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hidePivotFieldList="1" defaultThemeVersion="124226"/>
  <mc:AlternateContent xmlns:mc="http://schemas.openxmlformats.org/markup-compatibility/2006">
    <mc:Choice Requires="x15">
      <x15ac:absPath xmlns:x15ac="http://schemas.microsoft.com/office/spreadsheetml/2010/11/ac" url="C:\Users\atorresr\Downloads\"/>
    </mc:Choice>
  </mc:AlternateContent>
  <xr:revisionPtr revIDLastSave="0" documentId="13_ncr:1_{4B522762-9F71-4CC0-8241-59E5F2C7DF14}" xr6:coauthVersionLast="47" xr6:coauthVersionMax="47" xr10:uidLastSave="{00000000-0000-0000-0000-000000000000}"/>
  <bookViews>
    <workbookView xWindow="-120" yWindow="-120" windowWidth="20730" windowHeight="11040" tabRatio="710" activeTab="1" xr2:uid="{00000000-000D-0000-FFFF-FFFF00000000}"/>
  </bookViews>
  <sheets>
    <sheet name="OTORGAMIENTO" sheetId="5" r:id="rId1"/>
    <sheet name="INSTRUCTIVO" sheetId="11" r:id="rId2"/>
    <sheet name="CRITERIO CAL_POND" sheetId="13" r:id="rId3"/>
    <sheet name="Hoja1" sheetId="12" state="hidden" r:id="rId4"/>
    <sheet name="Tbulac" sheetId="10" state="hidden" r:id="rId5"/>
    <sheet name="TP DE LA ENTIDAD " sheetId="7" state="hidden" r:id="rId6"/>
    <sheet name="NORMAGRAMA " sheetId="6" state="hidden" r:id="rId7"/>
    <sheet name="Esquema " sheetId="8" state="hidden" r:id="rId8"/>
  </sheets>
  <definedNames>
    <definedName name="_xlnm._FilterDatabase" localSheetId="0" hidden="1">OTORGAMIENTO!$B$13:$V$85</definedName>
    <definedName name="_Toc207522817" localSheetId="7">'Esquema '!$C$3560</definedName>
    <definedName name="_Toc207526061" localSheetId="7">'Esquema '!$B$16</definedName>
    <definedName name="_Toc207526108" localSheetId="7">'Esquema '!$C$1084</definedName>
    <definedName name="_Toc207526115" localSheetId="7">'Esquema '!$C$1138</definedName>
    <definedName name="_Toc207526124" localSheetId="7">'Esquema '!$C$1191</definedName>
    <definedName name="_Toc207526206" localSheetId="7">'Esquema '!$C$2178</definedName>
    <definedName name="_Toc207528566" localSheetId="7">'Esquema '!$B$1083</definedName>
    <definedName name="_Toc207529170" localSheetId="7">'Esquema '!$B$1137</definedName>
    <definedName name="_Toc207529179" localSheetId="7">'Esquema '!$B$1189</definedName>
    <definedName name="_Toc207613292" localSheetId="7">'Esquema '!$B$332</definedName>
    <definedName name="_Toc207673679" localSheetId="7">'Esquema '!$B$333</definedName>
    <definedName name="_Toc207673680" localSheetId="7">'Esquema '!$B$338</definedName>
    <definedName name="_Toc207673681" localSheetId="7">'Esquema '!$B$355</definedName>
    <definedName name="_Toc207673682" localSheetId="7">'Esquema '!$B$357</definedName>
    <definedName name="_Toc207673683" localSheetId="7">'Esquema '!$B$379</definedName>
    <definedName name="_Toc207673684" localSheetId="7">'Esquema '!$B$391</definedName>
    <definedName name="_Toc207673685" localSheetId="7">'Esquema '!$B$404</definedName>
    <definedName name="_Toc207673686" localSheetId="7">'Esquema '!$B$410</definedName>
    <definedName name="_Toc207673687" localSheetId="7">'Esquema '!$B$418</definedName>
    <definedName name="_Toc207673688" localSheetId="7">'Esquema '!$B$430</definedName>
    <definedName name="_Toc207673689" localSheetId="7">'Esquema '!$B$446</definedName>
    <definedName name="_Toc207673690" localSheetId="7">'Esquema '!$B$454</definedName>
    <definedName name="_Toc207673691" localSheetId="7">'Esquema '!$B$468</definedName>
    <definedName name="_Toc207673692" localSheetId="7">'Esquema '!$B$494</definedName>
    <definedName name="_Toc207673693" localSheetId="7">'Esquema '!$B$500</definedName>
    <definedName name="_Toc207673694" localSheetId="7">'Esquema '!$B$504</definedName>
    <definedName name="_Toc207673695" localSheetId="7">'Esquema '!$B$621</definedName>
    <definedName name="_Toc207673696" localSheetId="7">'Esquema '!$B$693</definedName>
    <definedName name="_Toc207673697" localSheetId="7">'Esquema '!$B$705</definedName>
    <definedName name="_Toc207673698" localSheetId="7">'Esquema '!$B$713</definedName>
    <definedName name="_Toc207673699" localSheetId="7">'Esquema '!$B$719</definedName>
    <definedName name="_Toc207673700" localSheetId="7">'Esquema '!$B$749</definedName>
    <definedName name="_Toc207673701" localSheetId="7">'Esquema '!$B$758</definedName>
    <definedName name="_Toc207673702" localSheetId="7">'Esquema '!$B$766</definedName>
    <definedName name="_Toc207673703" localSheetId="7">'Esquema '!$B$782</definedName>
    <definedName name="_Toc207673704" localSheetId="7">'Esquema '!$B$814</definedName>
    <definedName name="_Toc207673705" localSheetId="7">'Esquema '!$C$824</definedName>
    <definedName name="_Toc207673706" localSheetId="7">'Esquema '!$B$828</definedName>
    <definedName name="_Toc207673707" localSheetId="7">'Esquema '!$B$830</definedName>
    <definedName name="_Toc207673708" localSheetId="7">'Esquema '!$B$834</definedName>
    <definedName name="_Toc207673709" localSheetId="7">'Esquema '!$B$838</definedName>
    <definedName name="_Toc207673710" localSheetId="7">'Esquema '!$B$848</definedName>
    <definedName name="_Toc207673711" localSheetId="7">'Esquema '!$B$857</definedName>
    <definedName name="_Toc207673712" localSheetId="7">'Esquema '!$B$859</definedName>
    <definedName name="_Toc207673713" localSheetId="7">'Esquema '!$B$865</definedName>
    <definedName name="_Toc207673714" localSheetId="7">'Esquema '!$B$867</definedName>
    <definedName name="_Toc207673715" localSheetId="7">'Esquema '!$B$871</definedName>
    <definedName name="_Toc207673716" localSheetId="7">'Esquema '!$B$875</definedName>
    <definedName name="_Toc207673717" localSheetId="7">'Esquema '!$B$959</definedName>
    <definedName name="_Toc207673718" localSheetId="7">'Esquema '!$B$1067</definedName>
    <definedName name="_Toc207673719" localSheetId="7">'Esquema '!$B$1075</definedName>
    <definedName name="_Toc207673720" localSheetId="7">'Esquema '!$B$1079</definedName>
    <definedName name="_Toc207673723" localSheetId="7">'Esquema '!$B$1088</definedName>
    <definedName name="_Toc207673724" localSheetId="7">'Esquema '!$B$1115</definedName>
    <definedName name="_Toc207673725" localSheetId="7">'Esquema '!$B$1123</definedName>
    <definedName name="_Toc207673726" localSheetId="7">'Esquema '!$B$1127</definedName>
    <definedName name="_Toc207673727" localSheetId="7">'Esquema '!$B$1133</definedName>
    <definedName name="_Toc207673730" localSheetId="7">'Esquema '!$B$1142</definedName>
    <definedName name="_Toc207673731" localSheetId="7">'Esquema '!$B$1146</definedName>
    <definedName name="_Toc207673732" localSheetId="7">'Esquema '!$B$1150</definedName>
    <definedName name="_Toc207673733" localSheetId="7">'Esquema '!$B$1154</definedName>
    <definedName name="_Toc207673734" localSheetId="7">'Esquema '!$B$1158</definedName>
    <definedName name="_Toc207673735" localSheetId="7">'Esquema '!$B$1177</definedName>
    <definedName name="_Toc207673736" localSheetId="7">'Esquema '!$B$1185</definedName>
    <definedName name="_Toc207673739" localSheetId="7">'Esquema '!$B$1206</definedName>
    <definedName name="_Toc207673740" localSheetId="7">'Esquema '!$B$1228</definedName>
    <definedName name="_Toc207673741" localSheetId="7">'Esquema '!$B$1264</definedName>
    <definedName name="_Toc207673742" localSheetId="7">'Esquema '!$B$1270</definedName>
    <definedName name="_Toc207673743" localSheetId="7">'Esquema '!$B$1278</definedName>
    <definedName name="_Toc207673744" localSheetId="7">'Esquema '!$B$1282</definedName>
    <definedName name="_Toc207673745" localSheetId="7">'Esquema '!$B$1296</definedName>
    <definedName name="_Toc207673746" localSheetId="7">'Esquema '!$B$1298</definedName>
    <definedName name="_Toc207673747" localSheetId="7">'Esquema '!$B$1308</definedName>
    <definedName name="_Toc207673748" localSheetId="7">'Esquema '!$B$1310</definedName>
    <definedName name="_Toc207673749" localSheetId="7">'Esquema '!$B$1314</definedName>
    <definedName name="_Toc207673750" localSheetId="7">'Esquema '!$B$1323</definedName>
    <definedName name="_Toc207673752" localSheetId="7">'Esquema '!$B$1331</definedName>
    <definedName name="_Toc207673753" localSheetId="7">'Esquema '!$B$1348</definedName>
    <definedName name="_Toc207673754" localSheetId="7">'Esquema '!$B$1354</definedName>
    <definedName name="_Toc207673755" localSheetId="7">'Esquema '!$B$1358</definedName>
    <definedName name="_Toc207673756" localSheetId="7">'Esquema '!$B$1366</definedName>
    <definedName name="_Toc207673757" localSheetId="7">'Esquema '!$B$1370</definedName>
    <definedName name="_Toc207673758" localSheetId="7">'Esquema '!$B$1386</definedName>
    <definedName name="_Toc207673759" localSheetId="7">'Esquema '!$B$1390</definedName>
    <definedName name="_Toc207673760" localSheetId="7">'Esquema '!$B$1416</definedName>
    <definedName name="_Toc207673761" localSheetId="7">'Esquema '!$B$1422</definedName>
    <definedName name="_Toc207673762" localSheetId="7">'Esquema '!$B$1424</definedName>
    <definedName name="_Toc207673763" localSheetId="7">'Esquema '!$B$1434</definedName>
    <definedName name="_Toc207673764" localSheetId="7">'Esquema '!$B$1438</definedName>
    <definedName name="_Toc207673765" localSheetId="7">'Esquema '!$B$1471</definedName>
    <definedName name="_Toc207673766" localSheetId="7">'Esquema '!$B$1474</definedName>
    <definedName name="_Toc207673767" localSheetId="7">'Esquema '!$B$1494</definedName>
    <definedName name="_Toc207673768" localSheetId="7">'Esquema '!$B$1508</definedName>
    <definedName name="_Toc207673769" localSheetId="7">'Esquema '!$B$1577</definedName>
    <definedName name="_Toc207673770" localSheetId="7">'Esquema '!$B$1580</definedName>
    <definedName name="_Toc207673771" localSheetId="7">'Esquema '!$B$1594</definedName>
    <definedName name="_Toc207673772" localSheetId="7">'Esquema '!$B$1604</definedName>
    <definedName name="_Toc207673773" localSheetId="7">'Esquema '!$B$1608</definedName>
    <definedName name="_Toc207673774" localSheetId="7">'Esquema '!$B$1620</definedName>
    <definedName name="_Toc207673775" localSheetId="7">'Esquema '!$B$1632</definedName>
    <definedName name="_Toc207673776" localSheetId="7">'Esquema '!$B$1669</definedName>
    <definedName name="_Toc207673777" localSheetId="7">'Esquema '!$B$1671</definedName>
    <definedName name="_Toc207673778" localSheetId="7">'Esquema '!$B$1675</definedName>
    <definedName name="_Toc207673779" localSheetId="7">'Esquema '!$B$1697</definedName>
    <definedName name="_Toc207673780" localSheetId="7">'Esquema '!$B$1719</definedName>
    <definedName name="_Toc207673781" localSheetId="7">'Esquema '!$B$1724</definedName>
    <definedName name="_Toc207673782" localSheetId="7">'Esquema '!$B$1727</definedName>
    <definedName name="_Toc207673783" localSheetId="7">'Esquema '!$B$1748</definedName>
    <definedName name="_Toc207673784" localSheetId="7">'Esquema '!$B$1750</definedName>
    <definedName name="_Toc207673785" localSheetId="7">'Esquema '!$B$1832</definedName>
    <definedName name="_Toc207673786" localSheetId="7">'Esquema '!$B$1844</definedName>
    <definedName name="_Toc207673787" localSheetId="7">'Esquema '!$B$1846</definedName>
    <definedName name="_Toc207673788" localSheetId="7">'Esquema '!$B$1870</definedName>
    <definedName name="_Toc207673789" localSheetId="7">'Esquema '!$B$1881</definedName>
    <definedName name="_Toc207673790" localSheetId="7">'Esquema '!$B$1885</definedName>
    <definedName name="_Toc207673791" localSheetId="7">'Esquema '!$B$1891</definedName>
    <definedName name="_Toc207673792" localSheetId="7">'Esquema '!$B$1893</definedName>
    <definedName name="_Toc207673793" localSheetId="7">'Esquema '!$B$1921</definedName>
    <definedName name="_Toc207673794" localSheetId="7">'Esquema '!$B$1928</definedName>
    <definedName name="_Toc207673795" localSheetId="7">'Esquema '!$B$1932</definedName>
    <definedName name="_Toc207673796" localSheetId="7">'Esquema '!$B$1938</definedName>
    <definedName name="_Toc207673797" localSheetId="7">'Esquema '!$B$1956</definedName>
    <definedName name="_Toc207673798" localSheetId="7">'Esquema '!$B$1966</definedName>
    <definedName name="_Toc207673799" localSheetId="7">'Esquema '!$B$1975</definedName>
    <definedName name="_Toc207673800" localSheetId="7">'Esquema '!$B$1985</definedName>
    <definedName name="_Toc207673801" localSheetId="7">'Esquema '!$B$1989</definedName>
    <definedName name="_Toc207673802" localSheetId="7">'Esquema '!$B$1993</definedName>
    <definedName name="_Toc207673803" localSheetId="7">'Esquema '!$B$2001</definedName>
    <definedName name="_Toc207673804" localSheetId="7">'Esquema '!$B$2010</definedName>
    <definedName name="_Toc207673805" localSheetId="7">'Esquema '!$B$2022</definedName>
    <definedName name="_Toc207673806" localSheetId="7">'Esquema '!$B$2053</definedName>
    <definedName name="_Toc207673807" localSheetId="7">'Esquema '!$B$2055</definedName>
    <definedName name="_Toc207673808" localSheetId="7">'Esquema '!$B$2065</definedName>
    <definedName name="_Toc207673811" localSheetId="7">'Esquema '!$B$2171</definedName>
    <definedName name="_Toc207673812" localSheetId="7">'Esquema '!$B$2178</definedName>
    <definedName name="_Toc207673813" localSheetId="7">'Esquema '!$B$2182</definedName>
    <definedName name="_Toc207673814" localSheetId="7">'Esquema '!$B$2192</definedName>
    <definedName name="_Toc207673815" localSheetId="7">'Esquema '!$B$2196</definedName>
    <definedName name="_Toc207673816" localSheetId="7">'Esquema '!$B$2200</definedName>
    <definedName name="_Toc207673817" localSheetId="7">'Esquema '!$B$2209</definedName>
    <definedName name="_Toc207673818" localSheetId="7">'Esquema '!$B$2211</definedName>
    <definedName name="_Toc207673819" localSheetId="7">'Esquema '!$B$2213</definedName>
    <definedName name="_Toc207673820" localSheetId="7">'Esquema '!$B$2223</definedName>
    <definedName name="_Toc207673821" localSheetId="7">'Esquema '!$B$2234</definedName>
    <definedName name="_Toc207673822" localSheetId="7">'Esquema '!$B$2240</definedName>
    <definedName name="_Toc207673823" localSheetId="7">'Esquema '!$B$2244</definedName>
    <definedName name="_Toc207673824" localSheetId="7">'Esquema '!$B$2274</definedName>
    <definedName name="_Toc207673825" localSheetId="7">'Esquema '!$B$2281</definedName>
    <definedName name="_Toc207673826" localSheetId="7">'Esquema '!$B$2548</definedName>
    <definedName name="_Toc207673827" localSheetId="7">'Esquema '!$B$2560</definedName>
    <definedName name="_Toc207673828" localSheetId="7">'Esquema '!$B$2562</definedName>
    <definedName name="_Toc207673829" localSheetId="7">'Esquema '!$B$2566</definedName>
    <definedName name="_Toc207673830" localSheetId="7">'Esquema '!$B$2580</definedName>
    <definedName name="_Toc207673831" localSheetId="7">'Esquema '!$B$2590</definedName>
    <definedName name="_Toc207673832" localSheetId="7">'Esquema '!$B$2594</definedName>
    <definedName name="_Toc207673833" localSheetId="7">'Esquema '!$B$2603</definedName>
    <definedName name="_Toc207673834" localSheetId="7">'Esquema '!$B$2607</definedName>
    <definedName name="_Toc207673835" localSheetId="7">'Esquema '!$B$2612</definedName>
    <definedName name="_Toc207673836" localSheetId="7">'Esquema '!$B$2616</definedName>
    <definedName name="_Toc207673837" localSheetId="7">'Esquema '!$B$2634</definedName>
    <definedName name="_Toc207673838" localSheetId="7">'Esquema '!$B$2637</definedName>
    <definedName name="_Toc207673839" localSheetId="7">'Esquema '!$B$2640</definedName>
    <definedName name="_Toc207673840" localSheetId="7">'Esquema '!$B$2649</definedName>
    <definedName name="_Toc207673841" localSheetId="7">'Esquema '!$B$2653</definedName>
    <definedName name="_Toc207673842" localSheetId="7">'Esquema '!$B$2689</definedName>
    <definedName name="_Toc207673843" localSheetId="7">'Esquema '!$B$2746</definedName>
    <definedName name="_Toc207673844" localSheetId="7">'Esquema '!$B$2766</definedName>
    <definedName name="_Toc207673845" localSheetId="7">'Esquema '!$B$2793</definedName>
    <definedName name="_Toc207673846" localSheetId="7">'Esquema '!$B$2821</definedName>
    <definedName name="_Toc207673847" localSheetId="7">'Esquema '!$B$2823</definedName>
    <definedName name="_Toc207673848" localSheetId="7">'Esquema '!$B$2827</definedName>
    <definedName name="_Toc207673849" localSheetId="7">'Esquema '!$B$2833</definedName>
    <definedName name="_Toc207673850" localSheetId="7">'Esquema '!$B$2842</definedName>
    <definedName name="_Toc207673851" localSheetId="7">'Esquema '!$B$2844</definedName>
    <definedName name="_Toc207673852" localSheetId="7">'Esquema '!$B$2854</definedName>
    <definedName name="_Toc207673853" localSheetId="7">'Esquema '!$B$2886</definedName>
    <definedName name="_Toc207673854" localSheetId="7">'Esquema '!$B$2894</definedName>
    <definedName name="_Toc207673855" localSheetId="7">'Esquema '!$B$2900</definedName>
    <definedName name="_Toc207673856" localSheetId="7">'Esquema '!$B$2911</definedName>
    <definedName name="_Toc207673857" localSheetId="7">'Esquema '!$B$2915</definedName>
    <definedName name="_Toc207673858" localSheetId="7">'Esquema '!$B$2925</definedName>
    <definedName name="_Toc207673859" localSheetId="7">'Esquema '!$B$2931</definedName>
    <definedName name="_Toc207673860" localSheetId="7">'Esquema '!$B$2937</definedName>
    <definedName name="_Toc207673861" localSheetId="7">'Esquema '!$B$2943</definedName>
    <definedName name="_Toc207673862" localSheetId="7">'Esquema '!$B$2960</definedName>
    <definedName name="_Toc207673863" localSheetId="7">'Esquema '!$B$2964</definedName>
    <definedName name="_Toc207673864" localSheetId="7">'Esquema '!$B$2968</definedName>
    <definedName name="_Toc207673865" localSheetId="7">'Esquema '!$B$2978</definedName>
    <definedName name="_Toc207673866" localSheetId="7">'Esquema '!$B$2989</definedName>
    <definedName name="_Toc207673867" localSheetId="7">'Esquema '!$B$3011</definedName>
    <definedName name="_Toc207673868" localSheetId="7">'Esquema '!$B$3019</definedName>
    <definedName name="_Toc207673869" localSheetId="7">'Esquema '!$B$3027</definedName>
    <definedName name="_Toc207673870" localSheetId="7">'Esquema '!$B$3031</definedName>
    <definedName name="_Toc207673871" localSheetId="7">'Esquema '!$B$3035</definedName>
    <definedName name="_Toc207673872" localSheetId="7">'Esquema '!$B$3041</definedName>
    <definedName name="_Toc207673873" localSheetId="7">'Esquema '!$B$3045</definedName>
    <definedName name="_Toc207673874" localSheetId="7">'Esquema '!$B$3049</definedName>
    <definedName name="_Toc207673875" localSheetId="7">'Esquema '!$B$3110</definedName>
    <definedName name="_Toc207673876" localSheetId="7">'Esquema '!$B$3120</definedName>
    <definedName name="_Toc207673877" localSheetId="7">'Esquema '!$B$3157</definedName>
    <definedName name="_Toc207673878" localSheetId="7">'Esquema '!$B$3219</definedName>
    <definedName name="_Toc207673879" localSheetId="7">'Esquema '!$B$3243</definedName>
    <definedName name="_Toc207673880" localSheetId="7">'Esquema '!$B$3278</definedName>
    <definedName name="_Toc207673881" localSheetId="7">'Esquema '!$B$3499</definedName>
    <definedName name="_Toc207673882" localSheetId="7">'Esquema '!$B$3503</definedName>
    <definedName name="_Toc207673883" localSheetId="7">'Esquema '!$B$3509</definedName>
    <definedName name="_Toc207673884" localSheetId="7">'Esquema '!$B$3513</definedName>
    <definedName name="_Toc207673885" localSheetId="7">'Esquema '!$B$3519</definedName>
    <definedName name="_Toc207673886" localSheetId="7">'Esquema '!$B$3525</definedName>
    <definedName name="_Toc207673887" localSheetId="7">'Esquema '!$B$3547</definedName>
    <definedName name="_Toc207673888" localSheetId="7">'Esquema '!$B$3830</definedName>
    <definedName name="_Toc207673889" localSheetId="7">'Esquema '!$B$4125</definedName>
    <definedName name="_Toc207673890" localSheetId="7">'Esquema '!$B$4131</definedName>
    <definedName name="_Toc207673891" localSheetId="7">'Esquema '!$B$4139</definedName>
    <definedName name="_Toc207673892" localSheetId="7">'Esquema '!$B$4140</definedName>
    <definedName name="_Toc207673893" localSheetId="7">'Esquema '!$B$4143</definedName>
    <definedName name="_Toc207673894" localSheetId="7">'Esquema '!$B$4160</definedName>
    <definedName name="_Toc207673895" localSheetId="7">'Esquema '!$B$4162</definedName>
    <definedName name="_Toc207673896" localSheetId="7">'Esquema '!$B$4168</definedName>
    <definedName name="_Toc207673897" localSheetId="7">'Esquema '!$B$4292</definedName>
    <definedName name="_Toc207673898" localSheetId="7">'Esquema '!$B$4372</definedName>
    <definedName name="_Toc207673899" localSheetId="7">'Esquema '!$B$4456</definedName>
    <definedName name="_Toc207673900" localSheetId="7">'Esquema '!$B$4587</definedName>
    <definedName name="_Toc207673901" localSheetId="7">'Esquema '!$B$4589</definedName>
    <definedName name="_Toc207673908" localSheetId="7">'Esquema '!$B$4963</definedName>
    <definedName name="_Toc207673909" localSheetId="7">'Esquema '!$B$5005</definedName>
    <definedName name="_xlnm.Print_Area" localSheetId="0">OTORGAMIENTO!$C$2:$K$95</definedName>
    <definedName name="Tentidad">Tabla1[[#Headers],[TIPO DE ENTIDAD ]]</definedName>
    <definedName name="_xlnm.Print_Titles" localSheetId="0">OTORGAMIENTO!$12:$12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3" i="5" l="1"/>
  <c r="I82" i="5"/>
  <c r="I81" i="5"/>
  <c r="I80" i="5"/>
  <c r="I79" i="5"/>
  <c r="I78" i="5"/>
  <c r="I77" i="5"/>
  <c r="I73" i="5"/>
  <c r="I72" i="5"/>
  <c r="I68" i="5"/>
  <c r="I67" i="5"/>
  <c r="I66" i="5"/>
  <c r="I62" i="5"/>
  <c r="I61" i="5"/>
  <c r="I60" i="5"/>
  <c r="I56" i="5"/>
  <c r="I55" i="5"/>
  <c r="I54" i="5"/>
  <c r="I50" i="5"/>
  <c r="I49" i="5"/>
  <c r="I48" i="5"/>
  <c r="I47" i="5"/>
  <c r="I46" i="5"/>
  <c r="I45" i="5"/>
  <c r="I44" i="5"/>
  <c r="I43" i="5"/>
  <c r="I42" i="5"/>
  <c r="I41" i="5"/>
  <c r="I37" i="5"/>
  <c r="I36" i="5"/>
  <c r="I35" i="5"/>
  <c r="I31" i="5"/>
  <c r="I30" i="5"/>
  <c r="I29" i="5"/>
  <c r="I28" i="5"/>
  <c r="I27" i="5"/>
  <c r="I23" i="5"/>
  <c r="I22" i="5"/>
  <c r="I21" i="5"/>
  <c r="I17" i="5"/>
  <c r="I16" i="5"/>
  <c r="I15" i="5"/>
  <c r="I14" i="5"/>
  <c r="M19" i="5" l="1"/>
  <c r="M25" i="5" s="1"/>
  <c r="M39" i="5" s="1"/>
  <c r="M52" i="5" s="1"/>
  <c r="M58" i="5" s="1"/>
  <c r="M64" i="5" s="1"/>
  <c r="M70" i="5" s="1"/>
  <c r="M75" i="5" s="1"/>
  <c r="L19" i="5"/>
  <c r="L25" i="5" s="1"/>
  <c r="L39" i="5" s="1"/>
  <c r="L52" i="5" s="1"/>
  <c r="L58" i="5" s="1"/>
  <c r="L64" i="5" s="1"/>
  <c r="L70" i="5" s="1"/>
  <c r="L75" i="5" s="1"/>
  <c r="K19" i="5"/>
  <c r="K25" i="5" s="1"/>
  <c r="K39" i="5" s="1"/>
  <c r="K52" i="5" s="1"/>
  <c r="K58" i="5" s="1"/>
  <c r="K64" i="5" s="1"/>
  <c r="K70" i="5" s="1"/>
  <c r="K75" i="5" s="1"/>
  <c r="E84" i="5"/>
  <c r="I84" i="5" s="1"/>
  <c r="E74" i="5"/>
  <c r="I74" i="5" s="1"/>
  <c r="E69" i="5"/>
  <c r="I69" i="5" s="1"/>
  <c r="E57" i="5"/>
  <c r="I57" i="5" s="1"/>
  <c r="E51" i="5"/>
  <c r="I51" i="5" s="1"/>
  <c r="E38" i="5"/>
  <c r="I38" i="5" s="1"/>
  <c r="E32" i="5"/>
  <c r="E24" i="5"/>
  <c r="I24" i="5" s="1"/>
  <c r="E18" i="5"/>
  <c r="I18" i="5" s="1"/>
  <c r="E63" i="5" l="1"/>
  <c r="I63" i="5" s="1"/>
  <c r="I32" i="5" l="1"/>
  <c r="I85" i="5" s="1"/>
  <c r="A88" i="5" l="1"/>
  <c r="J85" i="5" s="1"/>
  <c r="H75" i="5"/>
  <c r="H70" i="5"/>
  <c r="H64" i="5"/>
  <c r="H58" i="5"/>
  <c r="H52" i="5"/>
  <c r="H39" i="5"/>
  <c r="I25" i="5"/>
  <c r="H25" i="5"/>
  <c r="G25" i="5"/>
  <c r="F25" i="5"/>
  <c r="E25" i="5"/>
  <c r="H33" i="5"/>
  <c r="H19" i="5"/>
  <c r="E39" i="5" l="1"/>
  <c r="F39" i="5"/>
  <c r="G39" i="5"/>
  <c r="I39" i="5"/>
  <c r="I75" i="5"/>
  <c r="G75" i="5"/>
  <c r="F75" i="5"/>
  <c r="E75" i="5"/>
  <c r="I70" i="5"/>
  <c r="G70" i="5"/>
  <c r="F70" i="5"/>
  <c r="E70" i="5"/>
  <c r="I64" i="5"/>
  <c r="G64" i="5"/>
  <c r="F64" i="5"/>
  <c r="E64" i="5"/>
  <c r="I58" i="5"/>
  <c r="G58" i="5"/>
  <c r="F58" i="5"/>
  <c r="E58" i="5"/>
  <c r="I52" i="5"/>
  <c r="G52" i="5"/>
  <c r="F52" i="5"/>
  <c r="E52" i="5"/>
  <c r="I33" i="5"/>
  <c r="G33" i="5"/>
  <c r="F33" i="5"/>
  <c r="E33" i="5"/>
  <c r="I19" i="5"/>
  <c r="G19" i="5"/>
  <c r="F19" i="5"/>
  <c r="E19" i="5"/>
</calcChain>
</file>

<file path=xl/sharedStrings.xml><?xml version="1.0" encoding="utf-8"?>
<sst xmlns="http://schemas.openxmlformats.org/spreadsheetml/2006/main" count="437" uniqueCount="327">
  <si>
    <t>SI</t>
  </si>
  <si>
    <t>NO</t>
  </si>
  <si>
    <t>APLICATIVO DE CREDITO</t>
  </si>
  <si>
    <t xml:space="preserve">NORMA </t>
  </si>
  <si>
    <t>DESCRIPCION DE LOS ASPECTOS A AUDITAR</t>
  </si>
  <si>
    <t>1.1</t>
  </si>
  <si>
    <t>1.2</t>
  </si>
  <si>
    <t>1.3</t>
  </si>
  <si>
    <t>1.4</t>
  </si>
  <si>
    <t>REGLAMENTO DE CRÉDITO</t>
  </si>
  <si>
    <t>2.1</t>
  </si>
  <si>
    <t>2.2</t>
  </si>
  <si>
    <t>2.3</t>
  </si>
  <si>
    <t>3.1</t>
  </si>
  <si>
    <t>3.2</t>
  </si>
  <si>
    <t>5.2</t>
  </si>
  <si>
    <t>5.4</t>
  </si>
  <si>
    <t>6.1</t>
  </si>
  <si>
    <t>6.2</t>
  </si>
  <si>
    <t>7.1</t>
  </si>
  <si>
    <t>7.2</t>
  </si>
  <si>
    <t>7.3</t>
  </si>
  <si>
    <t>7.4</t>
  </si>
  <si>
    <t>7.5</t>
  </si>
  <si>
    <t>5.2.1</t>
  </si>
  <si>
    <t>5.2.2</t>
  </si>
  <si>
    <t>5.2.3</t>
  </si>
  <si>
    <t>5.3.1</t>
  </si>
  <si>
    <t>5.3.2</t>
  </si>
  <si>
    <t>5.3.3</t>
  </si>
  <si>
    <t>7.6</t>
  </si>
  <si>
    <t>Proceso (s) Relacionado (s)</t>
  </si>
  <si>
    <t>X</t>
  </si>
  <si>
    <t xml:space="preserve">NOMBRE DE LA ENTIDAD </t>
  </si>
  <si>
    <t xml:space="preserve">FECHA DE ELABORACIÓN </t>
  </si>
  <si>
    <t xml:space="preserve">Circular 015 </t>
  </si>
  <si>
    <t>Circular Básica, Contable y Financiera 004-2008</t>
  </si>
  <si>
    <t>Ley 79 de 1988</t>
  </si>
  <si>
    <t>Ley 795 de 2003</t>
  </si>
  <si>
    <t xml:space="preserve">Departamento Administrativo de la Función Pública </t>
  </si>
  <si>
    <t xml:space="preserve">Supersolidaria </t>
  </si>
  <si>
    <t xml:space="preserve">DEPARTAMENTO O ENTE </t>
  </si>
  <si>
    <t xml:space="preserve">REFERENCIAS </t>
  </si>
  <si>
    <t xml:space="preserve">FECHA </t>
  </si>
  <si>
    <t xml:space="preserve">Proyecto Circular Externa -2018 </t>
  </si>
  <si>
    <t xml:space="preserve">Proyecto SARC Capitulo II </t>
  </si>
  <si>
    <t xml:space="preserve">HOJAS </t>
  </si>
  <si>
    <t xml:space="preserve">Circular Externa No  Proyecto de Norma - SIAR </t>
  </si>
  <si>
    <t>Circular Básica y Jurídica -2015</t>
  </si>
  <si>
    <t xml:space="preserve">ETAPAS PROCESO DE CRÉDITO </t>
  </si>
  <si>
    <t xml:space="preserve">TIPO DE ENTIDAD </t>
  </si>
  <si>
    <t xml:space="preserve">Asociaciones Mutuales </t>
  </si>
  <si>
    <t xml:space="preserve">Cooperativas de Trabajo Asociado </t>
  </si>
  <si>
    <t xml:space="preserve">Especializadas de Ahorro y Crédito </t>
  </si>
  <si>
    <t xml:space="preserve">Especializadas sin Sección de Ahorro </t>
  </si>
  <si>
    <t xml:space="preserve">Fondos de Empleados </t>
  </si>
  <si>
    <t xml:space="preserve">Multiactiva con Ahorro y Crédito </t>
  </si>
  <si>
    <t xml:space="preserve">Multiactiva sin Sección de Ahorro </t>
  </si>
  <si>
    <t xml:space="preserve">Integral  sin Sección de Ahorro </t>
  </si>
  <si>
    <t>CAPÍTULO I – INVERSIONES - CLASIFICACIÓN, VALORACIÓN Y CONTABILIZACIÓN DE INVERSIONES</t>
  </si>
  <si>
    <t>1. CONSIDERACIONES GENERALES</t>
  </si>
  <si>
    <t>2. OBJETIVO Y CRITERIOS GENERALES PARA LA VALORACIÓN</t>
  </si>
  <si>
    <t>2.1 Objetivo de la valoración de inversiones</t>
  </si>
  <si>
    <t>2.2 Criterios para la valoración de inversiones</t>
  </si>
  <si>
    <t>3. CLASIFICACIÓN DE LAS INVERSIONES</t>
  </si>
  <si>
    <t>3.1 Inversiones negociables</t>
  </si>
  <si>
    <t>3.4 Adopción de la clasificación de las inversiones</t>
  </si>
  <si>
    <t>4. RECLASIFICACIÓN DE LAS INVERSIONES</t>
  </si>
  <si>
    <t>6. VALORACIÓN</t>
  </si>
  <si>
    <t>6.1. Valores o títulos de deuda</t>
  </si>
  <si>
    <t>6.2. Valores o títulos participativos</t>
  </si>
  <si>
    <t>7. CONTABILIZACIÓN DE LAS INVERSIONES</t>
  </si>
  <si>
    <t>7.1. Inversiones negociables</t>
  </si>
  <si>
    <t>7.2. Inversiones para mantener hasta el vencimiento</t>
  </si>
  <si>
    <t>7.3. Inversiones disponibles para la venta</t>
  </si>
  <si>
    <t>8. OTRAS INVERSIONES</t>
  </si>
  <si>
    <t>9. CALIFICACIÓN DEL RIESGO Y PROVISIONES</t>
  </si>
  <si>
    <t>9.1. Valores o títulos de emisiones o emisores que cuenten con   calificaciones externas.</t>
  </si>
  <si>
    <t>9.2. Valores o títulos de emisiones o emisores no calificados</t>
  </si>
  <si>
    <t>9.3. Disponibilidad de las evaluaciones</t>
  </si>
  <si>
    <t>10. DISPOSICIONES FINALES</t>
  </si>
  <si>
    <t>10.1 Responsabilidad de la revisoría fiscal</t>
  </si>
  <si>
    <t>10.2 Revisión de las clasificaciones y valoración por parte de la Superintendencia</t>
  </si>
  <si>
    <t>10.3 Revelación en los estados financieros</t>
  </si>
  <si>
    <t>10.4 Regla sobre revelación de información</t>
  </si>
  <si>
    <t>CAPÌTULO II - CARTERA DE CRÉDITOS</t>
  </si>
  <si>
    <t>2. PRINCIPIOS Y CRITERIOS GENERALES PARA LA EVALUACIÓN DEL RIESGO CREDITICIO DE LA CARTERA DE CREDITOS.</t>
  </si>
  <si>
    <t>2.1. Riesgo Crediticio</t>
  </si>
  <si>
    <t>2.2. Obligación de evaluar el riesgo crediticio</t>
  </si>
  <si>
    <t>2.4. Proceso de seguimiento y control</t>
  </si>
  <si>
    <t>2.5. Proceso de cobranza</t>
  </si>
  <si>
    <t>2.6. Políticas de créditos</t>
  </si>
  <si>
    <t>3. CLASIFICACIÓN DE LA CARTERA DE CRÉDITOS</t>
  </si>
  <si>
    <t>5. REGLA DE ARRASTRE</t>
  </si>
  <si>
    <t>6. PROVISIONES</t>
  </si>
  <si>
    <t>7. CONTROL POR PARTE DE LA SUPERINTENDENCIA DE     LA ECONOMÍA SOLIDARIA</t>
  </si>
  <si>
    <t>8. REGLAMENTACIÓN INTERNA</t>
  </si>
  <si>
    <t>9. RESPONSABILIDAD DEL REVISOR FISCAL</t>
  </si>
  <si>
    <t>El valor neto de las inversiones calificadas en esta categoría debe ser igual a cero.</t>
  </si>
  <si>
    <t>2.4.3.  Reestructuraciones y novaciones</t>
  </si>
  <si>
    <t>2.4.3.1 Reestructuraciones</t>
  </si>
  <si>
    <t>2.4.3.2. Novaciones</t>
  </si>
  <si>
    <t>CIRCULAR BÁSICA CONTABLE Y FINANCIERA - 004-2008</t>
  </si>
  <si>
    <t>4.1. Reclasificación de las inversiones para mantener hasta el vencimiento a inversiones negociables</t>
  </si>
  <si>
    <t>4.2. Reclasificación de las inversiones disponibles para la venta a inversiones negociables.</t>
  </si>
  <si>
    <t>3.2 Inversiones para mantener hasta el vencimiento</t>
  </si>
  <si>
    <t>3.3 Inversiones disponibles para la venta</t>
  </si>
  <si>
    <t>3.1. Créditos de consumo</t>
  </si>
  <si>
    <t>3.2. Créditos de vivienda</t>
  </si>
  <si>
    <t>3.3. Microcrédito</t>
  </si>
  <si>
    <t>3.4. Créditos comerciales</t>
  </si>
  <si>
    <t>3.5. Otras consideraciones</t>
  </si>
  <si>
    <t>4. CALIFICACIÓN POR NIVEL DE RIESGO</t>
  </si>
  <si>
    <t>4.1. Categoría A o “riesgo normal”</t>
  </si>
  <si>
    <t>4.2. Categoría B o “riesgo aceptable, superior al normal”</t>
  </si>
  <si>
    <t>4.3. Categoría C o “riesgo apreciable”</t>
  </si>
  <si>
    <t>4.4. Categoría D o “riesgo significativo”</t>
  </si>
  <si>
    <t>4.5. Categoría E o “riesgo de incobrabilidad”</t>
  </si>
  <si>
    <t>4.6. Calificación de la cartera de créditos por edad de vencimiento</t>
  </si>
  <si>
    <t>6.1. Provisión General</t>
  </si>
  <si>
    <t>6.2. Provisión Individual</t>
  </si>
  <si>
    <t>6.3. Efecto de las garantías sobre las provisiones</t>
  </si>
  <si>
    <t>6.4. Provisión cuentas por cobrar derivadas de operaciones de crédito</t>
  </si>
  <si>
    <t xml:space="preserve">FOLIO </t>
  </si>
  <si>
    <t>5. PERIODICIDAD DE LA VALORACIÓN Y DEL REGISTRO CONTABLE  DE LA MISMA</t>
  </si>
  <si>
    <t>2.3. Proceso de otorgamiento</t>
  </si>
  <si>
    <t xml:space="preserve">2.3.1. Información previa al otorgamiento de un crédito </t>
  </si>
  <si>
    <t xml:space="preserve">2.3.2. Criterios mínimos para el otorgamiento de créditos </t>
  </si>
  <si>
    <t>2.3.3. Otorgamiento de créditos con asociados administradores, miembros de las juntas de vigilancia y sus parientes.</t>
  </si>
  <si>
    <t>2.3.4. Facultades de aprobación de créditos</t>
  </si>
  <si>
    <t xml:space="preserve">2.4.1. Comité de evaluación de cartera de créditos </t>
  </si>
  <si>
    <t xml:space="preserve">2.4.2. Criterios de evaluación </t>
  </si>
  <si>
    <t xml:space="preserve">2.4.4. Otras disposiciones </t>
  </si>
  <si>
    <r>
      <t xml:space="preserve">u </t>
    </r>
    <r>
      <rPr>
        <sz val="11"/>
        <color theme="1"/>
        <rFont val="Calibri"/>
        <family val="2"/>
        <scheme val="minor"/>
      </rPr>
      <t>Monto de crédito</t>
    </r>
  </si>
  <si>
    <r>
      <t xml:space="preserve">u </t>
    </r>
    <r>
      <rPr>
        <sz val="11"/>
        <color theme="1"/>
        <rFont val="Calibri"/>
        <family val="2"/>
        <scheme val="minor"/>
      </rPr>
      <t>Tasa de interés remuneratoria y moratoria nominal anual y sus equivalentes expresados en términos efectivos anuales.</t>
    </r>
  </si>
  <si>
    <r>
      <t xml:space="preserve">u </t>
    </r>
    <r>
      <rPr>
        <sz val="11"/>
        <color theme="1"/>
        <rFont val="Calibri"/>
        <family val="2"/>
        <scheme val="minor"/>
      </rPr>
      <t>Plazo de amortización, incluyendo períodos muertos, de gracia, etc</t>
    </r>
  </si>
  <si>
    <r>
      <t xml:space="preserve">u </t>
    </r>
    <r>
      <rPr>
        <sz val="11"/>
        <color theme="1"/>
        <rFont val="Calibri"/>
        <family val="2"/>
        <scheme val="minor"/>
      </rPr>
      <t>Modalidad de la cuota (fija, variable, otras).</t>
    </r>
  </si>
  <si>
    <r>
      <t xml:space="preserve">u </t>
    </r>
    <r>
      <rPr>
        <sz val="11"/>
        <color theme="1"/>
        <rFont val="Calibri"/>
        <family val="2"/>
        <scheme val="minor"/>
      </rPr>
      <t>Forma de pago (descuento por nómina, otras).</t>
    </r>
  </si>
  <si>
    <r>
      <t xml:space="preserve">u </t>
    </r>
    <r>
      <rPr>
        <sz val="11"/>
        <color theme="1"/>
        <rFont val="Calibri"/>
        <family val="2"/>
        <scheme val="minor"/>
      </rPr>
      <t>Periodicidad en el pago de capital y de intereses (vencida o anticipada).</t>
    </r>
  </si>
  <si>
    <r>
      <t xml:space="preserve">u </t>
    </r>
    <r>
      <rPr>
        <sz val="11"/>
        <color theme="1"/>
        <rFont val="Calibri"/>
        <family val="2"/>
        <scheme val="minor"/>
      </rPr>
      <t>Tipo y cobertura de la garantía.</t>
    </r>
  </si>
  <si>
    <r>
      <t xml:space="preserve">u </t>
    </r>
    <r>
      <rPr>
        <sz val="11"/>
        <color theme="1"/>
        <rFont val="Calibri"/>
        <family val="2"/>
        <scheme val="minor"/>
      </rPr>
      <t>Condiciones de prepago.</t>
    </r>
  </si>
  <si>
    <r>
      <t xml:space="preserve">u </t>
    </r>
    <r>
      <rPr>
        <sz val="11"/>
        <color theme="1"/>
        <rFont val="Calibri"/>
        <family val="2"/>
        <scheme val="minor"/>
      </rPr>
      <t>Comisiones y recargos que se aplicarán..</t>
    </r>
  </si>
  <si>
    <r>
      <t xml:space="preserve">u </t>
    </r>
    <r>
      <rPr>
        <sz val="11"/>
        <color theme="1"/>
        <rFont val="Calibri"/>
        <family val="2"/>
        <scheme val="minor"/>
      </rPr>
      <t>Si se trata de créditos otorgados con tasa de interés fija, tabla de amortización de capital y pago de intereses</t>
    </r>
  </si>
  <si>
    <r>
      <t xml:space="preserve">u </t>
    </r>
    <r>
      <rPr>
        <sz val="11"/>
        <color theme="1"/>
        <rFont val="Calibri"/>
        <family val="2"/>
        <scheme val="minor"/>
      </rPr>
      <t xml:space="preserve">Al momento del desembolso se indiquen los descuentos. </t>
    </r>
  </si>
  <si>
    <r>
      <t xml:space="preserve">u </t>
    </r>
    <r>
      <rPr>
        <sz val="11"/>
        <color theme="1"/>
        <rFont val="Calibri"/>
        <family val="2"/>
        <scheme val="minor"/>
      </rPr>
      <t>En caso de créditos reestructurados, se debe mencionar el número de veces y condiciones propias de la reestructuración.</t>
    </r>
  </si>
  <si>
    <t>Decreto 1840 de 1997</t>
  </si>
  <si>
    <t xml:space="preserve">Decreto 2360 de 1993- Limites Cupos Indv de Crédito- Concentración de OP- Calidad de Gtías </t>
  </si>
  <si>
    <r>
      <t xml:space="preserve">u </t>
    </r>
    <r>
      <rPr>
        <sz val="11"/>
        <color theme="1"/>
        <rFont val="Calibri"/>
        <family val="2"/>
        <scheme val="minor"/>
      </rPr>
      <t>a) Capacidad de pago</t>
    </r>
  </si>
  <si>
    <t>Documentos Soportados</t>
  </si>
  <si>
    <t xml:space="preserve">Ingresos Soportados </t>
  </si>
  <si>
    <t xml:space="preserve">Egresos Soportados </t>
  </si>
  <si>
    <t xml:space="preserve">Persona Natural </t>
  </si>
  <si>
    <t xml:space="preserve">Persona Juridica </t>
  </si>
  <si>
    <t xml:space="preserve">Pensionado - o Asalariado - </t>
  </si>
  <si>
    <t xml:space="preserve">Soporte Solicitud de Crédito </t>
  </si>
  <si>
    <t>numeral 5 del artículo 3 del Decreto 1527 de 2012</t>
  </si>
  <si>
    <t xml:space="preserve">Entidades Publicas Territoriales </t>
  </si>
  <si>
    <t xml:space="preserve">Ley 358 de 1997 </t>
  </si>
  <si>
    <r>
      <t xml:space="preserve">u </t>
    </r>
    <r>
      <rPr>
        <sz val="11"/>
        <color theme="1"/>
        <rFont val="Calibri"/>
        <family val="2"/>
        <scheme val="minor"/>
      </rPr>
      <t xml:space="preserve">b) Solvencia del Deudor </t>
    </r>
  </si>
  <si>
    <r>
      <t xml:space="preserve">u </t>
    </r>
    <r>
      <rPr>
        <sz val="11"/>
        <color theme="1"/>
        <rFont val="Calibri"/>
        <family val="2"/>
        <scheme val="minor"/>
      </rPr>
      <t>c) Garantías</t>
    </r>
  </si>
  <si>
    <t>Calculo de Perdidas Esperadas</t>
  </si>
  <si>
    <t>artículo  2.1.2.1.3 del Decreto 2555 de 2010.</t>
  </si>
  <si>
    <t xml:space="preserve">Libranza no es una garantía </t>
  </si>
  <si>
    <t xml:space="preserve">Evaluación de la Garantía </t>
  </si>
  <si>
    <t xml:space="preserve">* Naturaleza </t>
  </si>
  <si>
    <t xml:space="preserve">* Idoneidad </t>
  </si>
  <si>
    <t xml:space="preserve">* Valor </t>
  </si>
  <si>
    <t xml:space="preserve">* Cobertura </t>
  </si>
  <si>
    <t xml:space="preserve">Para Inmuebles : Avalúo Técnico- </t>
  </si>
  <si>
    <t xml:space="preserve">Para Entidades Territoriales:  la Ley 358 de 1997, en especial lo señalado en su artículo 11. </t>
  </si>
  <si>
    <r>
      <t xml:space="preserve">u </t>
    </r>
    <r>
      <rPr>
        <sz val="11"/>
        <color theme="1"/>
        <rFont val="Calibri"/>
        <family val="2"/>
        <scheme val="minor"/>
      </rPr>
      <t>d) Consulta a las centrales de riesgo y demás fuentes que disponga la organización solidaria vigilada.</t>
    </r>
  </si>
  <si>
    <t xml:space="preserve">Reportar a la Central de Riesgo la Cartera de Créditos independiente de la calificación </t>
  </si>
  <si>
    <t>Habeas Data : Ley 1266 de diciembre 31 de 2008</t>
  </si>
  <si>
    <t xml:space="preserve">Documento Autorizado del deudor, codeudores </t>
  </si>
  <si>
    <t>Cumplir artículo 109 de la Ley 795 de 2003 que modificó en parte al artículo 61 de la ley 454 de 1998</t>
  </si>
  <si>
    <t xml:space="preserve">Documento Reglamentó de aprobaciones </t>
  </si>
  <si>
    <t>Incluye Monto, Plazo, Linea, tasa, etc</t>
  </si>
  <si>
    <t xml:space="preserve">ESTRUCTURA(Operacional, Adtiva) AREA DE CRÉDITO </t>
  </si>
  <si>
    <t xml:space="preserve">PROCESO OTORGAMIENTO DE CREDITO  </t>
  </si>
  <si>
    <t xml:space="preserve">PROCESO ANALISIS DE CREDITO  </t>
  </si>
  <si>
    <t xml:space="preserve">PROCESO RECEPCION DOCUMENTAL ANALISIS DE CREDITO  </t>
  </si>
  <si>
    <t xml:space="preserve">CAPACIDAD DE PAGO </t>
  </si>
  <si>
    <t xml:space="preserve">SOLVENCIA DEL DEUDOR Y/O CODEUDOR </t>
  </si>
  <si>
    <t>4.1</t>
  </si>
  <si>
    <t xml:space="preserve">GARANTIAS </t>
  </si>
  <si>
    <t>Ley 546 de 1999</t>
  </si>
  <si>
    <t>Superfinanciera *</t>
  </si>
  <si>
    <t xml:space="preserve">CENTRALES DE RIESGOS </t>
  </si>
  <si>
    <t>5.1</t>
  </si>
  <si>
    <t>5.1.1</t>
  </si>
  <si>
    <t>5.1.2</t>
  </si>
  <si>
    <t>5.1.3</t>
  </si>
  <si>
    <t>5.1.4</t>
  </si>
  <si>
    <t>5.1.5</t>
  </si>
  <si>
    <t>5.1.6</t>
  </si>
  <si>
    <t>5.1.8</t>
  </si>
  <si>
    <t>5.1.9</t>
  </si>
  <si>
    <t xml:space="preserve">PROCESO OTROGAMIENTO A DIRECTIVOS, MIEMBROS DE JUNTA, PARIENTES, EMPLEADOS </t>
  </si>
  <si>
    <t xml:space="preserve">TRAMITE DESEMBOLSO DEL CREDITO </t>
  </si>
  <si>
    <t xml:space="preserve">Existe procedimiento donde conste el proceso de  verificación de datos adicionales, referenciación.. </t>
  </si>
  <si>
    <t xml:space="preserve">El formato de solicitud de crédito tiene asignado numero consecutivo del sistema o es generado de forma manual. 
</t>
  </si>
  <si>
    <t xml:space="preserve">TABULACION </t>
  </si>
  <si>
    <t xml:space="preserve">Verde </t>
  </si>
  <si>
    <t xml:space="preserve">Amarillo </t>
  </si>
  <si>
    <t xml:space="preserve">Rojo </t>
  </si>
  <si>
    <t xml:space="preserve">Alto </t>
  </si>
  <si>
    <t xml:space="preserve">Medio </t>
  </si>
  <si>
    <t xml:space="preserve">Bajo </t>
  </si>
  <si>
    <t>PARCIAL</t>
  </si>
  <si>
    <t>CALIF.</t>
  </si>
  <si>
    <t>PUNTAJE CUMPLIMIENTO</t>
  </si>
  <si>
    <t xml:space="preserve">OBSERVACIÓN </t>
  </si>
  <si>
    <t xml:space="preserve">PROMEDIO APLICATIVO DE CRÉDITO </t>
  </si>
  <si>
    <t xml:space="preserve">PROMEDIO TRAMITÉ DESEMBOLSO DEL CRÉDITO </t>
  </si>
  <si>
    <t>PROMEDIO CENTRALES DE RIESGO</t>
  </si>
  <si>
    <t xml:space="preserve">PROMEDIO GARANTIAS </t>
  </si>
  <si>
    <t xml:space="preserve">PROMEDIO SOLVENCIA DEL DEUDOR Y/O CODEUDOR </t>
  </si>
  <si>
    <t>PROMEDIO CAPACIDAD DE PAGO</t>
  </si>
  <si>
    <t xml:space="preserve">PROMEDIO RECEPCION DOCUMENTAL ANALISIS DE CREDITO  </t>
  </si>
  <si>
    <t xml:space="preserve">PROMEDIO (Operacional, Adtiva) AREA DE CRÉDITO </t>
  </si>
  <si>
    <t>SUMA TOTAL PROMEDIOS</t>
  </si>
  <si>
    <t xml:space="preserve"> &lt;  =49</t>
  </si>
  <si>
    <t>&gt;  =50y &lt;  =73</t>
  </si>
  <si>
    <t>&gt;  =74</t>
  </si>
  <si>
    <t xml:space="preserve">                                                              INSTRUCTIVO DE DILIGENCIAMIENTO</t>
  </si>
  <si>
    <r>
      <rPr>
        <b/>
        <sz val="11"/>
        <color indexed="8"/>
        <rFont val="Calibri"/>
        <family val="2"/>
      </rPr>
      <t>2.  ALCANCE:</t>
    </r>
    <r>
      <rPr>
        <sz val="11"/>
        <color theme="1"/>
        <rFont val="Calibri"/>
        <family val="2"/>
        <scheme val="minor"/>
      </rPr>
      <t xml:space="preserve"> El instructivo debe ser consultado por los inspectores que desarrollen visitas de supervisión a las entidades vigiladas por la S.E.S. y se debe aplicar de forma homogénea de acuerdo con los criterios que se definen a continuación para cada campo. </t>
    </r>
  </si>
  <si>
    <t>A continuación se indica la forma como se debe diligenciar cada campo del formato.</t>
  </si>
  <si>
    <r>
      <rPr>
        <b/>
        <sz val="11"/>
        <color indexed="8"/>
        <rFont val="Calibri"/>
        <family val="2"/>
      </rPr>
      <t>No</t>
    </r>
    <r>
      <rPr>
        <sz val="11"/>
        <color theme="1"/>
        <rFont val="Calibri"/>
        <family val="2"/>
        <scheme val="minor"/>
      </rPr>
      <t>.:  Corresponde al orden lógico del consecutivo asignado a cada tema o subtema a evaluar.</t>
    </r>
  </si>
  <si>
    <r>
      <rPr>
        <b/>
        <sz val="11"/>
        <color indexed="8"/>
        <rFont val="Calibri"/>
        <family val="2"/>
      </rPr>
      <t>DESCRIPCIÓN DE LOS ASPECTOS A AUDITAR:</t>
    </r>
    <r>
      <rPr>
        <sz val="11"/>
        <color theme="1"/>
        <rFont val="Calibri"/>
        <family val="2"/>
        <scheme val="minor"/>
      </rPr>
      <t xml:space="preserve"> En este campo están descritos de forma predeterminada los aspectos a evaluar para cada tema o subtema.</t>
    </r>
  </si>
  <si>
    <r>
      <rPr>
        <b/>
        <sz val="11"/>
        <color indexed="8"/>
        <rFont val="Calibri"/>
        <family val="2"/>
      </rPr>
      <t>3.  CONTENIDO / DESARROLLO:</t>
    </r>
    <r>
      <rPr>
        <sz val="11"/>
        <color theme="1"/>
        <rFont val="Calibri"/>
        <family val="2"/>
        <scheme val="minor"/>
      </rPr>
      <t xml:space="preserve"> Para la aplicación del instructivo se ha diseñado  el formato F-INSP-025 que se encuentra publicado en el aplicativo ISOLUCION y que en todos los casos debe ser la fuente de consulta para su desarrollo. </t>
    </r>
  </si>
  <si>
    <t>FORMATO GUIA</t>
  </si>
  <si>
    <t>f-insp-025 verificacion otorgamiento riesgo credito</t>
  </si>
  <si>
    <t xml:space="preserve">ANTES </t>
  </si>
  <si>
    <t>PROPUESTA</t>
  </si>
  <si>
    <t>f-insp-025 PROCEDIMIENTO COLOCACION DE CREDITO</t>
  </si>
  <si>
    <t xml:space="preserve">ESTRUCTURA (Operacional, Administrativa ) AREA DE CRÉDITO </t>
  </si>
  <si>
    <t xml:space="preserve">PROMEDIO REGLAMENTO DE CRÉDITO </t>
  </si>
  <si>
    <t>N/A</t>
  </si>
  <si>
    <t>4.3</t>
  </si>
  <si>
    <t xml:space="preserve">Existe procedimiento documentado para la recepción de los documentos en el proceso de solicitud de crédito.
</t>
  </si>
  <si>
    <t xml:space="preserve">Se revisan los soportes. ( para deudor, codeudor y garantías admisibles), que área realiza el proceso para las diferentes clasificaciones de crédito
Consumo 
Vivienda 
Comercial 
Microcrédito </t>
  </si>
  <si>
    <t xml:space="preserve">La entidad cuenta con controles que minimicen el riesgo de perdida de documentos 
</t>
  </si>
  <si>
    <t>Existen procedimientos para el análisis de crédito de  persona jurídica.</t>
  </si>
  <si>
    <t>Existen procedimientos para el análisis de crédito de  persona natural.</t>
  </si>
  <si>
    <t xml:space="preserve">Existe metodología para el cálculo de la capacidad de Endeudamiento </t>
  </si>
  <si>
    <t>5.1.10</t>
  </si>
  <si>
    <t>5.1.11</t>
  </si>
  <si>
    <t>Se define para los créditos de Libranza, que se cumpla con numeral 5 del artículo 3 del Decreto 1527 de 2012</t>
  </si>
  <si>
    <t>Se define la verificación de la autorización por entidad competente para los casos de créditos a Entidades Publicas Territoriales.</t>
  </si>
  <si>
    <t>Se tiene definido el análisis y documentación del Endeudamiento Interno y/o externo.</t>
  </si>
  <si>
    <t>Se deja copia física o virtual de los soportes generados de las centrales de riesgo.</t>
  </si>
  <si>
    <t xml:space="preserve">Se define procedimiento que describa el proceso de desembolso de crédito </t>
  </si>
  <si>
    <t>En el de formato de la solicitud del crédito se establece la forma de desembolso.</t>
  </si>
  <si>
    <t>Se define proceso que valide los saldos migrados a la contabilidad.</t>
  </si>
  <si>
    <t xml:space="preserve">El aplicativo para el manejo del crédito posee perfiles y roles definidos para cada usuario. </t>
  </si>
  <si>
    <t xml:space="preserve">El aplicativo permite hacer consultas y genera informes para fines de seguimiento y control. </t>
  </si>
  <si>
    <t xml:space="preserve">PROMEDIO OTORGAMIENTO DE CRÉDITO </t>
  </si>
  <si>
    <t>4.2</t>
  </si>
  <si>
    <t>Se define para los créditos Otorgados a Entidades Publicas Territoriales, que se cumpla con las reglas sobre límites de endeudamiento contenidas en la ley 358 de 1997.</t>
  </si>
  <si>
    <t xml:space="preserve">Existe documento o procedimiento que describa la metodología para el calculo de la  Solvencia para Deudor y Codeudor </t>
  </si>
  <si>
    <t>Se deja evidencia de la aplicación de la metodología del análisis de solvencia.</t>
  </si>
  <si>
    <t xml:space="preserve">Se define procedimiento que describa la consulta y análisis de los reportes de la central de riesgo. </t>
  </si>
  <si>
    <t>Posee los módulos apropiados que soporten las etapas del proceso de crédito.</t>
  </si>
  <si>
    <t>El aplicativo cuenta con la discriminacion de roles y perfiles que garanticen la seguridad  de ingreso y acceso al mismo.</t>
  </si>
  <si>
    <t>x</t>
  </si>
  <si>
    <t>INSPECTOR QUE REALIZÓ LA EVALUACIÓN</t>
  </si>
  <si>
    <t>OBJETIVOS</t>
  </si>
  <si>
    <t>ALCANCE</t>
  </si>
  <si>
    <t>5.3</t>
  </si>
  <si>
    <t>5.4.1</t>
  </si>
  <si>
    <t>5.4.2</t>
  </si>
  <si>
    <t>5.4.3</t>
  </si>
  <si>
    <t>7.7</t>
  </si>
  <si>
    <t>DESCRIPCIÓN "hallazgo"</t>
  </si>
  <si>
    <t>CALIFICA 
HALLAZGO</t>
  </si>
  <si>
    <t>INCUMPLIMIENTO NORMATIVO</t>
  </si>
  <si>
    <r>
      <t xml:space="preserve">DESCRIPCIÓN "hallazgo": </t>
    </r>
    <r>
      <rPr>
        <sz val="11"/>
        <color indexed="8"/>
        <rFont val="Arial"/>
        <family val="2"/>
      </rPr>
      <t xml:space="preserve"> Describa de forma puntual el incumplimiento identificado como resultado de la evaluación efectuada a la información recibida de la entidad.</t>
    </r>
  </si>
  <si>
    <t xml:space="preserve">EVIDENCIA </t>
  </si>
  <si>
    <t xml:space="preserve"> </t>
  </si>
  <si>
    <r>
      <rPr>
        <b/>
        <sz val="11"/>
        <color indexed="8"/>
        <rFont val="Calibri"/>
        <family val="2"/>
      </rPr>
      <t>PUNTAJE CUMPLIMIENTO:</t>
    </r>
    <r>
      <rPr>
        <sz val="11"/>
        <color theme="1"/>
        <rFont val="Calibri"/>
        <family val="2"/>
        <scheme val="minor"/>
      </rPr>
      <t xml:space="preserve"> Es el valor numérico asignado a cada tema o subtema de acuerdo con su importancia y se compone de "SI", "NO", "PARCIAL". 
</t>
    </r>
    <r>
      <rPr>
        <b/>
        <sz val="11"/>
        <color indexed="8"/>
        <rFont val="Calibri"/>
        <family val="2"/>
      </rPr>
      <t>SI:</t>
    </r>
    <r>
      <rPr>
        <sz val="11"/>
        <color theme="1"/>
        <rFont val="Calibri"/>
        <family val="2"/>
        <scheme val="minor"/>
      </rPr>
      <t xml:space="preserve"> Coloque una "X" si CUMPLE, es decir, el elemento evaluado está documentado y cumple los criterios definidos en la normatividad externa y/o interna y tiene un valor de 1, según Tabla No. 1, que se registra automáticamente.
</t>
    </r>
    <r>
      <rPr>
        <b/>
        <sz val="11"/>
        <color indexed="8"/>
        <rFont val="Calibri"/>
        <family val="2"/>
      </rPr>
      <t>NO:</t>
    </r>
    <r>
      <rPr>
        <sz val="11"/>
        <color theme="1"/>
        <rFont val="Calibri"/>
        <family val="2"/>
        <scheme val="minor"/>
      </rPr>
      <t xml:space="preserve"> Coloque una "X" si NO CUMPLE, es decir, el elemento evaluado no está documentado y tiene un valor de 0, según Tabla No.1, que se registra automáticamente.
</t>
    </r>
    <r>
      <rPr>
        <b/>
        <sz val="11"/>
        <color indexed="8"/>
        <rFont val="Calibri"/>
        <family val="2"/>
      </rPr>
      <t xml:space="preserve">PARCIAL </t>
    </r>
    <r>
      <rPr>
        <sz val="11"/>
        <color theme="1"/>
        <rFont val="Calibri"/>
        <family val="2"/>
        <scheme val="minor"/>
      </rPr>
      <t xml:space="preserve">:  Coloque una "X" si CUMPLME PARCIALMENTE, es decir, el elemento evaluado está documentado parcialmente y/o no cumple con la totalidad de los criterios definidos en la normatividad externa y/o interna y tiene un valor de 0,5 según Tabla No.1, que se registra automáticamente.  
</t>
    </r>
    <r>
      <rPr>
        <b/>
        <sz val="11"/>
        <color theme="1"/>
        <rFont val="Calibri"/>
        <family val="2"/>
        <scheme val="minor"/>
      </rPr>
      <t>NA</t>
    </r>
    <r>
      <rPr>
        <sz val="11"/>
        <color theme="1"/>
        <rFont val="Calibri"/>
        <family val="2"/>
        <scheme val="minor"/>
      </rPr>
      <t xml:space="preserve">: Coloque una "X" si el elemento evaluado no aplica a la entidad solidaria. 
Al final de cada tema, la plantilla hace un cálculo del promedio simple del resultado de calificación obtenido para cada elemento.
 </t>
    </r>
  </si>
  <si>
    <r>
      <t>INCUMPLIMIENTO NORMATIVO:  Cite claramente la o las normas incumplidas</t>
    </r>
    <r>
      <rPr>
        <sz val="11"/>
        <color indexed="8"/>
        <rFont val="Arial"/>
        <family val="2"/>
      </rPr>
      <t xml:space="preserve">.  </t>
    </r>
  </si>
  <si>
    <t>El manual (Reglamento) de crédito esta aprobado por el consejo de administración/Junta Directiva.
Acta de Aprobación: 
Firmada el Acta:</t>
  </si>
  <si>
    <t xml:space="preserve">El documento aprobado comtempla control de versiones: 
Nombre del documento: 
Versión: 
Fecha: 
</t>
  </si>
  <si>
    <t xml:space="preserve">El manual (Reglamento) define las etapas del proceso de crédito:  Otorgamiento, Seguimiento - Control y Recuperación: </t>
  </si>
  <si>
    <t>La organización solidaria cuenta con manual (Reglamento) de polìticas, procesos y procedimientos de crédito.</t>
  </si>
  <si>
    <t xml:space="preserve">La organización solidaria cuenta con un organigrama aprobado del Área de Crédito y cartera. </t>
  </si>
  <si>
    <t>Se encuentran definidas y aprobadas las atribuciones para la aprobación de créditos en cabeza de las difrentes instancias jerarquicas (Consjeo de Administración/Junta Directiva, Gerencia, Director Comercial, Director de Agencia/Oficina. etc).</t>
  </si>
  <si>
    <t>La estructura organizacional del área de crédito se encuentra definida de acuerdo con el marco legal vigente  (Front Office - Middle Office - Back-Office).</t>
  </si>
  <si>
    <t>La organización Solidaria tiene establecidos formatos que aseguren que el solicitante tenga conocimiento previo de las condiciones de crédito en caso de ser aprobado, definidos en la CBCF 004 Capitulo II numeral 2,3,1</t>
  </si>
  <si>
    <t>La organización Solidaria tiene definidas las condiciones para cada tipo y línea de créditos y/o cuentas por cobrar: (cuantías, plazo, tasa, garantías y demás).</t>
  </si>
  <si>
    <t>3.4</t>
  </si>
  <si>
    <t>3.5</t>
  </si>
  <si>
    <t>3.6</t>
  </si>
  <si>
    <t xml:space="preserve">OTORGAMIENTO DE CREDITO  </t>
  </si>
  <si>
    <t xml:space="preserve">Se tienen definidas las caracteristicas o condiciones para ser sujeto de credito de la organización solidaria </t>
  </si>
  <si>
    <t>La organización solidaria define en su manual las condiciones de prepago de crédito.</t>
  </si>
  <si>
    <t>Las actas de los créditos otorgados a directivos se encuentran debidamente firmadas y aprobadas por las instancias autorizadas ( Consejo de Administración o Junta Directiva)</t>
  </si>
  <si>
    <t>La organiación solidaria cuenta con una lista de chequeo documental por cada tipo de línea de crédito.</t>
  </si>
  <si>
    <t>Existe formato de solicitud de crédito y el mismo exige las información necesaria para el adecuado análisis y posterior aprobación. (Documentos de ingresos, egresos , información financiera, información comercial, etc.)</t>
  </si>
  <si>
    <t>Se tiene definido que cuando el monto aprobado sea diferente al monto solicitado por el asociado/directivo/empleado, se requiera de su autorización previa.</t>
  </si>
  <si>
    <t xml:space="preserve">Existe metodología para el cálculo de la capacidad de pago y el resultado de la aplicación de la misma cubre el valor de la cuota. </t>
  </si>
  <si>
    <t xml:space="preserve">Se definen políticas donde se determine que tipo de garantías son aceptadas por la organización solidaria. </t>
  </si>
  <si>
    <t>La organización solidaria tiene definido el proceso de la verificación de pagares en cuanto a la firma de aceptación de los pagarés, registro de la garantía, constitución de los seguros establecidos y lo demás documentos que se exijan en el reglamento o manual</t>
  </si>
  <si>
    <t>Se tiene definidos los procedimientos para el análisis y constitución de las garantías.</t>
  </si>
  <si>
    <t>Existe documento o formato soporte debidamente autorizado para la consulta a las centrales de riesgos, tanto para el deudor como para el codeudor, según corresponda.</t>
  </si>
  <si>
    <t xml:space="preserve">La organización solidaria posee aplicativo sistematizado que sustente y facilite el proceso de crédito. </t>
  </si>
  <si>
    <t xml:space="preserve">El aplicativo deja evidencia transaccional por medio de logs (reportes) de auditoria. </t>
  </si>
  <si>
    <t xml:space="preserve">VERIFICACIÓN OTORGAMIENTO DE CRÉDITO </t>
  </si>
  <si>
    <t>DOCUMENTO</t>
  </si>
  <si>
    <t>No. 
FOLIO</t>
  </si>
  <si>
    <t>Elaboró: GRUPO DE INSPECCIÓN DELEGATURAS FINANCIERA Y ASOCIATIVA</t>
  </si>
  <si>
    <t>Fecha de creación: Septiembre de 2020</t>
  </si>
  <si>
    <t xml:space="preserve">CONCLUSIÓN </t>
  </si>
  <si>
    <r>
      <rPr>
        <b/>
        <sz val="11"/>
        <color indexed="8"/>
        <rFont val="Calibri"/>
        <family val="2"/>
      </rPr>
      <t>1. OBJETIVO:</t>
    </r>
    <r>
      <rPr>
        <sz val="11"/>
        <color theme="1"/>
        <rFont val="Calibri"/>
        <family val="2"/>
        <scheme val="minor"/>
      </rPr>
      <t xml:space="preserve"> Establecer los criterios estandarizados para guiar y facilitar al inspector en el diligenciamiento del formato para la verificación de Otorgamiento de Crédito. </t>
    </r>
  </si>
  <si>
    <r>
      <t xml:space="preserve">OBSERVACIÓN: </t>
    </r>
    <r>
      <rPr>
        <sz val="11"/>
        <color theme="1"/>
        <rFont val="Calibri"/>
        <family val="2"/>
        <scheme val="minor"/>
      </rPr>
      <t xml:space="preserve">Describa de forma general aspectos que considere relevantes de mencionar y que posteriormente sean de utilidad para la descripción del hallazgo, como: Nombre de documentos, referencias normativas, responsables de procesos, periodos de ejecución, cumplimiento del aspecto evaluado, entre otros aspectos. </t>
    </r>
  </si>
  <si>
    <t xml:space="preserve">CALIFICA HALLAZGO: De acuerdo con su juicio profesional califique la severidad y e impacto del hallazgo seleccionando de la lista desplegable la opción que corresponda (ALTO - MEDIO - BAJO). </t>
  </si>
  <si>
    <r>
      <t xml:space="preserve">EVIDENCIA: </t>
    </r>
    <r>
      <rPr>
        <sz val="11"/>
        <color theme="1"/>
        <rFont val="Calibri"/>
        <family val="2"/>
        <scheme val="minor"/>
      </rPr>
      <t xml:space="preserve">
</t>
    </r>
    <r>
      <rPr>
        <b/>
        <sz val="11"/>
        <color theme="1"/>
        <rFont val="Calibri"/>
        <family val="2"/>
        <scheme val="minor"/>
      </rPr>
      <t xml:space="preserve">No. FOLIO: </t>
    </r>
    <r>
      <rPr>
        <sz val="11"/>
        <color theme="1"/>
        <rFont val="Calibri"/>
        <family val="2"/>
        <scheme val="minor"/>
      </rPr>
      <t xml:space="preserve">señale en este campo el número del folio del documento donde se encuentra registrada la
 norma incumplida.
</t>
    </r>
    <r>
      <rPr>
        <b/>
        <sz val="11"/>
        <color theme="1"/>
        <rFont val="Calibri"/>
        <family val="2"/>
        <scheme val="minor"/>
      </rPr>
      <t xml:space="preserve">DOCUMENTO: </t>
    </r>
    <r>
      <rPr>
        <sz val="11"/>
        <color theme="1"/>
        <rFont val="Calibri"/>
        <family val="2"/>
        <scheme val="minor"/>
      </rPr>
      <t xml:space="preserve">Inserte el archivo con la imagen exacta donde se encuentra registrada la norma o el procedimiento incumplido, es decir, únicamente la imagen de la página donde se encuentra el nombre del documento o norma y la página o páginas donde puntualmente esta registrada la norma incumplida, rotule el archivo con el nombre del documento. Si debe insertar más de un documento, repita el proceso en las celdas o campos adicionales ubicados al lado derecho.  </t>
    </r>
  </si>
  <si>
    <r>
      <t xml:space="preserve">CONCLUSIÓN: </t>
    </r>
    <r>
      <rPr>
        <sz val="11"/>
        <color theme="1"/>
        <rFont val="Calibri"/>
        <family val="2"/>
        <scheme val="minor"/>
      </rPr>
      <t xml:space="preserve">Redacte de forma general la conclusión final sobre el resultado de la visita de inspección, teniendo en cuenta la calificación acumulada del puntaje obtenido y su ponderación en la matriz de "CALIFICACIÓN DE CUMPLIMIENTO", así mismo, tenga en cuenta los temas o subtemas donde se establecieron incumplimientos. </t>
    </r>
  </si>
  <si>
    <t>No.</t>
  </si>
  <si>
    <r>
      <t xml:space="preserve">SUMA TOTAL PROMEDIOS: </t>
    </r>
    <r>
      <rPr>
        <sz val="11"/>
        <color theme="1"/>
        <rFont val="Calibri"/>
        <family val="2"/>
        <scheme val="minor"/>
      </rPr>
      <t>En este campo se suma de forma automática el promedio simple de la calificación obtenida para cada tema.
El resultado de la suma total de promedios se pondera de acuerdo con los señalado en la Tabla No. 2.</t>
    </r>
  </si>
  <si>
    <t>ALTO</t>
  </si>
  <si>
    <t>MEDIO</t>
  </si>
  <si>
    <t>BAJO</t>
  </si>
  <si>
    <t>SUPERVISIÓN</t>
  </si>
  <si>
    <t>Revisó: Marelvi Hortencia Bernal Nempequ, Bernardo Ortiz Posada</t>
  </si>
  <si>
    <t>Aprobó:  Martha Nury Beltran Misa, Gustavo Serrano Amaya</t>
  </si>
  <si>
    <t>Código: 
FT-SUPE-015
Versión: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</si>
</sst>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_(* \(#,##0\);_(* &quot;-&quot;_);_(@_)"/>
    <numFmt numFmtId="165" formatCode="0.0"/>
    <numFmt numFmtId="166" formatCode="_(* #,##0.0_);_(* \(#,##0.0\);_(* &quot;-&quot;_);_(@_)"/>
  </numFmts>
  <fonts count="28" x14ac:knownFonts="1">
    <font>
      <sz val="11"/>
      <color theme="1"/>
      <name val="Calibri"/>
      <family val="2"/>
      <scheme val="minor"/>
    </font>
    <font>
      <sz val="9"/>
      <color theme="1"/>
      <name val="Arial"/>
      <family val="2"/>
    </font>
    <font>
      <b/>
      <sz val="11"/>
      <color theme="1"/>
      <name val="Arial"/>
      <family val="2"/>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Wingdings 3"/>
      <family val="1"/>
      <charset val="2"/>
    </font>
    <font>
      <sz val="8"/>
      <color theme="1"/>
      <name val="Wingdings 3"/>
      <family val="1"/>
      <charset val="2"/>
    </font>
    <font>
      <b/>
      <sz val="11"/>
      <color theme="0"/>
      <name val="Calibri"/>
      <family val="2"/>
      <scheme val="minor"/>
    </font>
    <font>
      <b/>
      <sz val="11"/>
      <name val="Arial"/>
      <family val="2"/>
    </font>
    <font>
      <sz val="9"/>
      <name val="Arial"/>
      <family val="2"/>
    </font>
    <font>
      <b/>
      <sz val="16"/>
      <color theme="1"/>
      <name val="Calibri"/>
      <family val="2"/>
      <scheme val="minor"/>
    </font>
    <font>
      <b/>
      <sz val="11"/>
      <color indexed="8"/>
      <name val="Calibri"/>
      <family val="2"/>
    </font>
    <font>
      <sz val="11"/>
      <name val="Arial"/>
      <family val="2"/>
    </font>
    <font>
      <b/>
      <sz val="12"/>
      <name val="Arial"/>
      <family val="2"/>
    </font>
    <font>
      <b/>
      <sz val="10"/>
      <name val="Arial"/>
      <family val="2"/>
    </font>
    <font>
      <b/>
      <sz val="9"/>
      <name val="Arial"/>
      <family val="2"/>
    </font>
    <font>
      <sz val="10"/>
      <name val="Arial"/>
      <family val="2"/>
    </font>
    <font>
      <sz val="8"/>
      <name val="Arial"/>
      <family val="2"/>
    </font>
    <font>
      <b/>
      <sz val="7"/>
      <name val="Arial"/>
      <family val="2"/>
    </font>
    <font>
      <b/>
      <sz val="11"/>
      <color theme="0" tint="-0.14999847407452621"/>
      <name val="Arial"/>
      <family val="2"/>
    </font>
    <font>
      <sz val="11"/>
      <color theme="0"/>
      <name val="Arial"/>
      <family val="2"/>
    </font>
    <font>
      <b/>
      <sz val="11"/>
      <color theme="0"/>
      <name val="Arial"/>
      <family val="2"/>
    </font>
    <font>
      <sz val="11"/>
      <color indexed="8"/>
      <name val="Arial"/>
      <family val="2"/>
    </font>
    <font>
      <sz val="11"/>
      <color theme="1"/>
      <name val="Arial"/>
      <family val="2"/>
    </font>
    <font>
      <sz val="11"/>
      <color theme="0" tint="-0.14999847407452621"/>
      <name val="Arial"/>
      <family val="2"/>
    </font>
    <font>
      <sz val="7"/>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0064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619428"/>
        <bgColor indexed="64"/>
      </patternFill>
    </fill>
    <fill>
      <patternFill patternType="solid">
        <fgColor rgb="FF006600"/>
        <bgColor indexed="64"/>
      </patternFill>
    </fill>
    <fill>
      <patternFill patternType="solid">
        <fgColor theme="3"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auto="1"/>
      </top>
      <bottom/>
      <diagonal/>
    </border>
    <border>
      <left style="thin">
        <color auto="1"/>
      </left>
      <right/>
      <top/>
      <bottom/>
      <diagonal/>
    </border>
    <border>
      <left/>
      <right style="thin">
        <color auto="1"/>
      </right>
      <top/>
      <bottom/>
      <diagonal/>
    </border>
    <border>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3" tint="0.39994506668294322"/>
      </right>
      <top/>
      <bottom style="thin">
        <color theme="3" tint="0.39994506668294322"/>
      </bottom>
      <diagonal/>
    </border>
    <border>
      <left style="thin">
        <color theme="3" tint="0.39994506668294322"/>
      </left>
      <right/>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theme="3" tint="0.39994506668294322"/>
      </left>
      <right/>
      <top style="thin">
        <color theme="3" tint="0.39994506668294322"/>
      </top>
      <bottom style="thin">
        <color theme="3" tint="0.39994506668294322"/>
      </bottom>
      <diagonal/>
    </border>
    <border>
      <left style="thin">
        <color theme="3" tint="0.39994506668294322"/>
      </left>
      <right/>
      <top style="thin">
        <color theme="3" tint="0.3999450666829432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auto="1"/>
      </right>
      <top/>
      <bottom style="medium">
        <color indexed="64"/>
      </bottom>
      <diagonal/>
    </border>
    <border>
      <left style="thin">
        <color auto="1"/>
      </left>
      <right/>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258">
    <xf numFmtId="0" fontId="0" fillId="0" borderId="0" xfId="0"/>
    <xf numFmtId="0" fontId="0" fillId="0" borderId="1" xfId="0" applyBorder="1"/>
    <xf numFmtId="0" fontId="0" fillId="0" borderId="10" xfId="0" applyBorder="1"/>
    <xf numFmtId="0" fontId="5" fillId="3" borderId="10" xfId="0" applyFont="1" applyFill="1" applyBorder="1" applyAlignment="1">
      <alignment horizontal="center" vertical="center"/>
    </xf>
    <xf numFmtId="0" fontId="0" fillId="0" borderId="10" xfId="0" applyBorder="1" applyAlignment="1">
      <alignment horizontal="center" vertical="center"/>
    </xf>
    <xf numFmtId="0" fontId="6" fillId="0" borderId="9" xfId="0" applyFont="1" applyBorder="1"/>
    <xf numFmtId="0" fontId="5" fillId="3" borderId="0" xfId="0" applyFont="1" applyFill="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xf numFmtId="0" fontId="4" fillId="0" borderId="13" xfId="0" applyFont="1" applyBorder="1" applyAlignment="1">
      <alignment horizontal="center"/>
    </xf>
    <xf numFmtId="0" fontId="4" fillId="5" borderId="13" xfId="0" applyFont="1" applyFill="1" applyBorder="1"/>
    <xf numFmtId="0" fontId="0" fillId="0" borderId="14" xfId="0" applyBorder="1" applyAlignment="1">
      <alignment horizontal="center"/>
    </xf>
    <xf numFmtId="0" fontId="0" fillId="0" borderId="15" xfId="0" applyBorder="1" applyAlignment="1">
      <alignment horizontal="center"/>
    </xf>
    <xf numFmtId="0" fontId="0" fillId="0" borderId="13" xfId="0" applyBorder="1" applyAlignment="1">
      <alignment wrapText="1"/>
    </xf>
    <xf numFmtId="0" fontId="4" fillId="5" borderId="13" xfId="0" applyFont="1" applyFill="1" applyBorder="1" applyAlignment="1">
      <alignment wrapText="1"/>
    </xf>
    <xf numFmtId="0" fontId="0" fillId="2" borderId="13" xfId="0" applyFill="1" applyBorder="1"/>
    <xf numFmtId="0" fontId="7" fillId="0" borderId="0" xfId="0" applyFont="1"/>
    <xf numFmtId="0" fontId="8" fillId="0" borderId="13" xfId="0" applyFont="1" applyBorder="1"/>
    <xf numFmtId="0" fontId="8" fillId="0" borderId="13" xfId="0" applyFont="1" applyBorder="1" applyAlignment="1">
      <alignment wrapText="1"/>
    </xf>
    <xf numFmtId="0" fontId="0" fillId="0" borderId="10" xfId="0" applyBorder="1" applyAlignment="1">
      <alignment wrapText="1"/>
    </xf>
    <xf numFmtId="0" fontId="8" fillId="0" borderId="13" xfId="0" applyFont="1" applyBorder="1" applyAlignment="1">
      <alignment vertical="top"/>
    </xf>
    <xf numFmtId="0" fontId="8" fillId="0" borderId="13" xfId="0" applyFont="1" applyBorder="1" applyAlignment="1">
      <alignment vertical="top" wrapText="1"/>
    </xf>
    <xf numFmtId="0" fontId="0" fillId="0" borderId="0" xfId="0" applyAlignment="1">
      <alignment horizontal="center" vertical="center"/>
    </xf>
    <xf numFmtId="0" fontId="0" fillId="0" borderId="10" xfId="0" applyBorder="1" applyAlignment="1">
      <alignment horizontal="justify" wrapText="1"/>
    </xf>
    <xf numFmtId="0" fontId="0" fillId="0" borderId="10" xfId="0" applyBorder="1" applyAlignment="1">
      <alignment horizontal="justify" vertical="top" wrapText="1"/>
    </xf>
    <xf numFmtId="15" fontId="0" fillId="0" borderId="10" xfId="0" applyNumberFormat="1" applyBorder="1" applyAlignment="1">
      <alignment horizontal="center" vertical="center"/>
    </xf>
    <xf numFmtId="0" fontId="4" fillId="8" borderId="1" xfId="0" applyFont="1" applyFill="1" applyBorder="1" applyAlignment="1">
      <alignment horizontal="center"/>
    </xf>
    <xf numFmtId="0" fontId="4" fillId="9" borderId="1" xfId="0" applyFont="1" applyFill="1" applyBorder="1" applyAlignment="1">
      <alignment horizontal="center"/>
    </xf>
    <xf numFmtId="0" fontId="4" fillId="7" borderId="1" xfId="0" applyFont="1" applyFill="1" applyBorder="1" applyAlignment="1">
      <alignment horizontal="center"/>
    </xf>
    <xf numFmtId="0" fontId="0" fillId="9" borderId="0" xfId="0" applyFill="1" applyAlignment="1">
      <alignment horizontal="center" vertical="center"/>
    </xf>
    <xf numFmtId="0" fontId="0" fillId="7" borderId="0" xfId="0" applyFill="1" applyAlignment="1">
      <alignment horizontal="center" vertical="center"/>
    </xf>
    <xf numFmtId="0" fontId="0" fillId="8" borderId="0" xfId="0" applyFill="1" applyAlignment="1">
      <alignment horizontal="center" vertical="center"/>
    </xf>
    <xf numFmtId="0" fontId="9" fillId="10" borderId="1" xfId="0" applyFont="1" applyFill="1" applyBorder="1" applyAlignment="1">
      <alignment horizontal="center" vertical="center"/>
    </xf>
    <xf numFmtId="0" fontId="5" fillId="10" borderId="1" xfId="0" applyFont="1" applyFill="1" applyBorder="1" applyAlignment="1">
      <alignment horizontal="center" vertical="center"/>
    </xf>
    <xf numFmtId="0" fontId="0" fillId="6" borderId="0" xfId="0" applyFill="1"/>
    <xf numFmtId="0" fontId="0" fillId="6" borderId="0" xfId="0" applyFill="1" applyAlignment="1">
      <alignment horizontal="center"/>
    </xf>
    <xf numFmtId="9" fontId="0" fillId="6" borderId="0" xfId="1" applyFont="1" applyFill="1"/>
    <xf numFmtId="0" fontId="0" fillId="0" borderId="1" xfId="0" applyBorder="1" applyAlignment="1">
      <alignment horizontal="left" vertical="top" wrapText="1"/>
    </xf>
    <xf numFmtId="9" fontId="0" fillId="6" borderId="0" xfId="1" applyFont="1" applyFill="1" applyAlignment="1">
      <alignment horizont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justify" vertical="justify" wrapText="1"/>
    </xf>
    <xf numFmtId="0" fontId="0" fillId="0" borderId="1" xfId="0" applyBorder="1" applyAlignment="1">
      <alignment vertical="top"/>
    </xf>
    <xf numFmtId="0" fontId="0" fillId="0" borderId="1" xfId="0" applyBorder="1" applyAlignment="1">
      <alignment vertical="top" wrapText="1"/>
    </xf>
    <xf numFmtId="0" fontId="4" fillId="0" borderId="1" xfId="0" applyFont="1" applyBorder="1" applyAlignment="1">
      <alignment horizontal="justify" vertical="top" wrapText="1"/>
    </xf>
    <xf numFmtId="0" fontId="4" fillId="11" borderId="1" xfId="0" applyFont="1" applyFill="1" applyBorder="1" applyAlignment="1">
      <alignment horizontal="center"/>
    </xf>
    <xf numFmtId="0" fontId="14" fillId="0" borderId="0" xfId="0" applyFont="1"/>
    <xf numFmtId="0" fontId="11" fillId="0" borderId="0" xfId="0" applyFont="1"/>
    <xf numFmtId="0" fontId="14" fillId="4" borderId="0" xfId="0" applyFont="1" applyFill="1"/>
    <xf numFmtId="0" fontId="15" fillId="0" borderId="0" xfId="0" applyFont="1" applyAlignment="1">
      <alignment vertical="center"/>
    </xf>
    <xf numFmtId="0" fontId="16" fillId="0" borderId="0" xfId="0" applyFont="1"/>
    <xf numFmtId="0" fontId="10" fillId="0" borderId="0" xfId="0" applyFont="1"/>
    <xf numFmtId="0" fontId="14" fillId="0" borderId="0" xfId="0" applyFont="1" applyAlignment="1">
      <alignment horizontal="left"/>
    </xf>
    <xf numFmtId="0" fontId="10" fillId="4" borderId="0" xfId="0" applyFont="1" applyFill="1"/>
    <xf numFmtId="0" fontId="11" fillId="4" borderId="0" xfId="0" applyFont="1" applyFill="1" applyAlignment="1">
      <alignment horizontal="center" vertical="center"/>
    </xf>
    <xf numFmtId="0" fontId="11" fillId="4" borderId="0" xfId="0" applyFont="1" applyFill="1"/>
    <xf numFmtId="0" fontId="11" fillId="4" borderId="0" xfId="0" applyFont="1" applyFill="1" applyAlignment="1">
      <alignment horizontal="justify" vertical="top" wrapText="1"/>
    </xf>
    <xf numFmtId="0" fontId="11" fillId="4" borderId="30" xfId="0" applyFont="1" applyFill="1" applyBorder="1" applyAlignment="1">
      <alignment horizontal="center" vertical="center"/>
    </xf>
    <xf numFmtId="0" fontId="10" fillId="2" borderId="44" xfId="0" applyFont="1" applyFill="1" applyBorder="1" applyAlignment="1">
      <alignment horizontal="center" vertical="center" wrapText="1"/>
    </xf>
    <xf numFmtId="0" fontId="11" fillId="4" borderId="3" xfId="0" applyFont="1" applyFill="1" applyBorder="1" applyAlignment="1">
      <alignment horizontal="justify" vertical="top" wrapText="1"/>
    </xf>
    <xf numFmtId="0" fontId="11" fillId="4" borderId="8" xfId="0" applyFont="1" applyFill="1" applyBorder="1" applyAlignment="1">
      <alignment horizontal="justify" vertical="top" wrapText="1"/>
    </xf>
    <xf numFmtId="0" fontId="11" fillId="4" borderId="5" xfId="0" applyFont="1" applyFill="1" applyBorder="1" applyAlignment="1">
      <alignment horizontal="justify" vertical="top" wrapText="1"/>
    </xf>
    <xf numFmtId="2" fontId="10" fillId="2" borderId="32" xfId="0" applyNumberFormat="1" applyFont="1" applyFill="1" applyBorder="1" applyAlignment="1">
      <alignment horizontal="center" vertical="center" wrapText="1"/>
    </xf>
    <xf numFmtId="0" fontId="11" fillId="0" borderId="0" xfId="0"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11" fillId="2" borderId="32"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2"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38" xfId="0" applyFont="1" applyFill="1" applyBorder="1" applyAlignment="1">
      <alignment vertical="center" wrapText="1"/>
    </xf>
    <xf numFmtId="0" fontId="18" fillId="4" borderId="3" xfId="0" applyFont="1" applyFill="1" applyBorder="1" applyAlignment="1">
      <alignment vertical="top" wrapText="1"/>
    </xf>
    <xf numFmtId="0" fontId="11" fillId="4" borderId="8" xfId="0" applyFont="1" applyFill="1" applyBorder="1" applyAlignment="1">
      <alignment horizontal="justify" vertical="center" wrapText="1"/>
    </xf>
    <xf numFmtId="0" fontId="11" fillId="4" borderId="26" xfId="0" applyFont="1" applyFill="1" applyBorder="1" applyAlignment="1">
      <alignment horizontal="justify" vertical="center" wrapText="1"/>
    </xf>
    <xf numFmtId="0" fontId="11" fillId="4" borderId="26" xfId="0" applyFont="1" applyFill="1" applyBorder="1" applyAlignment="1">
      <alignment horizontal="justify" vertical="top" wrapText="1"/>
    </xf>
    <xf numFmtId="0" fontId="11" fillId="4" borderId="57" xfId="0" applyFont="1" applyFill="1" applyBorder="1" applyAlignment="1">
      <alignment horizontal="justify" vertical="top" wrapText="1"/>
    </xf>
    <xf numFmtId="0" fontId="10" fillId="2" borderId="47" xfId="0" applyFont="1" applyFill="1" applyBorder="1" applyAlignment="1">
      <alignment horizontal="center" vertical="center"/>
    </xf>
    <xf numFmtId="0" fontId="10" fillId="2" borderId="47" xfId="0" applyFont="1" applyFill="1" applyBorder="1" applyAlignment="1">
      <alignment horizontal="center" vertical="center" wrapText="1"/>
    </xf>
    <xf numFmtId="0" fontId="10" fillId="2" borderId="49" xfId="0" applyFont="1" applyFill="1" applyBorder="1" applyAlignment="1">
      <alignment horizontal="center" vertical="center"/>
    </xf>
    <xf numFmtId="0" fontId="10" fillId="2" borderId="49" xfId="0" applyFont="1" applyFill="1" applyBorder="1" applyAlignment="1">
      <alignment horizontal="center" vertical="center" wrapText="1"/>
    </xf>
    <xf numFmtId="0" fontId="11" fillId="4" borderId="29" xfId="0" applyFont="1" applyFill="1" applyBorder="1" applyAlignment="1">
      <alignment horizontal="center" vertical="center"/>
    </xf>
    <xf numFmtId="0" fontId="11" fillId="4" borderId="31" xfId="0" applyFont="1" applyFill="1" applyBorder="1" applyAlignment="1">
      <alignment horizontal="center" vertical="center"/>
    </xf>
    <xf numFmtId="0" fontId="10" fillId="2" borderId="6" xfId="0" applyFont="1" applyFill="1" applyBorder="1" applyAlignment="1">
      <alignment horizontal="center" vertical="center"/>
    </xf>
    <xf numFmtId="0" fontId="11" fillId="4" borderId="38" xfId="0" applyFont="1" applyFill="1" applyBorder="1" applyAlignment="1">
      <alignment horizontal="justify" vertical="top" wrapText="1"/>
    </xf>
    <xf numFmtId="0" fontId="11" fillId="2" borderId="48" xfId="0" applyFont="1" applyFill="1" applyBorder="1" applyAlignment="1">
      <alignment horizontal="center" vertical="center"/>
    </xf>
    <xf numFmtId="0" fontId="11" fillId="4" borderId="45"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5" xfId="0" applyFont="1" applyFill="1" applyBorder="1" applyAlignment="1" applyProtection="1">
      <alignment horizontal="justify" vertical="top" wrapText="1"/>
      <protection locked="0"/>
    </xf>
    <xf numFmtId="0" fontId="11" fillId="4" borderId="3" xfId="0" applyFont="1" applyFill="1" applyBorder="1" applyAlignment="1" applyProtection="1">
      <alignment horizontal="justify" vertical="top" wrapText="1"/>
      <protection locked="0"/>
    </xf>
    <xf numFmtId="0" fontId="11" fillId="4" borderId="30" xfId="0" applyFont="1" applyFill="1" applyBorder="1" applyAlignment="1" applyProtection="1">
      <alignment horizontal="justify" vertical="top" wrapText="1"/>
      <protection locked="0"/>
    </xf>
    <xf numFmtId="0" fontId="11" fillId="4" borderId="8" xfId="0" applyFont="1" applyFill="1" applyBorder="1" applyAlignment="1" applyProtection="1">
      <alignment horizontal="justify" vertical="top" wrapText="1"/>
      <protection locked="0"/>
    </xf>
    <xf numFmtId="0" fontId="11" fillId="4" borderId="18" xfId="0" applyFont="1" applyFill="1" applyBorder="1" applyAlignment="1" applyProtection="1">
      <alignment horizontal="justify" vertical="top" wrapText="1"/>
      <protection locked="0"/>
    </xf>
    <xf numFmtId="0" fontId="11" fillId="4" borderId="2" xfId="0" applyFont="1" applyFill="1" applyBorder="1" applyAlignment="1" applyProtection="1">
      <alignment horizontal="justify" vertical="top" wrapText="1"/>
      <protection locked="0"/>
    </xf>
    <xf numFmtId="0" fontId="11" fillId="4" borderId="1" xfId="0" applyFont="1" applyFill="1" applyBorder="1" applyProtection="1">
      <protection locked="0"/>
    </xf>
    <xf numFmtId="0" fontId="11" fillId="4" borderId="24" xfId="0" applyFont="1" applyFill="1" applyBorder="1" applyProtection="1">
      <protection locked="0"/>
    </xf>
    <xf numFmtId="0" fontId="11" fillId="4" borderId="46" xfId="0" applyFont="1" applyFill="1" applyBorder="1" applyAlignment="1" applyProtection="1">
      <alignment horizontal="justify" vertical="top" wrapText="1"/>
      <protection locked="0"/>
    </xf>
    <xf numFmtId="0" fontId="11" fillId="4" borderId="0" xfId="0" applyFont="1" applyFill="1" applyAlignment="1" applyProtection="1">
      <alignment horizontal="justify" vertical="top" wrapText="1"/>
      <protection locked="0"/>
    </xf>
    <xf numFmtId="0" fontId="17" fillId="4" borderId="45" xfId="0" applyFont="1" applyFill="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protection locked="0"/>
    </xf>
    <xf numFmtId="0" fontId="17" fillId="4" borderId="46" xfId="0" applyFont="1" applyFill="1" applyBorder="1" applyAlignment="1" applyProtection="1">
      <alignment horizontal="center" vertical="center" wrapText="1"/>
      <protection locked="0"/>
    </xf>
    <xf numFmtId="0" fontId="17" fillId="4" borderId="5"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justify" vertical="top" wrapText="1"/>
      <protection locked="0"/>
    </xf>
    <xf numFmtId="0" fontId="11" fillId="4" borderId="29" xfId="0" applyFont="1" applyFill="1" applyBorder="1" applyAlignment="1" applyProtection="1">
      <alignment horizontal="justify" vertical="top" wrapText="1"/>
      <protection locked="0"/>
    </xf>
    <xf numFmtId="0" fontId="11" fillId="4" borderId="26" xfId="0" applyFont="1" applyFill="1" applyBorder="1" applyAlignment="1" applyProtection="1">
      <alignment horizontal="justify" vertical="top" wrapText="1"/>
      <protection locked="0"/>
    </xf>
    <xf numFmtId="0" fontId="11" fillId="4" borderId="16" xfId="0" applyFont="1" applyFill="1" applyBorder="1" applyAlignment="1" applyProtection="1">
      <alignment horizontal="justify" vertical="top" wrapText="1"/>
      <protection locked="0"/>
    </xf>
    <xf numFmtId="0" fontId="11" fillId="4" borderId="22" xfId="0" applyFont="1" applyFill="1" applyBorder="1" applyAlignment="1" applyProtection="1">
      <alignment horizontal="justify" vertical="top" wrapText="1"/>
      <protection locked="0"/>
    </xf>
    <xf numFmtId="0" fontId="11" fillId="4" borderId="17" xfId="0" applyFont="1" applyFill="1" applyBorder="1" applyProtection="1">
      <protection locked="0"/>
    </xf>
    <xf numFmtId="0" fontId="11" fillId="4" borderId="28" xfId="0" applyFont="1" applyFill="1" applyBorder="1" applyProtection="1">
      <protection locked="0"/>
    </xf>
    <xf numFmtId="0" fontId="11" fillId="4" borderId="31" xfId="0" applyFont="1" applyFill="1" applyBorder="1" applyAlignment="1" applyProtection="1">
      <alignment horizontal="justify" vertical="top" wrapText="1"/>
      <protection locked="0"/>
    </xf>
    <xf numFmtId="0" fontId="11" fillId="4" borderId="57" xfId="0" applyFont="1" applyFill="1" applyBorder="1" applyAlignment="1" applyProtection="1">
      <alignment horizontal="justify" vertical="top" wrapText="1"/>
      <protection locked="0"/>
    </xf>
    <xf numFmtId="0" fontId="11" fillId="4" borderId="19" xfId="0" applyFont="1" applyFill="1" applyBorder="1" applyAlignment="1" applyProtection="1">
      <alignment horizontal="justify" vertical="top" wrapText="1"/>
      <protection locked="0"/>
    </xf>
    <xf numFmtId="0" fontId="11" fillId="4" borderId="20" xfId="0" applyFont="1" applyFill="1" applyBorder="1" applyProtection="1">
      <protection locked="0"/>
    </xf>
    <xf numFmtId="0" fontId="11" fillId="4" borderId="25" xfId="0" applyFont="1" applyFill="1" applyBorder="1" applyProtection="1">
      <protection locked="0"/>
    </xf>
    <xf numFmtId="0" fontId="10" fillId="2" borderId="53" xfId="0" applyFont="1" applyFill="1" applyBorder="1" applyAlignment="1">
      <alignment vertical="center"/>
    </xf>
    <xf numFmtId="0" fontId="10" fillId="2" borderId="55" xfId="0" applyFont="1" applyFill="1" applyBorder="1" applyAlignment="1">
      <alignment vertical="center"/>
    </xf>
    <xf numFmtId="0" fontId="10" fillId="2" borderId="32" xfId="0" applyFont="1" applyFill="1" applyBorder="1" applyAlignment="1">
      <alignment vertical="center"/>
    </xf>
    <xf numFmtId="0" fontId="10" fillId="2" borderId="41" xfId="0" applyFont="1" applyFill="1" applyBorder="1" applyAlignment="1">
      <alignment vertical="center"/>
    </xf>
    <xf numFmtId="0" fontId="10" fillId="2" borderId="39" xfId="0" applyFont="1" applyFill="1" applyBorder="1" applyAlignment="1">
      <alignment vertical="center"/>
    </xf>
    <xf numFmtId="0" fontId="10" fillId="2" borderId="4" xfId="0" applyFont="1" applyFill="1" applyBorder="1" applyAlignment="1">
      <alignment vertical="center"/>
    </xf>
    <xf numFmtId="0" fontId="10" fillId="2" borderId="6" xfId="0" applyFont="1" applyFill="1" applyBorder="1" applyAlignment="1">
      <alignment vertical="center"/>
    </xf>
    <xf numFmtId="0" fontId="22" fillId="0" borderId="0" xfId="0" applyFont="1"/>
    <xf numFmtId="0" fontId="23" fillId="0" borderId="0" xfId="0" applyFont="1"/>
    <xf numFmtId="0" fontId="2" fillId="0" borderId="1" xfId="0" applyFont="1" applyBorder="1" applyAlignment="1">
      <alignment horizontal="justify" vertical="top" wrapText="1"/>
    </xf>
    <xf numFmtId="0" fontId="25" fillId="0" borderId="1" xfId="0" applyFont="1" applyBorder="1"/>
    <xf numFmtId="166" fontId="11" fillId="0" borderId="24" xfId="2" applyNumberFormat="1" applyFont="1" applyBorder="1" applyAlignment="1" applyProtection="1">
      <alignment horizontal="center" vertical="center" wrapText="1"/>
      <protection locked="0"/>
    </xf>
    <xf numFmtId="0" fontId="21" fillId="2" borderId="32" xfId="0" applyFont="1" applyFill="1" applyBorder="1" applyAlignment="1">
      <alignment vertical="center"/>
    </xf>
    <xf numFmtId="0" fontId="10" fillId="2" borderId="42" xfId="0" applyFont="1" applyFill="1" applyBorder="1" applyAlignment="1">
      <alignment vertical="center"/>
    </xf>
    <xf numFmtId="0" fontId="10" fillId="2" borderId="43" xfId="0" applyFont="1" applyFill="1" applyBorder="1" applyAlignment="1">
      <alignment vertical="center"/>
    </xf>
    <xf numFmtId="0" fontId="10" fillId="2" borderId="40" xfId="0" applyFont="1" applyFill="1" applyBorder="1" applyAlignment="1">
      <alignment vertical="center"/>
    </xf>
    <xf numFmtId="0" fontId="10" fillId="2" borderId="7" xfId="0" applyFont="1" applyFill="1" applyBorder="1" applyAlignment="1">
      <alignment vertical="center"/>
    </xf>
    <xf numFmtId="165" fontId="26" fillId="2" borderId="52" xfId="0" applyNumberFormat="1" applyFont="1" applyFill="1" applyBorder="1" applyAlignment="1">
      <alignment vertical="center"/>
    </xf>
    <xf numFmtId="166" fontId="11" fillId="0" borderId="28" xfId="2" applyNumberFormat="1" applyFont="1" applyBorder="1" applyAlignment="1" applyProtection="1">
      <alignment horizontal="center" vertical="center" wrapText="1"/>
      <protection locked="0"/>
    </xf>
    <xf numFmtId="166" fontId="11" fillId="0" borderId="25" xfId="2" applyNumberFormat="1" applyFont="1" applyBorder="1" applyAlignment="1" applyProtection="1">
      <alignment horizontal="center" vertical="center" wrapText="1"/>
      <protection locked="0"/>
    </xf>
    <xf numFmtId="0" fontId="10" fillId="2" borderId="48"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48" xfId="0" applyFont="1" applyFill="1" applyBorder="1" applyAlignment="1">
      <alignment horizontal="center" vertical="center"/>
    </xf>
    <xf numFmtId="0" fontId="11" fillId="4" borderId="29" xfId="0" applyFont="1" applyFill="1" applyBorder="1" applyAlignment="1">
      <alignment horizontal="left" vertical="top" wrapText="1"/>
    </xf>
    <xf numFmtId="0" fontId="11" fillId="4" borderId="30" xfId="0" applyFont="1" applyFill="1" applyBorder="1" applyAlignment="1">
      <alignment horizontal="justify" vertical="top" wrapText="1"/>
    </xf>
    <xf numFmtId="0" fontId="11" fillId="4" borderId="31" xfId="0" applyFont="1" applyFill="1" applyBorder="1" applyAlignment="1">
      <alignment horizontal="left" vertical="top" wrapText="1"/>
    </xf>
    <xf numFmtId="0" fontId="10" fillId="2" borderId="32" xfId="0" applyFont="1" applyFill="1" applyBorder="1" applyAlignment="1">
      <alignment vertical="center" wrapText="1"/>
    </xf>
    <xf numFmtId="0" fontId="11" fillId="4" borderId="57" xfId="0" applyFont="1" applyFill="1" applyBorder="1" applyAlignment="1">
      <alignment horizontal="justify" vertical="center" wrapText="1"/>
    </xf>
    <xf numFmtId="0" fontId="11" fillId="4" borderId="64" xfId="0" applyFont="1" applyFill="1" applyBorder="1" applyAlignment="1" applyProtection="1">
      <alignment horizontal="justify" vertical="top" wrapText="1"/>
      <protection locked="0"/>
    </xf>
    <xf numFmtId="0" fontId="11" fillId="4" borderId="65" xfId="0" applyFont="1" applyFill="1" applyBorder="1" applyAlignment="1" applyProtection="1">
      <alignment horizontal="justify" vertical="top" wrapText="1"/>
      <protection locked="0"/>
    </xf>
    <xf numFmtId="0" fontId="11" fillId="4" borderId="21" xfId="0" applyFont="1" applyFill="1" applyBorder="1" applyAlignment="1" applyProtection="1">
      <alignment horizontal="justify" vertical="top" wrapText="1"/>
      <protection locked="0"/>
    </xf>
    <xf numFmtId="0" fontId="11" fillId="4" borderId="63" xfId="0" applyFont="1" applyFill="1" applyBorder="1" applyAlignment="1" applyProtection="1">
      <alignment horizontal="justify" vertical="top" wrapText="1"/>
      <protection locked="0"/>
    </xf>
    <xf numFmtId="0" fontId="11" fillId="4" borderId="1" xfId="0" applyFont="1" applyFill="1" applyBorder="1" applyAlignment="1" applyProtection="1">
      <alignment horizontal="justify" vertical="top" wrapText="1"/>
      <protection locked="0"/>
    </xf>
    <xf numFmtId="0" fontId="11" fillId="4" borderId="17" xfId="0" applyFont="1" applyFill="1" applyBorder="1" applyAlignment="1" applyProtection="1">
      <alignment horizontal="justify" vertical="top" wrapText="1"/>
      <protection locked="0"/>
    </xf>
    <xf numFmtId="0" fontId="11" fillId="4" borderId="66" xfId="0" applyFont="1" applyFill="1" applyBorder="1" applyAlignment="1" applyProtection="1">
      <alignment horizontal="justify" vertical="top" wrapText="1"/>
      <protection locked="0"/>
    </xf>
    <xf numFmtId="0" fontId="11" fillId="4" borderId="20" xfId="0" applyFont="1" applyFill="1" applyBorder="1" applyAlignment="1" applyProtection="1">
      <alignment horizontal="justify" vertical="top" wrapText="1"/>
      <protection locked="0"/>
    </xf>
    <xf numFmtId="0" fontId="11" fillId="4" borderId="67" xfId="0" applyFont="1" applyFill="1" applyBorder="1" applyAlignment="1" applyProtection="1">
      <alignment horizontal="justify" vertical="top" wrapText="1"/>
      <protection locked="0"/>
    </xf>
    <xf numFmtId="0" fontId="11" fillId="4" borderId="68" xfId="0" applyFont="1" applyFill="1" applyBorder="1" applyAlignment="1" applyProtection="1">
      <alignment horizontal="justify" vertical="top" wrapText="1"/>
      <protection locked="0"/>
    </xf>
    <xf numFmtId="0" fontId="21" fillId="2" borderId="47" xfId="0" applyFont="1" applyFill="1" applyBorder="1" applyAlignment="1">
      <alignment vertical="center"/>
    </xf>
    <xf numFmtId="2" fontId="10" fillId="2" borderId="47" xfId="0" applyNumberFormat="1" applyFont="1" applyFill="1" applyBorder="1" applyAlignment="1">
      <alignment horizontal="center" vertical="center" wrapText="1"/>
    </xf>
    <xf numFmtId="166" fontId="11" fillId="0" borderId="50" xfId="2" applyNumberFormat="1" applyFont="1" applyBorder="1" applyAlignment="1" applyProtection="1">
      <alignment horizontal="center" vertical="center" wrapText="1"/>
      <protection locked="0"/>
    </xf>
    <xf numFmtId="0" fontId="11" fillId="2" borderId="27" xfId="0" applyFont="1" applyFill="1" applyBorder="1"/>
    <xf numFmtId="0" fontId="11" fillId="2" borderId="51" xfId="0" applyFont="1" applyFill="1" applyBorder="1"/>
    <xf numFmtId="165" fontId="21" fillId="2" borderId="47" xfId="0" applyNumberFormat="1" applyFont="1" applyFill="1" applyBorder="1" applyAlignment="1">
      <alignment vertical="center"/>
    </xf>
    <xf numFmtId="0" fontId="10" fillId="2" borderId="60" xfId="0" applyFont="1" applyFill="1" applyBorder="1" applyAlignment="1">
      <alignment vertical="center"/>
    </xf>
    <xf numFmtId="0" fontId="11" fillId="4" borderId="69" xfId="0" applyFont="1" applyFill="1" applyBorder="1" applyAlignment="1" applyProtection="1">
      <alignment horizontal="justify" vertical="top" wrapText="1"/>
      <protection locked="0"/>
    </xf>
    <xf numFmtId="0" fontId="17" fillId="4" borderId="1" xfId="0" applyFont="1" applyFill="1" applyBorder="1" applyAlignment="1" applyProtection="1">
      <alignment horizontal="center" vertical="center" wrapText="1"/>
      <protection locked="0"/>
    </xf>
    <xf numFmtId="0" fontId="17" fillId="4" borderId="16" xfId="0" applyFont="1" applyFill="1" applyBorder="1" applyAlignment="1" applyProtection="1">
      <alignment horizontal="center" vertical="center" wrapText="1"/>
      <protection locked="0"/>
    </xf>
    <xf numFmtId="0" fontId="17" fillId="4" borderId="17"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center" vertical="center" wrapText="1"/>
      <protection locked="0"/>
    </xf>
    <xf numFmtId="0" fontId="18" fillId="4" borderId="8" xfId="0" applyFont="1" applyFill="1" applyBorder="1" applyAlignment="1">
      <alignment vertical="top" wrapText="1"/>
    </xf>
    <xf numFmtId="0" fontId="11" fillId="4" borderId="61" xfId="0" applyFont="1" applyFill="1" applyBorder="1" applyAlignment="1" applyProtection="1">
      <alignment horizontal="justify" vertical="top" wrapText="1"/>
      <protection locked="0"/>
    </xf>
    <xf numFmtId="0" fontId="11" fillId="4" borderId="62" xfId="0" applyFont="1" applyFill="1" applyBorder="1" applyAlignment="1" applyProtection="1">
      <alignment horizontal="justify" vertical="top" wrapText="1"/>
      <protection locked="0"/>
    </xf>
    <xf numFmtId="0" fontId="1" fillId="0" borderId="16" xfId="0" applyFont="1" applyBorder="1" applyAlignment="1" applyProtection="1">
      <alignment horizontal="center" vertical="center" wrapText="1"/>
      <protection locked="0"/>
    </xf>
    <xf numFmtId="0" fontId="21" fillId="2" borderId="49" xfId="0" applyFont="1" applyFill="1" applyBorder="1" applyAlignment="1">
      <alignment vertical="center"/>
    </xf>
    <xf numFmtId="0" fontId="1" fillId="0" borderId="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11" fillId="4" borderId="29" xfId="0" applyFont="1" applyFill="1" applyBorder="1" applyAlignment="1" applyProtection="1">
      <alignment horizontal="left" vertical="center" wrapText="1"/>
      <protection locked="0"/>
    </xf>
    <xf numFmtId="0" fontId="11" fillId="4" borderId="30" xfId="0" applyFont="1" applyFill="1" applyBorder="1" applyAlignment="1" applyProtection="1">
      <alignment horizontal="left" vertical="center" wrapText="1"/>
      <protection locked="0"/>
    </xf>
    <xf numFmtId="0" fontId="11" fillId="4" borderId="31" xfId="0" applyFont="1" applyFill="1" applyBorder="1" applyAlignment="1" applyProtection="1">
      <alignment horizontal="left" vertical="center" wrapText="1"/>
      <protection locked="0"/>
    </xf>
    <xf numFmtId="2" fontId="10" fillId="2" borderId="49" xfId="0" applyNumberFormat="1" applyFont="1" applyFill="1" applyBorder="1" applyAlignment="1">
      <alignment horizontal="center" vertical="center" wrapText="1"/>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165" fontId="21" fillId="2" borderId="49" xfId="0" applyNumberFormat="1" applyFont="1" applyFill="1" applyBorder="1" applyAlignment="1">
      <alignment vertical="center"/>
    </xf>
    <xf numFmtId="0" fontId="22" fillId="4" borderId="0" xfId="0" applyFont="1" applyFill="1"/>
    <xf numFmtId="0" fontId="5" fillId="4" borderId="0" xfId="0" applyFont="1" applyFill="1"/>
    <xf numFmtId="0" fontId="14" fillId="0" borderId="0" xfId="0" applyFont="1" applyAlignment="1">
      <alignment horizontal="center" vertical="center"/>
    </xf>
    <xf numFmtId="0" fontId="16" fillId="0" borderId="0" xfId="0" applyFont="1" applyAlignment="1">
      <alignment horizontal="center" vertical="center"/>
    </xf>
    <xf numFmtId="0" fontId="11" fillId="4" borderId="45" xfId="0" applyFont="1" applyFill="1" applyBorder="1" applyAlignment="1" applyProtection="1">
      <alignment horizontal="center" vertical="center" wrapText="1"/>
      <protection locked="0"/>
    </xf>
    <xf numFmtId="0" fontId="11" fillId="4" borderId="0" xfId="0" applyFont="1" applyFill="1" applyAlignment="1">
      <alignment horizontal="center" vertical="center" wrapText="1"/>
    </xf>
    <xf numFmtId="0" fontId="14" fillId="4" borderId="0" xfId="0" applyFont="1" applyFill="1" applyAlignment="1">
      <alignment horizontal="center" vertical="center"/>
    </xf>
    <xf numFmtId="0" fontId="20" fillId="4" borderId="63"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63" xfId="0" applyFont="1" applyFill="1" applyBorder="1" applyAlignment="1">
      <alignment horizontal="left" vertical="center"/>
    </xf>
    <xf numFmtId="0" fontId="20" fillId="4" borderId="1" xfId="0" applyFont="1" applyFill="1" applyBorder="1" applyAlignment="1">
      <alignment horizontal="left" vertical="center"/>
    </xf>
    <xf numFmtId="0" fontId="10" fillId="0" borderId="19" xfId="0" applyFont="1" applyBorder="1" applyAlignment="1">
      <alignment horizontal="left"/>
    </xf>
    <xf numFmtId="0" fontId="10" fillId="0" borderId="25" xfId="0" applyFont="1" applyBorder="1" applyAlignment="1">
      <alignment horizontal="left"/>
    </xf>
    <xf numFmtId="0" fontId="11" fillId="0" borderId="20" xfId="0" applyFont="1" applyBorder="1" applyAlignment="1" applyProtection="1">
      <alignment horizontal="center"/>
      <protection locked="0"/>
    </xf>
    <xf numFmtId="0" fontId="11" fillId="0" borderId="25" xfId="0" applyFont="1" applyBorder="1" applyAlignment="1" applyProtection="1">
      <alignment horizontal="center"/>
      <protection locked="0"/>
    </xf>
    <xf numFmtId="0" fontId="10" fillId="0" borderId="16" xfId="0" applyFont="1" applyBorder="1" applyAlignment="1">
      <alignment horizontal="left"/>
    </xf>
    <xf numFmtId="0" fontId="10" fillId="0" borderId="28" xfId="0" applyFont="1" applyBorder="1" applyAlignment="1">
      <alignment horizontal="left"/>
    </xf>
    <xf numFmtId="0" fontId="11" fillId="0" borderId="17" xfId="0" applyFont="1" applyBorder="1" applyAlignment="1" applyProtection="1">
      <alignment horizontal="center"/>
      <protection locked="0"/>
    </xf>
    <xf numFmtId="0" fontId="11" fillId="0" borderId="28" xfId="0" applyFont="1" applyBorder="1" applyAlignment="1" applyProtection="1">
      <alignment horizontal="center"/>
      <protection locked="0"/>
    </xf>
    <xf numFmtId="0" fontId="10" fillId="0" borderId="18" xfId="0" applyFont="1" applyBorder="1" applyAlignment="1">
      <alignment horizontal="left"/>
    </xf>
    <xf numFmtId="0" fontId="10" fillId="0" borderId="24" xfId="0" applyFont="1" applyBorder="1" applyAlignment="1">
      <alignment horizontal="left"/>
    </xf>
    <xf numFmtId="0" fontId="11" fillId="0" borderId="1" xfId="0" applyFont="1" applyBorder="1" applyAlignment="1" applyProtection="1">
      <alignment horizontal="center"/>
      <protection locked="0"/>
    </xf>
    <xf numFmtId="0" fontId="11" fillId="0" borderId="24" xfId="0" applyFont="1" applyBorder="1" applyAlignment="1" applyProtection="1">
      <alignment horizontal="center"/>
      <protection locked="0"/>
    </xf>
    <xf numFmtId="0" fontId="10" fillId="2" borderId="47"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59"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60" xfId="0" applyFont="1" applyFill="1" applyBorder="1" applyAlignment="1">
      <alignment horizontal="center" vertical="center"/>
    </xf>
    <xf numFmtId="0" fontId="19" fillId="4" borderId="6"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6" xfId="0" applyFont="1" applyFill="1" applyBorder="1" applyAlignment="1">
      <alignment horizontal="left" vertical="center" wrapText="1"/>
    </xf>
    <xf numFmtId="0" fontId="19" fillId="4" borderId="0" xfId="0" applyFont="1" applyFill="1" applyAlignment="1">
      <alignment horizontal="left" vertical="center" wrapText="1"/>
    </xf>
    <xf numFmtId="0" fontId="10" fillId="2" borderId="59"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27" fillId="4" borderId="70" xfId="0" applyFont="1" applyFill="1" applyBorder="1" applyAlignment="1">
      <alignment horizontal="left" vertical="center"/>
    </xf>
    <xf numFmtId="0" fontId="27" fillId="4" borderId="1" xfId="0" applyFont="1" applyFill="1" applyBorder="1" applyAlignment="1">
      <alignment horizontal="left" vertical="center"/>
    </xf>
    <xf numFmtId="0" fontId="20" fillId="4" borderId="71" xfId="0" applyFont="1" applyFill="1" applyBorder="1" applyAlignment="1">
      <alignment horizontal="left" vertical="center"/>
    </xf>
    <xf numFmtId="0" fontId="20" fillId="4" borderId="72" xfId="0" applyFont="1" applyFill="1" applyBorder="1" applyAlignment="1">
      <alignment horizontal="left" vertical="center"/>
    </xf>
    <xf numFmtId="0" fontId="10" fillId="2" borderId="1" xfId="0" applyFont="1" applyFill="1" applyBorder="1" applyAlignment="1">
      <alignment horizontal="center" vertical="center" wrapText="1"/>
    </xf>
    <xf numFmtId="0" fontId="11" fillId="0" borderId="1" xfId="0" applyFont="1" applyBorder="1" applyAlignment="1">
      <alignment horizont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4" fillId="0" borderId="1" xfId="0" applyFont="1" applyBorder="1" applyAlignment="1">
      <alignment horizontal="center"/>
    </xf>
  </cellXfs>
  <cellStyles count="3">
    <cellStyle name="Millares [0]" xfId="2" builtinId="6"/>
    <cellStyle name="Normal" xfId="0" builtinId="0"/>
    <cellStyle name="Porcentaje" xfId="1" builtinId="5"/>
  </cellStyles>
  <dxfs count="14">
    <dxf>
      <alignment horizontal="center" vertical="bottom" textRotation="0" wrapText="0" indent="0" justifyLastLine="0" shrinkToFit="0" readingOrder="0"/>
      <border diagonalUp="0" diagonalDown="0" outline="0">
        <left style="thin">
          <color theme="3" tint="0.39994506668294322"/>
        </left>
        <right/>
        <top style="thin">
          <color theme="3" tint="0.39994506668294322"/>
        </top>
        <bottom style="thin">
          <color theme="3" tint="0.39994506668294322"/>
        </bottom>
      </border>
    </dxf>
    <dxf>
      <border diagonalUp="0" diagonalDown="0" outline="0">
        <left/>
        <right style="thin">
          <color theme="3" tint="0.39994506668294322"/>
        </right>
        <top style="thin">
          <color theme="3" tint="0.39994506668294322"/>
        </top>
        <bottom style="thin">
          <color theme="3" tint="0.39994506668294322"/>
        </bottom>
      </border>
    </dxf>
    <dxf>
      <border>
        <top style="thin">
          <color theme="3" tint="0.39994506668294322"/>
        </top>
      </border>
    </dxf>
    <dxf>
      <border diagonalUp="0" diagonalDown="0">
        <left style="thin">
          <color theme="3" tint="0.39994506668294322"/>
        </left>
        <right style="thin">
          <color theme="3" tint="0.39994506668294322"/>
        </right>
        <top style="thin">
          <color theme="3" tint="0.39994506668294322"/>
        </top>
        <bottom style="thin">
          <color theme="3" tint="0.39994506668294322"/>
        </bottom>
      </border>
    </dxf>
    <dxf>
      <border>
        <bottom style="thin">
          <color theme="3" tint="0.39994506668294322"/>
        </bottom>
      </border>
    </dxf>
    <dxf>
      <border diagonalUp="0" diagonalDown="0">
        <left style="thin">
          <color theme="3" tint="0.39994506668294322"/>
        </left>
        <right style="thin">
          <color theme="3" tint="0.39994506668294322"/>
        </right>
        <top/>
        <bottom/>
        <vertical style="thin">
          <color theme="3" tint="0.39994506668294322"/>
        </vertical>
        <horizontal style="thin">
          <color theme="3" tint="0.39994506668294322"/>
        </horizontal>
      </border>
    </dxf>
    <dxf>
      <font>
        <strike val="0"/>
        <outline val="0"/>
        <shadow val="0"/>
        <u val="none"/>
        <vertAlign val="baseline"/>
        <sz val="11"/>
        <color auto="1"/>
        <name val="Calibri"/>
        <scheme val="minor"/>
      </font>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auto="1"/>
        <name val="Calibri"/>
        <scheme val="minor"/>
      </font>
    </dxf>
    <dxf>
      <font>
        <strike val="0"/>
        <outline val="0"/>
        <shadow val="0"/>
        <u val="none"/>
        <vertAlign val="baseline"/>
        <sz val="11"/>
        <color theme="0"/>
        <name val="Calibri"/>
        <scheme val="minor"/>
      </font>
      <fill>
        <patternFill patternType="solid">
          <fgColor indexed="64"/>
          <bgColor rgb="FF006400"/>
        </patternFill>
      </fill>
      <alignment horizontal="center" vertical="bottom" textRotation="0" wrapText="0" indent="0" justifyLastLine="0" shrinkToFit="0" readingOrder="0"/>
    </dxf>
    <dxf>
      <fill>
        <patternFill>
          <bgColor rgb="FF00B050"/>
        </patternFill>
      </fill>
    </dxf>
    <dxf>
      <fill>
        <patternFill>
          <bgColor rgb="FFFF0000"/>
        </patternFill>
      </fill>
    </dxf>
    <dxf>
      <fill>
        <patternFill>
          <bgColor rgb="FFFFFF00"/>
        </patternFill>
      </fill>
    </dxf>
    <dxf>
      <fill>
        <patternFill>
          <bgColor rgb="FF006600"/>
        </patternFill>
      </fill>
    </dxf>
    <dxf>
      <fill>
        <patternFill>
          <bgColor rgb="FF006600"/>
        </patternFill>
      </fill>
    </dxf>
  </dxfs>
  <tableStyles count="1" defaultTableStyle="Indv " defaultPivotStyle="PivotStyleLight16">
    <tableStyle name="Indv " pivot="0" count="3" xr9:uid="{00000000-0011-0000-FFFF-FFFF00000000}">
      <tableStyleElement type="wholeTable" dxfId="13"/>
      <tableStyleElement type="headerRow" dxfId="12"/>
      <tableStyleElement type="firstColumnStripe" size="2"/>
    </tableStyle>
  </tableStyles>
  <colors>
    <mruColors>
      <color rgb="FF006600"/>
      <color rgb="FF619428"/>
      <color rgb="FF006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jpe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3</xdr:col>
      <xdr:colOff>476250</xdr:colOff>
      <xdr:row>1</xdr:row>
      <xdr:rowOff>79375</xdr:rowOff>
    </xdr:from>
    <xdr:to>
      <xdr:col>3</xdr:col>
      <xdr:colOff>1543685</xdr:colOff>
      <xdr:row>3</xdr:row>
      <xdr:rowOff>130810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1809750" y="381000"/>
          <a:ext cx="1067435" cy="432435"/>
        </a:xfrm>
        <a:prstGeom prst="rect">
          <a:avLst/>
        </a:prstGeom>
        <a:noFill/>
        <a:ln>
          <a:noFill/>
        </a:ln>
      </xdr:spPr>
    </xdr:pic>
    <xdr:clientData/>
  </xdr:twoCellAnchor>
  <xdr:twoCellAnchor editAs="oneCell">
    <xdr:from>
      <xdr:col>3</xdr:col>
      <xdr:colOff>2000250</xdr:colOff>
      <xdr:row>1</xdr:row>
      <xdr:rowOff>15875</xdr:rowOff>
    </xdr:from>
    <xdr:to>
      <xdr:col>3</xdr:col>
      <xdr:colOff>2949575</xdr:colOff>
      <xdr:row>3</xdr:row>
      <xdr:rowOff>120650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3175000" y="317500"/>
          <a:ext cx="949325" cy="485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1512093</xdr:colOff>
      <xdr:row>26</xdr:row>
      <xdr:rowOff>1666875</xdr:rowOff>
    </xdr:from>
    <xdr:to>
      <xdr:col>1</xdr:col>
      <xdr:colOff>7138987</xdr:colOff>
      <xdr:row>26</xdr:row>
      <xdr:rowOff>3105150</xdr:rowOff>
    </xdr:to>
    <xdr:pic>
      <xdr:nvPicPr>
        <xdr:cNvPr id="29" name="Imagen 28">
          <a:extLst>
            <a:ext uri="{FF2B5EF4-FFF2-40B4-BE49-F238E27FC236}">
              <a16:creationId xmlns:a16="http://schemas.microsoft.com/office/drawing/2014/main" id="{BC24D8B2-EDD0-401F-82C0-296A9021A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562" y="26848594"/>
          <a:ext cx="5626894"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2698751</xdr:colOff>
      <xdr:row>22</xdr:row>
      <xdr:rowOff>613833</xdr:rowOff>
    </xdr:from>
    <xdr:to>
      <xdr:col>1</xdr:col>
      <xdr:colOff>5260976</xdr:colOff>
      <xdr:row>22</xdr:row>
      <xdr:rowOff>2233083</xdr:rowOff>
    </xdr:to>
    <xdr:pic>
      <xdr:nvPicPr>
        <xdr:cNvPr id="44" name="Imagen 43">
          <a:extLst>
            <a:ext uri="{FF2B5EF4-FFF2-40B4-BE49-F238E27FC236}">
              <a16:creationId xmlns:a16="http://schemas.microsoft.com/office/drawing/2014/main" id="{0970602B-EDA3-4580-BB9F-702C820B89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6834" y="18594916"/>
          <a:ext cx="25622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2780530</xdr:colOff>
      <xdr:row>20</xdr:row>
      <xdr:rowOff>527242</xdr:rowOff>
    </xdr:from>
    <xdr:to>
      <xdr:col>1</xdr:col>
      <xdr:colOff>5228149</xdr:colOff>
      <xdr:row>20</xdr:row>
      <xdr:rowOff>2222480</xdr:rowOff>
    </xdr:to>
    <xdr:pic>
      <xdr:nvPicPr>
        <xdr:cNvPr id="2" name="Imagen 1">
          <a:extLst>
            <a:ext uri="{FF2B5EF4-FFF2-40B4-BE49-F238E27FC236}">
              <a16:creationId xmlns:a16="http://schemas.microsoft.com/office/drawing/2014/main" id="{953857D5-A8C1-4C5D-9293-84E6BDEEAA9D}"/>
            </a:ext>
          </a:extLst>
        </xdr:cNvPr>
        <xdr:cNvPicPr>
          <a:picLocks noChangeAspect="1"/>
        </xdr:cNvPicPr>
      </xdr:nvPicPr>
      <xdr:blipFill>
        <a:blip xmlns:r="http://schemas.openxmlformats.org/officeDocument/2006/relationships" r:embed="rId3"/>
        <a:stretch>
          <a:fillRect/>
        </a:stretch>
      </xdr:blipFill>
      <xdr:spPr>
        <a:xfrm>
          <a:off x="3100916" y="17568333"/>
          <a:ext cx="2447619" cy="1695238"/>
        </a:xfrm>
        <a:prstGeom prst="rect">
          <a:avLst/>
        </a:prstGeom>
      </xdr:spPr>
    </xdr:pic>
    <xdr:clientData/>
  </xdr:twoCellAnchor>
  <xdr:twoCellAnchor editAs="oneCell">
    <xdr:from>
      <xdr:col>1</xdr:col>
      <xdr:colOff>222251</xdr:colOff>
      <xdr:row>28</xdr:row>
      <xdr:rowOff>776554</xdr:rowOff>
    </xdr:from>
    <xdr:to>
      <xdr:col>1</xdr:col>
      <xdr:colOff>7532159</xdr:colOff>
      <xdr:row>28</xdr:row>
      <xdr:rowOff>1400968</xdr:rowOff>
    </xdr:to>
    <xdr:pic>
      <xdr:nvPicPr>
        <xdr:cNvPr id="48" name="Imagen 47">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3720" y="27291773"/>
          <a:ext cx="7309908" cy="624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1957917</xdr:colOff>
      <xdr:row>18</xdr:row>
      <xdr:rowOff>762001</xdr:rowOff>
    </xdr:from>
    <xdr:to>
      <xdr:col>1</xdr:col>
      <xdr:colOff>5619751</xdr:colOff>
      <xdr:row>18</xdr:row>
      <xdr:rowOff>2521695</xdr:rowOff>
    </xdr:to>
    <xdr:pic>
      <xdr:nvPicPr>
        <xdr:cNvPr id="42" name="Imagen 41">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86000" y="15091834"/>
          <a:ext cx="3661834" cy="1759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2597150</xdr:colOff>
      <xdr:row>14</xdr:row>
      <xdr:rowOff>268816</xdr:rowOff>
    </xdr:from>
    <xdr:to>
      <xdr:col>1</xdr:col>
      <xdr:colOff>5507567</xdr:colOff>
      <xdr:row>14</xdr:row>
      <xdr:rowOff>1725290</xdr:rowOff>
    </xdr:to>
    <xdr:pic>
      <xdr:nvPicPr>
        <xdr:cNvPr id="36" name="Imagen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25233" y="5581649"/>
          <a:ext cx="2910417" cy="1456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2571750</xdr:colOff>
      <xdr:row>12</xdr:row>
      <xdr:rowOff>222249</xdr:rowOff>
    </xdr:from>
    <xdr:to>
      <xdr:col>1</xdr:col>
      <xdr:colOff>5482167</xdr:colOff>
      <xdr:row>12</xdr:row>
      <xdr:rowOff>1678723</xdr:rowOff>
    </xdr:to>
    <xdr:pic>
      <xdr:nvPicPr>
        <xdr:cNvPr id="35" name="Imagen 34">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99833" y="3545416"/>
          <a:ext cx="2910417" cy="1456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2740027</xdr:colOff>
      <xdr:row>14</xdr:row>
      <xdr:rowOff>231771</xdr:rowOff>
    </xdr:from>
    <xdr:to>
      <xdr:col>1</xdr:col>
      <xdr:colOff>5566834</xdr:colOff>
      <xdr:row>14</xdr:row>
      <xdr:rowOff>1460498</xdr:rowOff>
    </xdr:to>
    <xdr:sp macro="" textlink="">
      <xdr:nvSpPr>
        <xdr:cNvPr id="7" name="Rectángulo redondeado 6">
          <a:extLst>
            <a:ext uri="{FF2B5EF4-FFF2-40B4-BE49-F238E27FC236}">
              <a16:creationId xmlns:a16="http://schemas.microsoft.com/office/drawing/2014/main" id="{00000000-0008-0000-0200-000007000000}"/>
            </a:ext>
          </a:extLst>
        </xdr:cNvPr>
        <xdr:cNvSpPr/>
      </xdr:nvSpPr>
      <xdr:spPr>
        <a:xfrm rot="16200000">
          <a:off x="3867150" y="4745564"/>
          <a:ext cx="1228727" cy="2826807"/>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2772833</xdr:colOff>
      <xdr:row>20</xdr:row>
      <xdr:rowOff>328083</xdr:rowOff>
    </xdr:from>
    <xdr:to>
      <xdr:col>1</xdr:col>
      <xdr:colOff>5559137</xdr:colOff>
      <xdr:row>20</xdr:row>
      <xdr:rowOff>2053167</xdr:rowOff>
    </xdr:to>
    <xdr:sp macro="" textlink="">
      <xdr:nvSpPr>
        <xdr:cNvPr id="9" name="Rectángulo redondeado 8">
          <a:extLst>
            <a:ext uri="{FF2B5EF4-FFF2-40B4-BE49-F238E27FC236}">
              <a16:creationId xmlns:a16="http://schemas.microsoft.com/office/drawing/2014/main" id="{00000000-0008-0000-0200-000009000000}"/>
            </a:ext>
          </a:extLst>
        </xdr:cNvPr>
        <xdr:cNvSpPr/>
      </xdr:nvSpPr>
      <xdr:spPr>
        <a:xfrm>
          <a:off x="3093219" y="17369174"/>
          <a:ext cx="2786304" cy="1725084"/>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3970867</xdr:colOff>
      <xdr:row>18</xdr:row>
      <xdr:rowOff>705908</xdr:rowOff>
    </xdr:from>
    <xdr:to>
      <xdr:col>1</xdr:col>
      <xdr:colOff>5640917</xdr:colOff>
      <xdr:row>18</xdr:row>
      <xdr:rowOff>2328334</xdr:rowOff>
    </xdr:to>
    <xdr:sp macro="" textlink="">
      <xdr:nvSpPr>
        <xdr:cNvPr id="11" name="Rectángulo redondeado 10">
          <a:extLst>
            <a:ext uri="{FF2B5EF4-FFF2-40B4-BE49-F238E27FC236}">
              <a16:creationId xmlns:a16="http://schemas.microsoft.com/office/drawing/2014/main" id="{00000000-0008-0000-0200-00000B000000}"/>
            </a:ext>
          </a:extLst>
        </xdr:cNvPr>
        <xdr:cNvSpPr/>
      </xdr:nvSpPr>
      <xdr:spPr>
        <a:xfrm>
          <a:off x="4298950" y="15035741"/>
          <a:ext cx="1670050" cy="1622426"/>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357187</xdr:colOff>
      <xdr:row>28</xdr:row>
      <xdr:rowOff>1078172</xdr:rowOff>
    </xdr:from>
    <xdr:to>
      <xdr:col>1</xdr:col>
      <xdr:colOff>5750719</xdr:colOff>
      <xdr:row>28</xdr:row>
      <xdr:rowOff>1386415</xdr:rowOff>
    </xdr:to>
    <xdr:sp macro="" textlink="">
      <xdr:nvSpPr>
        <xdr:cNvPr id="17" name="Rectángulo redondeado 16">
          <a:extLst>
            <a:ext uri="{FF2B5EF4-FFF2-40B4-BE49-F238E27FC236}">
              <a16:creationId xmlns:a16="http://schemas.microsoft.com/office/drawing/2014/main" id="{00000000-0008-0000-0200-000011000000}"/>
            </a:ext>
          </a:extLst>
        </xdr:cNvPr>
        <xdr:cNvSpPr/>
      </xdr:nvSpPr>
      <xdr:spPr>
        <a:xfrm rot="5400000">
          <a:off x="3227914" y="25988695"/>
          <a:ext cx="308243" cy="539353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2552700</xdr:colOff>
      <xdr:row>12</xdr:row>
      <xdr:rowOff>306456</xdr:rowOff>
    </xdr:from>
    <xdr:to>
      <xdr:col>1</xdr:col>
      <xdr:colOff>3031435</xdr:colOff>
      <xdr:row>12</xdr:row>
      <xdr:rowOff>1743075</xdr:rowOff>
    </xdr:to>
    <xdr:sp macro="" textlink="">
      <xdr:nvSpPr>
        <xdr:cNvPr id="18" name="Rectángulo redondeado 17">
          <a:extLst>
            <a:ext uri="{FF2B5EF4-FFF2-40B4-BE49-F238E27FC236}">
              <a16:creationId xmlns:a16="http://schemas.microsoft.com/office/drawing/2014/main" id="{00000000-0008-0000-0200-000012000000}"/>
            </a:ext>
          </a:extLst>
        </xdr:cNvPr>
        <xdr:cNvSpPr/>
      </xdr:nvSpPr>
      <xdr:spPr>
        <a:xfrm>
          <a:off x="2552700" y="3445565"/>
          <a:ext cx="478735" cy="1436619"/>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5939371</xdr:colOff>
      <xdr:row>28</xdr:row>
      <xdr:rowOff>1061181</xdr:rowOff>
    </xdr:from>
    <xdr:to>
      <xdr:col>1</xdr:col>
      <xdr:colOff>7106183</xdr:colOff>
      <xdr:row>28</xdr:row>
      <xdr:rowOff>1407581</xdr:rowOff>
    </xdr:to>
    <xdr:sp macro="" textlink="">
      <xdr:nvSpPr>
        <xdr:cNvPr id="25" name="Elipse 24">
          <a:extLst>
            <a:ext uri="{FF2B5EF4-FFF2-40B4-BE49-F238E27FC236}">
              <a16:creationId xmlns:a16="http://schemas.microsoft.com/office/drawing/2014/main" id="{00000000-0008-0000-0200-000019000000}"/>
            </a:ext>
          </a:extLst>
        </xdr:cNvPr>
        <xdr:cNvSpPr/>
      </xdr:nvSpPr>
      <xdr:spPr>
        <a:xfrm>
          <a:off x="6267454" y="28514348"/>
          <a:ext cx="1166812" cy="34640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1472407</xdr:colOff>
      <xdr:row>26</xdr:row>
      <xdr:rowOff>1592511</xdr:rowOff>
    </xdr:from>
    <xdr:to>
      <xdr:col>1</xdr:col>
      <xdr:colOff>2143126</xdr:colOff>
      <xdr:row>26</xdr:row>
      <xdr:rowOff>3253044</xdr:rowOff>
    </xdr:to>
    <xdr:sp macro="" textlink="">
      <xdr:nvSpPr>
        <xdr:cNvPr id="47" name="Rectángulo redondeado 46">
          <a:extLst>
            <a:ext uri="{FF2B5EF4-FFF2-40B4-BE49-F238E27FC236}">
              <a16:creationId xmlns:a16="http://schemas.microsoft.com/office/drawing/2014/main" id="{00000000-0008-0000-0200-00002F000000}"/>
            </a:ext>
          </a:extLst>
        </xdr:cNvPr>
        <xdr:cNvSpPr/>
      </xdr:nvSpPr>
      <xdr:spPr>
        <a:xfrm>
          <a:off x="1793876" y="26774230"/>
          <a:ext cx="670719" cy="166053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2592919</xdr:colOff>
      <xdr:row>22</xdr:row>
      <xdr:rowOff>604573</xdr:rowOff>
    </xdr:from>
    <xdr:to>
      <xdr:col>1</xdr:col>
      <xdr:colOff>3873501</xdr:colOff>
      <xdr:row>22</xdr:row>
      <xdr:rowOff>2010832</xdr:rowOff>
    </xdr:to>
    <xdr:sp macro="" textlink="">
      <xdr:nvSpPr>
        <xdr:cNvPr id="32" name="Rectángulo redondeado 22">
          <a:extLst>
            <a:ext uri="{FF2B5EF4-FFF2-40B4-BE49-F238E27FC236}">
              <a16:creationId xmlns:a16="http://schemas.microsoft.com/office/drawing/2014/main" id="{CD0CEE27-34F7-4037-B69E-7A0C8C337556}"/>
            </a:ext>
          </a:extLst>
        </xdr:cNvPr>
        <xdr:cNvSpPr/>
      </xdr:nvSpPr>
      <xdr:spPr>
        <a:xfrm>
          <a:off x="2921002" y="18585656"/>
          <a:ext cx="1280582" cy="1406259"/>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2814205</xdr:colOff>
      <xdr:row>16</xdr:row>
      <xdr:rowOff>2128183</xdr:rowOff>
    </xdr:from>
    <xdr:to>
      <xdr:col>1</xdr:col>
      <xdr:colOff>4995430</xdr:colOff>
      <xdr:row>16</xdr:row>
      <xdr:rowOff>3547408</xdr:rowOff>
    </xdr:to>
    <xdr:pic>
      <xdr:nvPicPr>
        <xdr:cNvPr id="33" name="Imagen 32">
          <a:extLst>
            <a:ext uri="{FF2B5EF4-FFF2-40B4-BE49-F238E27FC236}">
              <a16:creationId xmlns:a16="http://schemas.microsoft.com/office/drawing/2014/main" id="{A54D670C-B00C-4554-B182-16F26C6C463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134591" y="9280592"/>
          <a:ext cx="21812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2909454</xdr:colOff>
      <xdr:row>16</xdr:row>
      <xdr:rowOff>1982931</xdr:rowOff>
    </xdr:from>
    <xdr:to>
      <xdr:col>1</xdr:col>
      <xdr:colOff>4795406</xdr:colOff>
      <xdr:row>16</xdr:row>
      <xdr:rowOff>3614083</xdr:rowOff>
    </xdr:to>
    <xdr:sp macro="" textlink="">
      <xdr:nvSpPr>
        <xdr:cNvPr id="34" name="Rectángulo redondeado 11">
          <a:extLst>
            <a:ext uri="{FF2B5EF4-FFF2-40B4-BE49-F238E27FC236}">
              <a16:creationId xmlns:a16="http://schemas.microsoft.com/office/drawing/2014/main" id="{2DD9CB1A-43E8-493C-8E3A-2EDA5AC46F3E}"/>
            </a:ext>
          </a:extLst>
        </xdr:cNvPr>
        <xdr:cNvSpPr/>
      </xdr:nvSpPr>
      <xdr:spPr>
        <a:xfrm>
          <a:off x="3229840" y="9135340"/>
          <a:ext cx="1885952" cy="163115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1264446</xdr:colOff>
      <xdr:row>16</xdr:row>
      <xdr:rowOff>4048125</xdr:rowOff>
    </xdr:from>
    <xdr:to>
      <xdr:col>1</xdr:col>
      <xdr:colOff>6912771</xdr:colOff>
      <xdr:row>16</xdr:row>
      <xdr:rowOff>4981575</xdr:rowOff>
    </xdr:to>
    <xdr:pic>
      <xdr:nvPicPr>
        <xdr:cNvPr id="40" name="Imagen 33">
          <a:extLst>
            <a:ext uri="{FF2B5EF4-FFF2-40B4-BE49-F238E27FC236}">
              <a16:creationId xmlns:a16="http://schemas.microsoft.com/office/drawing/2014/main" id="{F19D70E7-6F3E-43C5-B0DE-4C715ED06F2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85915" y="11203781"/>
          <a:ext cx="56483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1095375</xdr:colOff>
      <xdr:row>16</xdr:row>
      <xdr:rowOff>4583964</xdr:rowOff>
    </xdr:from>
    <xdr:to>
      <xdr:col>1</xdr:col>
      <xdr:colOff>6919914</xdr:colOff>
      <xdr:row>16</xdr:row>
      <xdr:rowOff>5116289</xdr:rowOff>
    </xdr:to>
    <xdr:sp macro="" textlink="">
      <xdr:nvSpPr>
        <xdr:cNvPr id="41" name="Rectángulo redondeado 37">
          <a:extLst>
            <a:ext uri="{FF2B5EF4-FFF2-40B4-BE49-F238E27FC236}">
              <a16:creationId xmlns:a16="http://schemas.microsoft.com/office/drawing/2014/main" id="{C77402A9-CF91-4DEE-BD1B-4CCC2C3D9D4F}"/>
            </a:ext>
          </a:extLst>
        </xdr:cNvPr>
        <xdr:cNvSpPr/>
      </xdr:nvSpPr>
      <xdr:spPr>
        <a:xfrm rot="5400000">
          <a:off x="4068053" y="9081607"/>
          <a:ext cx="532325" cy="5824539"/>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2734736</xdr:colOff>
      <xdr:row>24</xdr:row>
      <xdr:rowOff>416976</xdr:rowOff>
    </xdr:from>
    <xdr:to>
      <xdr:col>1</xdr:col>
      <xdr:colOff>5296961</xdr:colOff>
      <xdr:row>24</xdr:row>
      <xdr:rowOff>2036226</xdr:rowOff>
    </xdr:to>
    <xdr:pic>
      <xdr:nvPicPr>
        <xdr:cNvPr id="52" name="Imagen 51">
          <a:extLst>
            <a:ext uri="{FF2B5EF4-FFF2-40B4-BE49-F238E27FC236}">
              <a16:creationId xmlns:a16="http://schemas.microsoft.com/office/drawing/2014/main" id="{6CFE9B1C-1C8C-43C8-AFBA-8AE695D8B0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62819" y="20842809"/>
          <a:ext cx="25622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3380317</xdr:colOff>
      <xdr:row>24</xdr:row>
      <xdr:rowOff>407716</xdr:rowOff>
    </xdr:from>
    <xdr:to>
      <xdr:col>1</xdr:col>
      <xdr:colOff>5228167</xdr:colOff>
      <xdr:row>24</xdr:row>
      <xdr:rowOff>1813975</xdr:rowOff>
    </xdr:to>
    <xdr:sp macro="" textlink="">
      <xdr:nvSpPr>
        <xdr:cNvPr id="53" name="Rectángulo redondeado 22">
          <a:extLst>
            <a:ext uri="{FF2B5EF4-FFF2-40B4-BE49-F238E27FC236}">
              <a16:creationId xmlns:a16="http://schemas.microsoft.com/office/drawing/2014/main" id="{9F354323-ADD8-4ADB-9575-0952ACCF3E53}"/>
            </a:ext>
          </a:extLst>
        </xdr:cNvPr>
        <xdr:cNvSpPr/>
      </xdr:nvSpPr>
      <xdr:spPr>
        <a:xfrm>
          <a:off x="3708400" y="20833549"/>
          <a:ext cx="1847850" cy="1406259"/>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3422651</xdr:colOff>
      <xdr:row>26</xdr:row>
      <xdr:rowOff>1613942</xdr:rowOff>
    </xdr:from>
    <xdr:to>
      <xdr:col>1</xdr:col>
      <xdr:colOff>4441031</xdr:colOff>
      <xdr:row>26</xdr:row>
      <xdr:rowOff>3274475</xdr:rowOff>
    </xdr:to>
    <xdr:sp macro="" textlink="">
      <xdr:nvSpPr>
        <xdr:cNvPr id="30" name="Rectángulo redondeado 46">
          <a:extLst>
            <a:ext uri="{FF2B5EF4-FFF2-40B4-BE49-F238E27FC236}">
              <a16:creationId xmlns:a16="http://schemas.microsoft.com/office/drawing/2014/main" id="{58E92517-CCC7-42F4-ABB3-9C29803B557C}"/>
            </a:ext>
          </a:extLst>
        </xdr:cNvPr>
        <xdr:cNvSpPr/>
      </xdr:nvSpPr>
      <xdr:spPr>
        <a:xfrm>
          <a:off x="3744120" y="26795661"/>
          <a:ext cx="1018380" cy="166053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1226344</xdr:colOff>
      <xdr:row>30</xdr:row>
      <xdr:rowOff>785812</xdr:rowOff>
    </xdr:from>
    <xdr:to>
      <xdr:col>1</xdr:col>
      <xdr:colOff>7100888</xdr:colOff>
      <xdr:row>30</xdr:row>
      <xdr:rowOff>1519237</xdr:rowOff>
    </xdr:to>
    <xdr:pic>
      <xdr:nvPicPr>
        <xdr:cNvPr id="37" name="Imagen 36">
          <a:extLst>
            <a:ext uri="{FF2B5EF4-FFF2-40B4-BE49-F238E27FC236}">
              <a16:creationId xmlns:a16="http://schemas.microsoft.com/office/drawing/2014/main" id="{AC6BA743-598B-46A6-A51E-06D6C106DB5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47813" y="29122687"/>
          <a:ext cx="5874544"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1059656</xdr:colOff>
      <xdr:row>1</xdr:row>
      <xdr:rowOff>47625</xdr:rowOff>
    </xdr:from>
    <xdr:to>
      <xdr:col>1</xdr:col>
      <xdr:colOff>2175986</xdr:colOff>
      <xdr:row>1</xdr:row>
      <xdr:rowOff>619125</xdr:rowOff>
    </xdr:to>
    <xdr:pic>
      <xdr:nvPicPr>
        <xdr:cNvPr id="3" name="Imagen 2">
          <a:extLst>
            <a:ext uri="{FF2B5EF4-FFF2-40B4-BE49-F238E27FC236}">
              <a16:creationId xmlns:a16="http://schemas.microsoft.com/office/drawing/2014/main" id="{B9A9DD10-591F-D884-9083-FA11B71FDFC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l="65894" t="18912" r="11859" b="31369"/>
        <a:stretch>
          <a:fillRect/>
        </a:stretch>
      </xdr:blipFill>
      <xdr:spPr bwMode="auto">
        <a:xfrm>
          <a:off x="1381125" y="238125"/>
          <a:ext cx="1116330" cy="5715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123825</xdr:rowOff>
    </xdr:from>
    <xdr:to>
      <xdr:col>7</xdr:col>
      <xdr:colOff>200025</xdr:colOff>
      <xdr:row>21</xdr:row>
      <xdr:rowOff>61039</xdr:rowOff>
    </xdr:to>
    <xdr:pic>
      <xdr:nvPicPr>
        <xdr:cNvPr id="4" name="Imagen 3">
          <a:extLst>
            <a:ext uri="{FF2B5EF4-FFF2-40B4-BE49-F238E27FC236}">
              <a16:creationId xmlns:a16="http://schemas.microsoft.com/office/drawing/2014/main" id="{5FE5D3BD-BBF2-453E-AE33-9FF588987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23825"/>
          <a:ext cx="5514975" cy="393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3:C11" totalsRowShown="0" headerRowDxfId="8" dataDxfId="7">
  <autoFilter ref="C3:C11" xr:uid="{00000000-0009-0000-0100-000001000000}"/>
  <tableColumns count="1">
    <tableColumn id="1" xr3:uid="{00000000-0010-0000-0000-000001000000}" name="TIPO DE ENTIDAD " dataDxfId="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C120" totalsRowShown="0" headerRowDxfId="5" headerRowBorderDxfId="4" tableBorderDxfId="3" totalsRowBorderDxfId="2">
  <autoFilter ref="B2:C120" xr:uid="{00000000-0009-0000-0100-000002000000}"/>
  <tableColumns count="2">
    <tableColumn id="1" xr3:uid="{00000000-0010-0000-0100-000001000000}" name="CIRCULAR BÁSICA CONTABLE Y FINANCIERA - 004-2008" dataDxfId="1"/>
    <tableColumn id="2" xr3:uid="{00000000-0010-0000-0100-000002000000}" name="FOLIO "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X141"/>
  <sheetViews>
    <sheetView showGridLines="0" zoomScale="60" zoomScaleNormal="60" workbookViewId="0">
      <selection activeCell="E6" sqref="E6:U6"/>
    </sheetView>
  </sheetViews>
  <sheetFormatPr baseColWidth="10" defaultColWidth="11.42578125" defaultRowHeight="14.25" x14ac:dyDescent="0.2"/>
  <cols>
    <col min="1" max="1" width="5.85546875" style="47" customWidth="1"/>
    <col min="2" max="2" width="5.42578125" style="47" customWidth="1"/>
    <col min="3" max="3" width="6.28515625" style="64" customWidth="1"/>
    <col min="4" max="4" width="69" style="48" customWidth="1"/>
    <col min="5" max="5" width="9" style="48" customWidth="1"/>
    <col min="6" max="6" width="11.42578125" style="48" customWidth="1"/>
    <col min="7" max="7" width="8.7109375" style="48" customWidth="1"/>
    <col min="8" max="8" width="9.42578125" style="48" customWidth="1"/>
    <col min="9" max="9" width="9.7109375" style="48" customWidth="1"/>
    <col min="10" max="10" width="57.42578125" style="47" customWidth="1"/>
    <col min="11" max="11" width="61.28515625" style="47" customWidth="1"/>
    <col min="12" max="12" width="31.7109375" style="191" customWidth="1"/>
    <col min="13" max="13" width="55.85546875" style="47" customWidth="1"/>
    <col min="14" max="14" width="11.5703125" style="47" customWidth="1"/>
    <col min="15" max="15" width="16.7109375" style="47" customWidth="1"/>
    <col min="16" max="16" width="13.140625" style="47" customWidth="1"/>
    <col min="17" max="17" width="17.7109375" style="47" customWidth="1"/>
    <col min="18" max="18" width="12.42578125" style="47" customWidth="1"/>
    <col min="19" max="19" width="17.140625" style="47" customWidth="1"/>
    <col min="20" max="20" width="13" style="47" customWidth="1"/>
    <col min="21" max="21" width="17" style="47" customWidth="1"/>
    <col min="22" max="30" width="11.42578125" style="47" customWidth="1"/>
    <col min="31" max="31" width="12.140625" style="49" customWidth="1"/>
    <col min="32" max="32" width="26.140625" style="49" customWidth="1"/>
    <col min="33" max="50" width="11.42578125" style="49"/>
    <col min="51" max="16384" width="11.42578125" style="47"/>
  </cols>
  <sheetData>
    <row r="1" spans="1:50" ht="23.25" customHeight="1" x14ac:dyDescent="0.2"/>
    <row r="2" spans="1:50" ht="15" customHeight="1" x14ac:dyDescent="0.25">
      <c r="A2" s="190" t="s">
        <v>32</v>
      </c>
      <c r="B2" s="190" t="s">
        <v>320</v>
      </c>
      <c r="C2" s="254"/>
      <c r="D2" s="254"/>
      <c r="E2" s="256" t="s">
        <v>307</v>
      </c>
      <c r="F2" s="256"/>
      <c r="G2" s="256"/>
      <c r="H2" s="256"/>
      <c r="I2" s="256"/>
      <c r="J2" s="256"/>
      <c r="K2" s="256"/>
      <c r="L2" s="256"/>
      <c r="M2" s="256"/>
      <c r="N2" s="256"/>
      <c r="O2" s="256"/>
      <c r="P2" s="256"/>
      <c r="Q2" s="256"/>
      <c r="R2" s="256"/>
      <c r="S2" s="256"/>
      <c r="T2" s="255" t="s">
        <v>326</v>
      </c>
      <c r="U2" s="255"/>
      <c r="V2" s="50"/>
    </row>
    <row r="3" spans="1:50" ht="15" customHeight="1" x14ac:dyDescent="0.25">
      <c r="A3" s="190"/>
      <c r="B3" s="190" t="s">
        <v>321</v>
      </c>
      <c r="C3" s="254"/>
      <c r="D3" s="254"/>
      <c r="E3" s="256"/>
      <c r="F3" s="256"/>
      <c r="G3" s="256"/>
      <c r="H3" s="256"/>
      <c r="I3" s="256"/>
      <c r="J3" s="256"/>
      <c r="K3" s="256"/>
      <c r="L3" s="256"/>
      <c r="M3" s="256"/>
      <c r="N3" s="256"/>
      <c r="O3" s="256"/>
      <c r="P3" s="256"/>
      <c r="Q3" s="256"/>
      <c r="R3" s="256"/>
      <c r="S3" s="256"/>
      <c r="T3" s="255"/>
      <c r="U3" s="255"/>
      <c r="V3" s="50"/>
    </row>
    <row r="4" spans="1:50" ht="15" customHeight="1" x14ac:dyDescent="0.25">
      <c r="A4" s="190"/>
      <c r="B4" s="190" t="s">
        <v>322</v>
      </c>
      <c r="C4" s="254"/>
      <c r="D4" s="254"/>
      <c r="E4" s="256"/>
      <c r="F4" s="256"/>
      <c r="G4" s="256"/>
      <c r="H4" s="256"/>
      <c r="I4" s="256"/>
      <c r="J4" s="256"/>
      <c r="K4" s="256"/>
      <c r="L4" s="256"/>
      <c r="M4" s="256"/>
      <c r="N4" s="256"/>
      <c r="O4" s="256"/>
      <c r="P4" s="256"/>
      <c r="Q4" s="256"/>
      <c r="R4" s="256"/>
      <c r="S4" s="256"/>
      <c r="T4" s="255"/>
      <c r="U4" s="255"/>
      <c r="V4" s="50"/>
    </row>
    <row r="5" spans="1:50" ht="16.5" customHeight="1" thickBot="1" x14ac:dyDescent="0.25">
      <c r="C5" s="65"/>
      <c r="D5" s="51"/>
      <c r="E5" s="51"/>
      <c r="F5" s="51"/>
      <c r="G5" s="51"/>
      <c r="H5" s="51"/>
      <c r="I5" s="51"/>
      <c r="J5" s="51"/>
      <c r="K5" s="51"/>
      <c r="L5" s="192"/>
    </row>
    <row r="6" spans="1:50" ht="12" customHeight="1" x14ac:dyDescent="0.25">
      <c r="C6" s="204" t="s">
        <v>33</v>
      </c>
      <c r="D6" s="205"/>
      <c r="E6" s="206"/>
      <c r="F6" s="206"/>
      <c r="G6" s="206"/>
      <c r="H6" s="206"/>
      <c r="I6" s="206"/>
      <c r="J6" s="206"/>
      <c r="K6" s="206"/>
      <c r="L6" s="206"/>
      <c r="M6" s="206"/>
      <c r="N6" s="206"/>
      <c r="O6" s="206"/>
      <c r="P6" s="206"/>
      <c r="Q6" s="206"/>
      <c r="R6" s="206"/>
      <c r="S6" s="206"/>
      <c r="T6" s="206"/>
      <c r="U6" s="207"/>
    </row>
    <row r="7" spans="1:50" ht="15" x14ac:dyDescent="0.25">
      <c r="C7" s="208" t="s">
        <v>34</v>
      </c>
      <c r="D7" s="209"/>
      <c r="E7" s="210"/>
      <c r="F7" s="210"/>
      <c r="G7" s="210"/>
      <c r="H7" s="210"/>
      <c r="I7" s="210"/>
      <c r="J7" s="210"/>
      <c r="K7" s="210"/>
      <c r="L7" s="210"/>
      <c r="M7" s="210"/>
      <c r="N7" s="210"/>
      <c r="O7" s="210"/>
      <c r="P7" s="210"/>
      <c r="Q7" s="210"/>
      <c r="R7" s="210"/>
      <c r="S7" s="210"/>
      <c r="T7" s="210"/>
      <c r="U7" s="211"/>
    </row>
    <row r="8" spans="1:50" ht="15" x14ac:dyDescent="0.25">
      <c r="C8" s="208" t="s">
        <v>265</v>
      </c>
      <c r="D8" s="209"/>
      <c r="E8" s="210"/>
      <c r="F8" s="210"/>
      <c r="G8" s="210"/>
      <c r="H8" s="210"/>
      <c r="I8" s="210"/>
      <c r="J8" s="210"/>
      <c r="K8" s="210"/>
      <c r="L8" s="210"/>
      <c r="M8" s="210"/>
      <c r="N8" s="210"/>
      <c r="O8" s="210"/>
      <c r="P8" s="210"/>
      <c r="Q8" s="210"/>
      <c r="R8" s="210"/>
      <c r="S8" s="210"/>
      <c r="T8" s="210"/>
      <c r="U8" s="211"/>
    </row>
    <row r="9" spans="1:50" ht="15" x14ac:dyDescent="0.25">
      <c r="C9" s="208" t="s">
        <v>266</v>
      </c>
      <c r="D9" s="209"/>
      <c r="E9" s="210"/>
      <c r="F9" s="210"/>
      <c r="G9" s="210"/>
      <c r="H9" s="210"/>
      <c r="I9" s="210"/>
      <c r="J9" s="210"/>
      <c r="K9" s="210"/>
      <c r="L9" s="210"/>
      <c r="M9" s="210"/>
      <c r="N9" s="210"/>
      <c r="O9" s="210"/>
      <c r="P9" s="210"/>
      <c r="Q9" s="210"/>
      <c r="R9" s="210"/>
      <c r="S9" s="210"/>
      <c r="T9" s="210"/>
      <c r="U9" s="211"/>
    </row>
    <row r="10" spans="1:50" ht="15.75" thickBot="1" x14ac:dyDescent="0.3">
      <c r="C10" s="200" t="s">
        <v>267</v>
      </c>
      <c r="D10" s="201"/>
      <c r="E10" s="202"/>
      <c r="F10" s="202"/>
      <c r="G10" s="202"/>
      <c r="H10" s="202"/>
      <c r="I10" s="202"/>
      <c r="J10" s="202"/>
      <c r="K10" s="202"/>
      <c r="L10" s="202"/>
      <c r="M10" s="202"/>
      <c r="N10" s="202"/>
      <c r="O10" s="202"/>
      <c r="P10" s="202"/>
      <c r="Q10" s="202"/>
      <c r="R10" s="202"/>
      <c r="S10" s="202"/>
      <c r="T10" s="202"/>
      <c r="U10" s="203"/>
    </row>
    <row r="11" spans="1:50" ht="15.75" thickBot="1" x14ac:dyDescent="0.3">
      <c r="C11" s="66"/>
      <c r="D11" s="52"/>
      <c r="E11" s="53"/>
      <c r="F11" s="53"/>
      <c r="G11" s="53"/>
      <c r="H11" s="53"/>
      <c r="I11" s="47"/>
    </row>
    <row r="12" spans="1:50" s="52" customFormat="1" ht="17.25" customHeight="1" thickBot="1" x14ac:dyDescent="0.3">
      <c r="C12" s="69" t="s">
        <v>318</v>
      </c>
      <c r="D12" s="69" t="s">
        <v>4</v>
      </c>
      <c r="E12" s="222" t="s">
        <v>210</v>
      </c>
      <c r="F12" s="223"/>
      <c r="G12" s="223"/>
      <c r="H12" s="223"/>
      <c r="I12" s="224"/>
      <c r="J12" s="212" t="s">
        <v>211</v>
      </c>
      <c r="K12" s="220" t="s">
        <v>273</v>
      </c>
      <c r="L12" s="212" t="s">
        <v>274</v>
      </c>
      <c r="M12" s="212" t="s">
        <v>275</v>
      </c>
      <c r="N12" s="218" t="s">
        <v>277</v>
      </c>
      <c r="O12" s="220"/>
      <c r="P12" s="220"/>
      <c r="Q12" s="220"/>
      <c r="R12" s="220"/>
      <c r="S12" s="220"/>
      <c r="T12" s="220"/>
      <c r="U12" s="221"/>
      <c r="AE12" s="54"/>
      <c r="AF12" s="54"/>
      <c r="AG12" s="54"/>
      <c r="AH12" s="54"/>
      <c r="AI12" s="54"/>
      <c r="AJ12" s="54"/>
      <c r="AK12" s="54"/>
      <c r="AL12" s="54"/>
      <c r="AM12" s="54"/>
      <c r="AN12" s="54"/>
      <c r="AO12" s="54"/>
      <c r="AP12" s="54"/>
      <c r="AQ12" s="54"/>
      <c r="AR12" s="54"/>
      <c r="AS12" s="54"/>
      <c r="AT12" s="54"/>
      <c r="AU12" s="54"/>
      <c r="AV12" s="54"/>
      <c r="AW12" s="54"/>
      <c r="AX12" s="54"/>
    </row>
    <row r="13" spans="1:50" s="56" customFormat="1" ht="39.75" customHeight="1" thickBot="1" x14ac:dyDescent="0.3">
      <c r="B13" s="55"/>
      <c r="C13" s="135">
        <v>1</v>
      </c>
      <c r="D13" s="72" t="s">
        <v>9</v>
      </c>
      <c r="E13" s="137" t="s">
        <v>0</v>
      </c>
      <c r="F13" s="138" t="s">
        <v>208</v>
      </c>
      <c r="G13" s="138" t="s">
        <v>1</v>
      </c>
      <c r="H13" s="71" t="s">
        <v>237</v>
      </c>
      <c r="I13" s="69" t="s">
        <v>209</v>
      </c>
      <c r="J13" s="213"/>
      <c r="K13" s="216"/>
      <c r="L13" s="213"/>
      <c r="M13" s="219"/>
      <c r="N13" s="137" t="s">
        <v>309</v>
      </c>
      <c r="O13" s="138" t="s">
        <v>308</v>
      </c>
      <c r="P13" s="137" t="s">
        <v>309</v>
      </c>
      <c r="Q13" s="138" t="s">
        <v>308</v>
      </c>
      <c r="R13" s="137" t="s">
        <v>309</v>
      </c>
      <c r="S13" s="138" t="s">
        <v>308</v>
      </c>
      <c r="T13" s="137" t="s">
        <v>309</v>
      </c>
      <c r="U13" s="139" t="s">
        <v>308</v>
      </c>
      <c r="V13" s="52"/>
      <c r="W13" s="52"/>
      <c r="X13" s="52"/>
      <c r="Y13" s="52"/>
      <c r="Z13" s="52"/>
      <c r="AA13" s="52"/>
    </row>
    <row r="14" spans="1:50" s="56" customFormat="1" ht="30.75" customHeight="1" x14ac:dyDescent="0.2">
      <c r="B14" s="55"/>
      <c r="C14" s="87" t="s">
        <v>5</v>
      </c>
      <c r="D14" s="60" t="s">
        <v>284</v>
      </c>
      <c r="E14" s="176"/>
      <c r="F14" s="184"/>
      <c r="G14" s="184"/>
      <c r="H14" s="184"/>
      <c r="I14" s="133" t="b">
        <f t="shared" ref="I14:I17" si="0">IF(E14="X",1,IF(F14="X",0.5,IF(G14="X",0.001,IF(H14="X",""))))</f>
        <v>0</v>
      </c>
      <c r="J14" s="89"/>
      <c r="K14" s="90"/>
      <c r="L14" s="193"/>
      <c r="M14" s="151"/>
      <c r="N14" s="106"/>
      <c r="O14" s="156"/>
      <c r="P14" s="156"/>
      <c r="Q14" s="156"/>
      <c r="R14" s="157"/>
      <c r="S14" s="107"/>
      <c r="T14" s="108"/>
      <c r="U14" s="109"/>
      <c r="V14" s="47"/>
      <c r="W14" s="47"/>
      <c r="X14" s="47"/>
      <c r="Y14" s="47"/>
      <c r="Z14" s="47"/>
      <c r="AA14" s="47"/>
    </row>
    <row r="15" spans="1:50" s="56" customFormat="1" ht="56.25" customHeight="1" x14ac:dyDescent="0.25">
      <c r="B15" s="55"/>
      <c r="C15" s="58" t="s">
        <v>6</v>
      </c>
      <c r="D15" s="61" t="s">
        <v>281</v>
      </c>
      <c r="E15" s="185"/>
      <c r="F15" s="178"/>
      <c r="G15" s="178"/>
      <c r="H15" s="178"/>
      <c r="I15" s="126" t="b">
        <f t="shared" si="0"/>
        <v>0</v>
      </c>
      <c r="J15" s="91"/>
      <c r="K15" s="92"/>
      <c r="L15" s="193"/>
      <c r="M15" s="152"/>
      <c r="N15" s="93"/>
      <c r="O15" s="155"/>
      <c r="P15" s="155"/>
      <c r="Q15" s="155"/>
      <c r="R15" s="154"/>
      <c r="S15" s="94"/>
      <c r="T15" s="95"/>
      <c r="U15" s="96"/>
      <c r="V15" s="52"/>
      <c r="W15" s="52"/>
      <c r="X15" s="52"/>
      <c r="Y15" s="52"/>
      <c r="Z15" s="52"/>
      <c r="AA15" s="52"/>
      <c r="AE15" s="55"/>
    </row>
    <row r="16" spans="1:50" s="56" customFormat="1" ht="61.5" customHeight="1" x14ac:dyDescent="0.25">
      <c r="B16" s="55"/>
      <c r="C16" s="58" t="s">
        <v>7</v>
      </c>
      <c r="D16" s="61" t="s">
        <v>282</v>
      </c>
      <c r="E16" s="185"/>
      <c r="F16" s="178"/>
      <c r="G16" s="178"/>
      <c r="H16" s="178"/>
      <c r="I16" s="126" t="b">
        <f t="shared" si="0"/>
        <v>0</v>
      </c>
      <c r="J16" s="91"/>
      <c r="K16" s="92"/>
      <c r="L16" s="193"/>
      <c r="M16" s="152"/>
      <c r="N16" s="93"/>
      <c r="O16" s="155"/>
      <c r="P16" s="155"/>
      <c r="Q16" s="155"/>
      <c r="R16" s="154"/>
      <c r="S16" s="94"/>
      <c r="T16" s="95"/>
      <c r="U16" s="96"/>
      <c r="V16" s="52"/>
      <c r="W16" s="52"/>
      <c r="X16" s="52"/>
      <c r="Y16" s="52"/>
      <c r="Z16" s="52"/>
      <c r="AA16" s="52"/>
    </row>
    <row r="17" spans="2:27" s="56" customFormat="1" ht="32.25" customHeight="1" thickBot="1" x14ac:dyDescent="0.25">
      <c r="B17" s="55"/>
      <c r="C17" s="88" t="s">
        <v>8</v>
      </c>
      <c r="D17" s="62" t="s">
        <v>283</v>
      </c>
      <c r="E17" s="186"/>
      <c r="F17" s="187"/>
      <c r="G17" s="187"/>
      <c r="H17" s="187"/>
      <c r="I17" s="134" t="b">
        <f t="shared" si="0"/>
        <v>0</v>
      </c>
      <c r="J17" s="97"/>
      <c r="K17" s="98"/>
      <c r="L17" s="193"/>
      <c r="M17" s="153"/>
      <c r="N17" s="112"/>
      <c r="O17" s="158"/>
      <c r="P17" s="158"/>
      <c r="Q17" s="158"/>
      <c r="R17" s="159"/>
      <c r="S17" s="160"/>
      <c r="T17" s="113"/>
      <c r="U17" s="114"/>
      <c r="V17" s="122"/>
      <c r="W17" s="47"/>
      <c r="X17" s="47"/>
      <c r="Y17" s="47"/>
      <c r="Z17" s="47"/>
      <c r="AA17" s="47"/>
    </row>
    <row r="18" spans="2:27" s="56" customFormat="1" ht="15" customHeight="1" thickBot="1" x14ac:dyDescent="0.3">
      <c r="B18" s="55"/>
      <c r="C18" s="68"/>
      <c r="D18" s="117" t="s">
        <v>236</v>
      </c>
      <c r="E18" s="177">
        <f>+SUM(I14:I17)</f>
        <v>0</v>
      </c>
      <c r="F18" s="131"/>
      <c r="G18" s="120"/>
      <c r="H18" s="121"/>
      <c r="I18" s="183" t="str">
        <f>IF(E18=0,"",AVERAGE(I14:I17))</f>
        <v/>
      </c>
      <c r="J18" s="69"/>
      <c r="K18" s="214"/>
      <c r="L18" s="215"/>
      <c r="M18" s="215"/>
      <c r="N18" s="216"/>
      <c r="O18" s="216"/>
      <c r="P18" s="216"/>
      <c r="Q18" s="216"/>
      <c r="R18" s="216"/>
      <c r="S18" s="216"/>
      <c r="T18" s="216"/>
      <c r="U18" s="217"/>
      <c r="V18" s="123" t="s">
        <v>264</v>
      </c>
      <c r="W18" s="52"/>
      <c r="X18" s="52"/>
      <c r="Y18" s="52"/>
      <c r="Z18" s="52"/>
      <c r="AA18" s="52"/>
    </row>
    <row r="19" spans="2:27" s="56" customFormat="1" ht="15" customHeight="1" thickBot="1" x14ac:dyDescent="0.3">
      <c r="B19" s="55"/>
      <c r="C19" s="212">
        <v>2</v>
      </c>
      <c r="D19" s="218" t="s">
        <v>235</v>
      </c>
      <c r="E19" s="239" t="str">
        <f>E13</f>
        <v>SI</v>
      </c>
      <c r="F19" s="241" t="str">
        <f>F13</f>
        <v>PARCIAL</v>
      </c>
      <c r="G19" s="241" t="str">
        <f>G13</f>
        <v>NO</v>
      </c>
      <c r="H19" s="235" t="str">
        <f>H13</f>
        <v>N/A</v>
      </c>
      <c r="I19" s="237" t="str">
        <f>I13</f>
        <v>CALIF.</v>
      </c>
      <c r="J19" s="212" t="s">
        <v>211</v>
      </c>
      <c r="K19" s="212" t="str">
        <f>+K12</f>
        <v>DESCRIPCIÓN "hallazgo"</v>
      </c>
      <c r="L19" s="212" t="str">
        <f>+L12</f>
        <v>CALIFICA 
HALLAZGO</v>
      </c>
      <c r="M19" s="212" t="str">
        <f>+M12</f>
        <v>INCUMPLIMIENTO NORMATIVO</v>
      </c>
      <c r="N19" s="218" t="s">
        <v>277</v>
      </c>
      <c r="O19" s="220"/>
      <c r="P19" s="220"/>
      <c r="Q19" s="220"/>
      <c r="R19" s="220"/>
      <c r="S19" s="220"/>
      <c r="T19" s="220"/>
      <c r="U19" s="221"/>
      <c r="V19" s="123"/>
      <c r="W19" s="52"/>
      <c r="X19" s="52"/>
      <c r="Y19" s="52"/>
      <c r="Z19" s="52"/>
      <c r="AA19" s="52"/>
    </row>
    <row r="20" spans="2:27" s="56" customFormat="1" ht="36" customHeight="1" thickBot="1" x14ac:dyDescent="0.25">
      <c r="B20" s="55"/>
      <c r="C20" s="213"/>
      <c r="D20" s="219"/>
      <c r="E20" s="240"/>
      <c r="F20" s="242"/>
      <c r="G20" s="242"/>
      <c r="H20" s="236"/>
      <c r="I20" s="238"/>
      <c r="J20" s="213"/>
      <c r="K20" s="213"/>
      <c r="L20" s="213"/>
      <c r="M20" s="219"/>
      <c r="N20" s="142" t="s">
        <v>309</v>
      </c>
      <c r="O20" s="143" t="s">
        <v>308</v>
      </c>
      <c r="P20" s="143" t="s">
        <v>309</v>
      </c>
      <c r="Q20" s="143" t="s">
        <v>308</v>
      </c>
      <c r="R20" s="143" t="s">
        <v>309</v>
      </c>
      <c r="S20" s="143" t="s">
        <v>308</v>
      </c>
      <c r="T20" s="143" t="s">
        <v>309</v>
      </c>
      <c r="U20" s="144" t="s">
        <v>308</v>
      </c>
      <c r="V20" s="47"/>
      <c r="W20" s="47"/>
      <c r="X20" s="47"/>
      <c r="Y20" s="47"/>
      <c r="Z20" s="47"/>
      <c r="AA20" s="47"/>
    </row>
    <row r="21" spans="2:27" s="56" customFormat="1" ht="24" customHeight="1" x14ac:dyDescent="0.25">
      <c r="B21" s="55"/>
      <c r="C21" s="87" t="s">
        <v>10</v>
      </c>
      <c r="D21" s="180" t="s">
        <v>285</v>
      </c>
      <c r="E21" s="179"/>
      <c r="F21" s="178"/>
      <c r="G21" s="178"/>
      <c r="H21" s="178"/>
      <c r="I21" s="163" t="b">
        <f t="shared" ref="I21:I23" si="1">IF(E21="X",1,IF(F21="X",0.5,IF(G21="X",0.001,IF(H21="X",""))))</f>
        <v>0</v>
      </c>
      <c r="J21" s="89"/>
      <c r="K21" s="90"/>
      <c r="L21" s="193"/>
      <c r="M21" s="151"/>
      <c r="N21" s="106"/>
      <c r="O21" s="156"/>
      <c r="P21" s="156"/>
      <c r="Q21" s="156"/>
      <c r="R21" s="156"/>
      <c r="S21" s="156"/>
      <c r="T21" s="108"/>
      <c r="U21" s="109"/>
      <c r="V21" s="52"/>
      <c r="W21" s="52"/>
      <c r="X21" s="52"/>
      <c r="Y21" s="52"/>
      <c r="Z21" s="52"/>
      <c r="AA21" s="52"/>
    </row>
    <row r="22" spans="2:27" s="56" customFormat="1" ht="31.5" customHeight="1" x14ac:dyDescent="0.2">
      <c r="B22" s="55"/>
      <c r="C22" s="58" t="s">
        <v>11</v>
      </c>
      <c r="D22" s="181" t="s">
        <v>287</v>
      </c>
      <c r="E22" s="179"/>
      <c r="F22" s="178"/>
      <c r="G22" s="178"/>
      <c r="H22" s="178"/>
      <c r="I22" s="126" t="b">
        <f t="shared" si="1"/>
        <v>0</v>
      </c>
      <c r="J22" s="91"/>
      <c r="K22" s="92"/>
      <c r="L22" s="193"/>
      <c r="M22" s="152"/>
      <c r="N22" s="93"/>
      <c r="O22" s="155"/>
      <c r="P22" s="155"/>
      <c r="Q22" s="155"/>
      <c r="R22" s="155"/>
      <c r="S22" s="155"/>
      <c r="T22" s="95"/>
      <c r="U22" s="96"/>
      <c r="V22" s="47"/>
      <c r="W22" s="47"/>
      <c r="X22" s="47"/>
      <c r="Y22" s="47"/>
      <c r="Z22" s="47"/>
      <c r="AA22" s="47"/>
    </row>
    <row r="23" spans="2:27" s="56" customFormat="1" ht="39" customHeight="1" thickBot="1" x14ac:dyDescent="0.3">
      <c r="B23" s="55"/>
      <c r="C23" s="87" t="s">
        <v>12</v>
      </c>
      <c r="D23" s="182" t="s">
        <v>286</v>
      </c>
      <c r="E23" s="179"/>
      <c r="F23" s="178"/>
      <c r="G23" s="178"/>
      <c r="H23" s="178"/>
      <c r="I23" s="126" t="b">
        <f t="shared" si="1"/>
        <v>0</v>
      </c>
      <c r="J23" s="91"/>
      <c r="K23" s="92"/>
      <c r="L23" s="193"/>
      <c r="M23" s="152"/>
      <c r="N23" s="112"/>
      <c r="O23" s="158"/>
      <c r="P23" s="158"/>
      <c r="Q23" s="158"/>
      <c r="R23" s="158"/>
      <c r="S23" s="158"/>
      <c r="T23" s="113"/>
      <c r="U23" s="114"/>
      <c r="V23" s="52"/>
      <c r="W23" s="52"/>
      <c r="X23" s="52"/>
      <c r="Y23" s="52"/>
      <c r="Z23" s="52"/>
      <c r="AA23" s="52"/>
    </row>
    <row r="24" spans="2:27" s="56" customFormat="1" ht="15" customHeight="1" thickBot="1" x14ac:dyDescent="0.3">
      <c r="B24" s="55"/>
      <c r="C24" s="68"/>
      <c r="D24" s="128" t="s">
        <v>219</v>
      </c>
      <c r="E24" s="166">
        <f>+SUM(I21:I23)</f>
        <v>0</v>
      </c>
      <c r="F24" s="130"/>
      <c r="G24" s="118"/>
      <c r="H24" s="167"/>
      <c r="I24" s="162" t="str">
        <f>IF(E24=0,"",AVERAGE(I21:I23))</f>
        <v/>
      </c>
      <c r="J24" s="69"/>
      <c r="K24" s="70"/>
      <c r="L24" s="70"/>
      <c r="M24" s="69"/>
      <c r="N24" s="136"/>
      <c r="O24" s="136"/>
      <c r="P24" s="136"/>
      <c r="Q24" s="136"/>
      <c r="R24" s="140"/>
      <c r="S24" s="141"/>
      <c r="T24" s="164"/>
      <c r="U24" s="165"/>
      <c r="V24" s="52"/>
      <c r="W24" s="52"/>
      <c r="X24" s="52"/>
      <c r="Y24" s="52"/>
      <c r="Z24" s="52"/>
      <c r="AA24" s="52"/>
    </row>
    <row r="25" spans="2:27" s="56" customFormat="1" ht="15" customHeight="1" thickBot="1" x14ac:dyDescent="0.3">
      <c r="B25" s="55"/>
      <c r="C25" s="212">
        <v>3</v>
      </c>
      <c r="D25" s="218" t="s">
        <v>293</v>
      </c>
      <c r="E25" s="239" t="str">
        <f>E13</f>
        <v>SI</v>
      </c>
      <c r="F25" s="241" t="str">
        <f>F13</f>
        <v>PARCIAL</v>
      </c>
      <c r="G25" s="241" t="str">
        <f>G13</f>
        <v>NO</v>
      </c>
      <c r="H25" s="235" t="str">
        <f>H13</f>
        <v>N/A</v>
      </c>
      <c r="I25" s="237" t="str">
        <f>I13</f>
        <v>CALIF.</v>
      </c>
      <c r="J25" s="212" t="s">
        <v>211</v>
      </c>
      <c r="K25" s="212" t="str">
        <f>+K19</f>
        <v>DESCRIPCIÓN "hallazgo"</v>
      </c>
      <c r="L25" s="212" t="str">
        <f>+L19</f>
        <v>CALIFICA 
HALLAZGO</v>
      </c>
      <c r="M25" s="212" t="str">
        <f>+M19</f>
        <v>INCUMPLIMIENTO NORMATIVO</v>
      </c>
      <c r="N25" s="218" t="s">
        <v>277</v>
      </c>
      <c r="O25" s="220"/>
      <c r="P25" s="220"/>
      <c r="Q25" s="220"/>
      <c r="R25" s="220"/>
      <c r="S25" s="220"/>
      <c r="T25" s="220"/>
      <c r="U25" s="221"/>
      <c r="V25" s="52"/>
      <c r="W25" s="52"/>
      <c r="X25" s="52"/>
      <c r="Y25" s="52"/>
      <c r="Z25" s="52"/>
      <c r="AA25" s="52"/>
    </row>
    <row r="26" spans="2:27" s="56" customFormat="1" ht="30.75" thickBot="1" x14ac:dyDescent="0.25">
      <c r="B26" s="55"/>
      <c r="C26" s="213"/>
      <c r="D26" s="219"/>
      <c r="E26" s="240"/>
      <c r="F26" s="242"/>
      <c r="G26" s="242"/>
      <c r="H26" s="236"/>
      <c r="I26" s="238"/>
      <c r="J26" s="213"/>
      <c r="K26" s="213"/>
      <c r="L26" s="243"/>
      <c r="M26" s="219"/>
      <c r="N26" s="142" t="s">
        <v>309</v>
      </c>
      <c r="O26" s="143" t="s">
        <v>308</v>
      </c>
      <c r="P26" s="143" t="s">
        <v>309</v>
      </c>
      <c r="Q26" s="143" t="s">
        <v>308</v>
      </c>
      <c r="R26" s="143" t="s">
        <v>309</v>
      </c>
      <c r="S26" s="143" t="s">
        <v>308</v>
      </c>
      <c r="T26" s="143" t="s">
        <v>309</v>
      </c>
      <c r="U26" s="144" t="s">
        <v>308</v>
      </c>
      <c r="V26" s="47"/>
      <c r="W26" s="47"/>
      <c r="X26" s="47"/>
      <c r="Y26" s="47"/>
      <c r="Z26" s="47"/>
      <c r="AA26" s="47"/>
    </row>
    <row r="27" spans="2:27" s="56" customFormat="1" ht="38.25" x14ac:dyDescent="0.25">
      <c r="B27" s="55"/>
      <c r="C27" s="82" t="s">
        <v>13</v>
      </c>
      <c r="D27" s="73" t="s">
        <v>288</v>
      </c>
      <c r="E27" s="176"/>
      <c r="F27" s="184"/>
      <c r="G27" s="184"/>
      <c r="H27" s="184"/>
      <c r="I27" s="133" t="b">
        <f t="shared" ref="I27:I28" si="2">IF(E27="X",1,IF(F27="X",0.5,IF(G27="X",0.001,IF(H27="X",""))))</f>
        <v>0</v>
      </c>
      <c r="J27" s="99"/>
      <c r="K27" s="100"/>
      <c r="L27" s="193"/>
      <c r="M27" s="100"/>
      <c r="N27" s="170"/>
      <c r="O27" s="171"/>
      <c r="P27" s="171"/>
      <c r="Q27" s="171"/>
      <c r="R27" s="171"/>
      <c r="S27" s="171"/>
      <c r="T27" s="108"/>
      <c r="U27" s="109"/>
      <c r="V27" s="52"/>
      <c r="W27" s="52"/>
      <c r="X27" s="52"/>
      <c r="Y27" s="52"/>
      <c r="Z27" s="52"/>
      <c r="AA27" s="52"/>
    </row>
    <row r="28" spans="2:27" s="56" customFormat="1" ht="25.5" x14ac:dyDescent="0.2">
      <c r="B28" s="55"/>
      <c r="C28" s="58" t="s">
        <v>14</v>
      </c>
      <c r="D28" s="173" t="s">
        <v>289</v>
      </c>
      <c r="E28" s="185"/>
      <c r="F28" s="178"/>
      <c r="G28" s="178"/>
      <c r="H28" s="178"/>
      <c r="I28" s="126" t="b">
        <f t="shared" si="2"/>
        <v>0</v>
      </c>
      <c r="J28" s="101"/>
      <c r="K28" s="102"/>
      <c r="L28" s="193"/>
      <c r="M28" s="102"/>
      <c r="N28" s="172"/>
      <c r="O28" s="169"/>
      <c r="P28" s="169"/>
      <c r="Q28" s="169"/>
      <c r="R28" s="169"/>
      <c r="S28" s="169"/>
      <c r="T28" s="95"/>
      <c r="U28" s="96"/>
      <c r="V28" s="47"/>
      <c r="W28" s="47"/>
      <c r="X28" s="47"/>
      <c r="Y28" s="47"/>
      <c r="Z28" s="47"/>
      <c r="AA28" s="47"/>
    </row>
    <row r="29" spans="2:27" s="56" customFormat="1" ht="30" customHeight="1" x14ac:dyDescent="0.25">
      <c r="B29" s="55"/>
      <c r="C29" s="58" t="s">
        <v>290</v>
      </c>
      <c r="D29" s="92" t="s">
        <v>294</v>
      </c>
      <c r="E29" s="185"/>
      <c r="F29" s="178"/>
      <c r="G29" s="178"/>
      <c r="H29" s="178"/>
      <c r="I29" s="126" t="b">
        <f t="shared" ref="I29:I31" si="3">IF(E29="X",1,IF(F29="X",0.5,IF(G29="X",0.001,IF(H29="X",""))))</f>
        <v>0</v>
      </c>
      <c r="J29" s="91"/>
      <c r="K29" s="92"/>
      <c r="L29" s="193"/>
      <c r="M29" s="92"/>
      <c r="N29" s="93"/>
      <c r="O29" s="155"/>
      <c r="P29" s="155"/>
      <c r="Q29" s="155"/>
      <c r="R29" s="155"/>
      <c r="S29" s="155"/>
      <c r="T29" s="95"/>
      <c r="U29" s="96"/>
      <c r="V29" s="52"/>
      <c r="W29" s="52"/>
      <c r="X29" s="52"/>
      <c r="Y29" s="52"/>
      <c r="Z29" s="52"/>
      <c r="AA29" s="52"/>
    </row>
    <row r="30" spans="2:27" s="56" customFormat="1" ht="20.25" customHeight="1" x14ac:dyDescent="0.2">
      <c r="B30" s="55"/>
      <c r="C30" s="58" t="s">
        <v>291</v>
      </c>
      <c r="D30" s="92" t="s">
        <v>295</v>
      </c>
      <c r="E30" s="185"/>
      <c r="F30" s="178"/>
      <c r="G30" s="178"/>
      <c r="H30" s="178"/>
      <c r="I30" s="126" t="b">
        <f t="shared" si="3"/>
        <v>0</v>
      </c>
      <c r="J30" s="91"/>
      <c r="K30" s="92"/>
      <c r="L30" s="193"/>
      <c r="M30" s="92"/>
      <c r="N30" s="93"/>
      <c r="O30" s="155"/>
      <c r="P30" s="155"/>
      <c r="Q30" s="155"/>
      <c r="R30" s="155"/>
      <c r="S30" s="155"/>
      <c r="T30" s="95"/>
      <c r="U30" s="96"/>
      <c r="V30" s="47"/>
      <c r="W30" s="47"/>
      <c r="X30" s="47"/>
      <c r="Y30" s="47"/>
      <c r="Z30" s="47"/>
      <c r="AA30" s="47"/>
    </row>
    <row r="31" spans="2:27" s="56" customFormat="1" ht="28.5" customHeight="1" thickBot="1" x14ac:dyDescent="0.3">
      <c r="B31" s="55"/>
      <c r="C31" s="83" t="s">
        <v>292</v>
      </c>
      <c r="D31" s="103" t="s">
        <v>296</v>
      </c>
      <c r="E31" s="186"/>
      <c r="F31" s="187"/>
      <c r="G31" s="187"/>
      <c r="H31" s="187"/>
      <c r="I31" s="134" t="b">
        <f t="shared" si="3"/>
        <v>0</v>
      </c>
      <c r="J31" s="97"/>
      <c r="K31" s="103"/>
      <c r="L31" s="193"/>
      <c r="M31" s="103"/>
      <c r="N31" s="112"/>
      <c r="O31" s="158"/>
      <c r="P31" s="158"/>
      <c r="Q31" s="158"/>
      <c r="R31" s="158"/>
      <c r="S31" s="158"/>
      <c r="T31" s="113"/>
      <c r="U31" s="114"/>
      <c r="V31" s="52"/>
      <c r="W31" s="52"/>
      <c r="X31" s="52"/>
      <c r="Y31" s="52"/>
      <c r="Z31" s="52"/>
      <c r="AA31" s="52"/>
    </row>
    <row r="32" spans="2:27" s="56" customFormat="1" ht="15" customHeight="1" thickBot="1" x14ac:dyDescent="0.25">
      <c r="B32" s="55"/>
      <c r="C32" s="145"/>
      <c r="D32" s="129" t="s">
        <v>256</v>
      </c>
      <c r="E32" s="161">
        <f>+SUM(I29:I31,I27:I28)</f>
        <v>0</v>
      </c>
      <c r="F32" s="130"/>
      <c r="G32" s="118"/>
      <c r="H32" s="119"/>
      <c r="I32" s="162" t="str">
        <f>IF(E32=0,"",AVERAGE(I27:I31))</f>
        <v/>
      </c>
      <c r="J32" s="69"/>
      <c r="K32" s="214"/>
      <c r="L32" s="216"/>
      <c r="M32" s="215"/>
      <c r="N32" s="216"/>
      <c r="O32" s="216"/>
      <c r="P32" s="216"/>
      <c r="Q32" s="216"/>
      <c r="R32" s="216"/>
      <c r="S32" s="216"/>
      <c r="T32" s="216"/>
      <c r="U32" s="217"/>
      <c r="V32" s="47"/>
      <c r="W32" s="47"/>
      <c r="X32" s="47"/>
      <c r="Y32" s="47"/>
      <c r="Z32" s="47"/>
      <c r="AA32" s="47"/>
    </row>
    <row r="33" spans="2:36" s="56" customFormat="1" ht="15" customHeight="1" thickBot="1" x14ac:dyDescent="0.25">
      <c r="B33" s="55"/>
      <c r="C33" s="212">
        <v>4</v>
      </c>
      <c r="D33" s="218" t="s">
        <v>180</v>
      </c>
      <c r="E33" s="239" t="str">
        <f>E13</f>
        <v>SI</v>
      </c>
      <c r="F33" s="241" t="str">
        <f>F13</f>
        <v>PARCIAL</v>
      </c>
      <c r="G33" s="241" t="str">
        <f>G13</f>
        <v>NO</v>
      </c>
      <c r="H33" s="235" t="str">
        <f>H13</f>
        <v>N/A</v>
      </c>
      <c r="I33" s="237" t="str">
        <f>I13</f>
        <v>CALIF.</v>
      </c>
      <c r="J33" s="212" t="s">
        <v>211</v>
      </c>
      <c r="K33" s="212" t="s">
        <v>273</v>
      </c>
      <c r="L33" s="212" t="s">
        <v>274</v>
      </c>
      <c r="M33" s="212" t="s">
        <v>275</v>
      </c>
      <c r="N33" s="218" t="s">
        <v>277</v>
      </c>
      <c r="O33" s="220"/>
      <c r="P33" s="220"/>
      <c r="Q33" s="220"/>
      <c r="R33" s="220"/>
      <c r="S33" s="220"/>
      <c r="T33" s="220"/>
      <c r="U33" s="221"/>
      <c r="V33" s="47"/>
      <c r="W33" s="47"/>
      <c r="X33" s="47"/>
      <c r="Y33" s="47"/>
      <c r="Z33" s="47"/>
      <c r="AA33" s="47"/>
    </row>
    <row r="34" spans="2:36" s="56" customFormat="1" ht="36" customHeight="1" thickBot="1" x14ac:dyDescent="0.3">
      <c r="B34" s="55"/>
      <c r="C34" s="213"/>
      <c r="D34" s="219"/>
      <c r="E34" s="240"/>
      <c r="F34" s="242"/>
      <c r="G34" s="242"/>
      <c r="H34" s="236"/>
      <c r="I34" s="238"/>
      <c r="J34" s="213"/>
      <c r="K34" s="213"/>
      <c r="L34" s="213"/>
      <c r="M34" s="219"/>
      <c r="N34" s="142" t="s">
        <v>309</v>
      </c>
      <c r="O34" s="143" t="s">
        <v>308</v>
      </c>
      <c r="P34" s="143" t="s">
        <v>309</v>
      </c>
      <c r="Q34" s="143" t="s">
        <v>308</v>
      </c>
      <c r="R34" s="143" t="s">
        <v>309</v>
      </c>
      <c r="S34" s="143" t="s">
        <v>308</v>
      </c>
      <c r="T34" s="143" t="s">
        <v>309</v>
      </c>
      <c r="U34" s="144" t="s">
        <v>308</v>
      </c>
      <c r="V34" s="52"/>
      <c r="W34" s="52"/>
      <c r="X34" s="52"/>
      <c r="Y34" s="52"/>
      <c r="Z34" s="52"/>
      <c r="AA34" s="52"/>
    </row>
    <row r="35" spans="2:36" s="56" customFormat="1" ht="33" customHeight="1" x14ac:dyDescent="0.2">
      <c r="B35" s="55"/>
      <c r="C35" s="82" t="s">
        <v>183</v>
      </c>
      <c r="D35" s="146" t="s">
        <v>239</v>
      </c>
      <c r="E35" s="176"/>
      <c r="F35" s="184"/>
      <c r="G35" s="184"/>
      <c r="H35" s="184"/>
      <c r="I35" s="133" t="b">
        <f t="shared" ref="I35:I37" si="4">IF(E35="X",1,IF(F35="X",0.5,IF(G35="X",0.001,IF(H35="X",""))))</f>
        <v>0</v>
      </c>
      <c r="J35" s="89"/>
      <c r="K35" s="90"/>
      <c r="L35" s="193"/>
      <c r="M35" s="151"/>
      <c r="N35" s="106"/>
      <c r="O35" s="156"/>
      <c r="P35" s="156"/>
      <c r="Q35" s="156"/>
      <c r="R35" s="156"/>
      <c r="S35" s="156"/>
      <c r="T35" s="108"/>
      <c r="U35" s="109"/>
      <c r="V35" s="47"/>
      <c r="W35" s="47"/>
      <c r="X35" s="47"/>
      <c r="Y35" s="47"/>
      <c r="Z35" s="47"/>
      <c r="AA35" s="47"/>
    </row>
    <row r="36" spans="2:36" s="56" customFormat="1" ht="27.75" customHeight="1" x14ac:dyDescent="0.25">
      <c r="B36" s="55"/>
      <c r="C36" s="58" t="s">
        <v>257</v>
      </c>
      <c r="D36" s="147" t="s">
        <v>297</v>
      </c>
      <c r="E36" s="185"/>
      <c r="F36" s="178"/>
      <c r="G36" s="178"/>
      <c r="H36" s="178"/>
      <c r="I36" s="126" t="b">
        <f t="shared" si="4"/>
        <v>0</v>
      </c>
      <c r="J36" s="91"/>
      <c r="K36" s="92"/>
      <c r="L36" s="193"/>
      <c r="M36" s="152"/>
      <c r="N36" s="93"/>
      <c r="O36" s="155"/>
      <c r="P36" s="155"/>
      <c r="Q36" s="155"/>
      <c r="R36" s="155"/>
      <c r="S36" s="155"/>
      <c r="T36" s="95"/>
      <c r="U36" s="96"/>
      <c r="V36" s="52"/>
      <c r="W36" s="52"/>
      <c r="X36" s="52"/>
      <c r="Y36" s="52"/>
      <c r="Z36" s="52"/>
      <c r="AA36" s="52"/>
      <c r="AF36" s="225" t="s">
        <v>240</v>
      </c>
      <c r="AG36" s="226"/>
      <c r="AH36" s="226"/>
      <c r="AI36" s="226"/>
      <c r="AJ36" s="226"/>
    </row>
    <row r="37" spans="2:36" s="56" customFormat="1" ht="19.5" customHeight="1" thickBot="1" x14ac:dyDescent="0.25">
      <c r="B37" s="55"/>
      <c r="C37" s="83" t="s">
        <v>238</v>
      </c>
      <c r="D37" s="148" t="s">
        <v>241</v>
      </c>
      <c r="E37" s="186"/>
      <c r="F37" s="187"/>
      <c r="G37" s="187"/>
      <c r="H37" s="187"/>
      <c r="I37" s="134" t="b">
        <f t="shared" si="4"/>
        <v>0</v>
      </c>
      <c r="J37" s="97"/>
      <c r="K37" s="103"/>
      <c r="L37" s="193"/>
      <c r="M37" s="168"/>
      <c r="N37" s="112"/>
      <c r="O37" s="158"/>
      <c r="P37" s="158"/>
      <c r="Q37" s="158"/>
      <c r="R37" s="158"/>
      <c r="S37" s="158"/>
      <c r="T37" s="113"/>
      <c r="U37" s="114"/>
      <c r="V37" s="47"/>
      <c r="W37" s="47"/>
      <c r="X37" s="47"/>
      <c r="Y37" s="47"/>
      <c r="Z37" s="47"/>
      <c r="AA37" s="47"/>
      <c r="AF37" s="227" t="s">
        <v>199</v>
      </c>
      <c r="AG37" s="228"/>
      <c r="AH37" s="228"/>
      <c r="AI37" s="228"/>
      <c r="AJ37" s="228"/>
    </row>
    <row r="38" spans="2:36" s="56" customFormat="1" ht="15" customHeight="1" thickBot="1" x14ac:dyDescent="0.3">
      <c r="B38" s="55"/>
      <c r="C38" s="68"/>
      <c r="D38" s="117" t="s">
        <v>218</v>
      </c>
      <c r="E38" s="127">
        <f>+SUM(I35:I37)</f>
        <v>0</v>
      </c>
      <c r="F38" s="244"/>
      <c r="G38" s="245"/>
      <c r="H38" s="246"/>
      <c r="I38" s="63" t="str">
        <f>IF(E38=0,"",AVERAGE(I35:I37))</f>
        <v/>
      </c>
      <c r="J38" s="69"/>
      <c r="K38" s="214"/>
      <c r="L38" s="215"/>
      <c r="M38" s="215"/>
      <c r="N38" s="216"/>
      <c r="O38" s="216"/>
      <c r="P38" s="216"/>
      <c r="Q38" s="216"/>
      <c r="R38" s="216"/>
      <c r="S38" s="216"/>
      <c r="T38" s="216"/>
      <c r="U38" s="217"/>
      <c r="V38" s="52"/>
      <c r="W38" s="52"/>
      <c r="X38" s="52"/>
      <c r="Y38" s="52"/>
      <c r="Z38" s="52"/>
      <c r="AA38" s="52"/>
    </row>
    <row r="39" spans="2:36" s="56" customFormat="1" ht="15" customHeight="1" thickBot="1" x14ac:dyDescent="0.25">
      <c r="B39" s="55"/>
      <c r="C39" s="69">
        <v>5</v>
      </c>
      <c r="D39" s="149" t="s">
        <v>179</v>
      </c>
      <c r="E39" s="229" t="str">
        <f>E13</f>
        <v>SI</v>
      </c>
      <c r="F39" s="231" t="str">
        <f>F13</f>
        <v>PARCIAL</v>
      </c>
      <c r="G39" s="231" t="str">
        <f>G13</f>
        <v>NO</v>
      </c>
      <c r="H39" s="233" t="str">
        <f>H13</f>
        <v>N/A</v>
      </c>
      <c r="I39" s="212" t="str">
        <f>I13</f>
        <v>CALIF.</v>
      </c>
      <c r="J39" s="212" t="s">
        <v>211</v>
      </c>
      <c r="K39" s="218" t="str">
        <f>+K33</f>
        <v>DESCRIPCIÓN "hallazgo"</v>
      </c>
      <c r="L39" s="218" t="str">
        <f>+L33</f>
        <v>CALIFICA 
HALLAZGO</v>
      </c>
      <c r="M39" s="218" t="str">
        <f>+M33</f>
        <v>INCUMPLIMIENTO NORMATIVO</v>
      </c>
      <c r="N39" s="218" t="s">
        <v>277</v>
      </c>
      <c r="O39" s="220"/>
      <c r="P39" s="220"/>
      <c r="Q39" s="220"/>
      <c r="R39" s="220"/>
      <c r="S39" s="220"/>
      <c r="T39" s="220"/>
      <c r="U39" s="221"/>
      <c r="V39" s="47"/>
      <c r="W39" s="47"/>
      <c r="X39" s="47"/>
      <c r="Y39" s="47"/>
      <c r="Z39" s="47"/>
      <c r="AA39" s="47"/>
    </row>
    <row r="40" spans="2:36" s="56" customFormat="1" ht="30.75" thickBot="1" x14ac:dyDescent="0.3">
      <c r="B40" s="55"/>
      <c r="C40" s="135" t="s">
        <v>188</v>
      </c>
      <c r="D40" s="72" t="s">
        <v>181</v>
      </c>
      <c r="E40" s="230"/>
      <c r="F40" s="232"/>
      <c r="G40" s="232"/>
      <c r="H40" s="234"/>
      <c r="I40" s="213"/>
      <c r="J40" s="213"/>
      <c r="K40" s="219"/>
      <c r="L40" s="219"/>
      <c r="M40" s="219"/>
      <c r="N40" s="142" t="s">
        <v>309</v>
      </c>
      <c r="O40" s="143" t="s">
        <v>308</v>
      </c>
      <c r="P40" s="143" t="s">
        <v>309</v>
      </c>
      <c r="Q40" s="143" t="s">
        <v>308</v>
      </c>
      <c r="R40" s="143" t="s">
        <v>309</v>
      </c>
      <c r="S40" s="143" t="s">
        <v>308</v>
      </c>
      <c r="T40" s="143" t="s">
        <v>309</v>
      </c>
      <c r="U40" s="144" t="s">
        <v>308</v>
      </c>
      <c r="V40" s="52"/>
      <c r="W40" s="52"/>
      <c r="X40" s="52"/>
      <c r="Y40" s="52"/>
      <c r="Z40" s="52"/>
      <c r="AA40" s="52"/>
    </row>
    <row r="41" spans="2:36" s="56" customFormat="1" x14ac:dyDescent="0.2">
      <c r="B41" s="55"/>
      <c r="C41" s="82" t="s">
        <v>189</v>
      </c>
      <c r="D41" s="75" t="s">
        <v>242</v>
      </c>
      <c r="E41" s="176"/>
      <c r="F41" s="184"/>
      <c r="G41" s="184"/>
      <c r="H41" s="184"/>
      <c r="I41" s="133" t="b">
        <f t="shared" ref="I41:I50" si="5">IF(E41="X",1,IF(F41="X",0.5,IF(G41="X",0.001,IF(H41="X",""))))</f>
        <v>0</v>
      </c>
      <c r="J41" s="104"/>
      <c r="K41" s="105"/>
      <c r="L41" s="193"/>
      <c r="M41" s="174"/>
      <c r="N41" s="106"/>
      <c r="O41" s="156"/>
      <c r="P41" s="156"/>
      <c r="Q41" s="156"/>
      <c r="R41" s="156"/>
      <c r="S41" s="156"/>
      <c r="T41" s="108"/>
      <c r="U41" s="109"/>
      <c r="V41" s="47"/>
      <c r="W41" s="47"/>
      <c r="X41" s="47"/>
      <c r="Y41" s="47"/>
      <c r="Z41" s="47"/>
      <c r="AA41" s="47"/>
    </row>
    <row r="42" spans="2:36" s="56" customFormat="1" ht="15" x14ac:dyDescent="0.25">
      <c r="B42" s="55"/>
      <c r="C42" s="58" t="s">
        <v>190</v>
      </c>
      <c r="D42" s="74" t="s">
        <v>243</v>
      </c>
      <c r="E42" s="185"/>
      <c r="F42" s="178"/>
      <c r="G42" s="178"/>
      <c r="H42" s="178"/>
      <c r="I42" s="126" t="b">
        <f t="shared" si="5"/>
        <v>0</v>
      </c>
      <c r="J42" s="91"/>
      <c r="K42" s="92"/>
      <c r="L42" s="193"/>
      <c r="M42" s="152"/>
      <c r="N42" s="93"/>
      <c r="O42" s="155"/>
      <c r="P42" s="155"/>
      <c r="Q42" s="155"/>
      <c r="R42" s="155"/>
      <c r="S42" s="155"/>
      <c r="T42" s="95"/>
      <c r="U42" s="96"/>
      <c r="V42" s="52"/>
      <c r="W42" s="52"/>
      <c r="X42" s="52"/>
      <c r="Y42" s="52"/>
      <c r="Z42" s="52"/>
      <c r="AA42" s="52"/>
    </row>
    <row r="43" spans="2:36" s="56" customFormat="1" ht="36" x14ac:dyDescent="0.2">
      <c r="B43" s="55"/>
      <c r="C43" s="58" t="s">
        <v>191</v>
      </c>
      <c r="D43" s="74" t="s">
        <v>298</v>
      </c>
      <c r="E43" s="185"/>
      <c r="F43" s="178"/>
      <c r="G43" s="178"/>
      <c r="H43" s="178"/>
      <c r="I43" s="126" t="b">
        <f t="shared" si="5"/>
        <v>0</v>
      </c>
      <c r="J43" s="91"/>
      <c r="K43" s="92"/>
      <c r="L43" s="193"/>
      <c r="M43" s="152"/>
      <c r="N43" s="93"/>
      <c r="O43" s="155"/>
      <c r="P43" s="155"/>
      <c r="Q43" s="155"/>
      <c r="R43" s="155"/>
      <c r="S43" s="155"/>
      <c r="T43" s="95"/>
      <c r="U43" s="96"/>
      <c r="V43" s="47"/>
      <c r="W43" s="47"/>
      <c r="X43" s="47"/>
      <c r="Y43" s="47"/>
      <c r="Z43" s="47"/>
      <c r="AA43" s="47"/>
    </row>
    <row r="44" spans="2:36" s="56" customFormat="1" ht="27" customHeight="1" x14ac:dyDescent="0.25">
      <c r="B44" s="55"/>
      <c r="C44" s="58" t="s">
        <v>192</v>
      </c>
      <c r="D44" s="61" t="s">
        <v>200</v>
      </c>
      <c r="E44" s="185"/>
      <c r="F44" s="178"/>
      <c r="G44" s="178"/>
      <c r="H44" s="178"/>
      <c r="I44" s="126" t="b">
        <f t="shared" si="5"/>
        <v>0</v>
      </c>
      <c r="J44" s="91"/>
      <c r="K44" s="92"/>
      <c r="L44" s="193"/>
      <c r="M44" s="152"/>
      <c r="N44" s="93"/>
      <c r="O44" s="155"/>
      <c r="P44" s="155"/>
      <c r="Q44" s="155"/>
      <c r="R44" s="155"/>
      <c r="S44" s="155"/>
      <c r="T44" s="95"/>
      <c r="U44" s="96"/>
      <c r="V44" s="52"/>
      <c r="W44" s="52"/>
      <c r="X44" s="52"/>
      <c r="Y44" s="52"/>
      <c r="Z44" s="52"/>
      <c r="AA44" s="52"/>
    </row>
    <row r="45" spans="2:36" s="56" customFormat="1" ht="24" x14ac:dyDescent="0.2">
      <c r="B45" s="55"/>
      <c r="C45" s="58" t="s">
        <v>193</v>
      </c>
      <c r="D45" s="74" t="s">
        <v>300</v>
      </c>
      <c r="E45" s="185"/>
      <c r="F45" s="178"/>
      <c r="G45" s="178"/>
      <c r="H45" s="178"/>
      <c r="I45" s="126" t="b">
        <f t="shared" si="5"/>
        <v>0</v>
      </c>
      <c r="J45" s="91"/>
      <c r="K45" s="92"/>
      <c r="L45" s="193"/>
      <c r="M45" s="152"/>
      <c r="N45" s="93"/>
      <c r="O45" s="155"/>
      <c r="P45" s="155"/>
      <c r="Q45" s="155"/>
      <c r="R45" s="155"/>
      <c r="S45" s="155"/>
      <c r="T45" s="95"/>
      <c r="U45" s="96"/>
      <c r="V45" s="47"/>
      <c r="W45" s="47"/>
      <c r="X45" s="47"/>
      <c r="Y45" s="47"/>
      <c r="Z45" s="47"/>
      <c r="AA45" s="47"/>
    </row>
    <row r="46" spans="2:36" s="56" customFormat="1" ht="15" x14ac:dyDescent="0.25">
      <c r="B46" s="55"/>
      <c r="C46" s="58" t="s">
        <v>194</v>
      </c>
      <c r="D46" s="74" t="s">
        <v>244</v>
      </c>
      <c r="E46" s="185"/>
      <c r="F46" s="178"/>
      <c r="G46" s="178"/>
      <c r="H46" s="178"/>
      <c r="I46" s="126" t="b">
        <f t="shared" si="5"/>
        <v>0</v>
      </c>
      <c r="J46" s="91"/>
      <c r="K46" s="92"/>
      <c r="L46" s="193"/>
      <c r="M46" s="152"/>
      <c r="N46" s="93"/>
      <c r="O46" s="155"/>
      <c r="P46" s="155"/>
      <c r="Q46" s="155"/>
      <c r="R46" s="155"/>
      <c r="S46" s="155"/>
      <c r="T46" s="95"/>
      <c r="U46" s="96"/>
      <c r="V46" s="52"/>
      <c r="W46" s="52"/>
      <c r="X46" s="52"/>
      <c r="Y46" s="52"/>
      <c r="Z46" s="52"/>
      <c r="AA46" s="52"/>
    </row>
    <row r="47" spans="2:36" s="56" customFormat="1" ht="27.75" customHeight="1" x14ac:dyDescent="0.25">
      <c r="B47" s="55"/>
      <c r="C47" s="58" t="s">
        <v>195</v>
      </c>
      <c r="D47" s="61" t="s">
        <v>247</v>
      </c>
      <c r="E47" s="185"/>
      <c r="F47" s="178"/>
      <c r="G47" s="178"/>
      <c r="H47" s="178"/>
      <c r="I47" s="126" t="b">
        <f t="shared" si="5"/>
        <v>0</v>
      </c>
      <c r="J47" s="91"/>
      <c r="K47" s="92"/>
      <c r="L47" s="193"/>
      <c r="M47" s="152"/>
      <c r="N47" s="93"/>
      <c r="O47" s="155"/>
      <c r="P47" s="155"/>
      <c r="Q47" s="155"/>
      <c r="R47" s="155"/>
      <c r="S47" s="155"/>
      <c r="T47" s="95"/>
      <c r="U47" s="96"/>
      <c r="V47" s="52"/>
      <c r="W47" s="52"/>
      <c r="X47" s="52"/>
      <c r="Y47" s="52"/>
      <c r="Z47" s="52"/>
      <c r="AA47" s="52"/>
    </row>
    <row r="48" spans="2:36" s="56" customFormat="1" ht="29.25" customHeight="1" x14ac:dyDescent="0.2">
      <c r="B48" s="55"/>
      <c r="C48" s="58" t="s">
        <v>196</v>
      </c>
      <c r="D48" s="61" t="s">
        <v>258</v>
      </c>
      <c r="E48" s="185"/>
      <c r="F48" s="178"/>
      <c r="G48" s="178"/>
      <c r="H48" s="178"/>
      <c r="I48" s="126" t="b">
        <f t="shared" si="5"/>
        <v>0</v>
      </c>
      <c r="J48" s="91"/>
      <c r="K48" s="92"/>
      <c r="L48" s="193"/>
      <c r="M48" s="152"/>
      <c r="N48" s="93"/>
      <c r="O48" s="155"/>
      <c r="P48" s="155"/>
      <c r="Q48" s="155"/>
      <c r="R48" s="155"/>
      <c r="S48" s="155"/>
      <c r="T48" s="95"/>
      <c r="U48" s="96"/>
      <c r="V48" s="47"/>
      <c r="W48" s="47"/>
      <c r="X48" s="47"/>
      <c r="Y48" s="47"/>
      <c r="Z48" s="47"/>
      <c r="AA48" s="47"/>
    </row>
    <row r="49" spans="2:27" s="56" customFormat="1" ht="24" x14ac:dyDescent="0.25">
      <c r="B49" s="55"/>
      <c r="C49" s="58" t="s">
        <v>245</v>
      </c>
      <c r="D49" s="61" t="s">
        <v>248</v>
      </c>
      <c r="E49" s="185"/>
      <c r="F49" s="178"/>
      <c r="G49" s="178"/>
      <c r="H49" s="178"/>
      <c r="I49" s="126" t="b">
        <f t="shared" si="5"/>
        <v>0</v>
      </c>
      <c r="J49" s="91"/>
      <c r="K49" s="92"/>
      <c r="L49" s="193"/>
      <c r="M49" s="152"/>
      <c r="N49" s="93"/>
      <c r="O49" s="155"/>
      <c r="P49" s="155"/>
      <c r="Q49" s="155"/>
      <c r="R49" s="155"/>
      <c r="S49" s="155"/>
      <c r="T49" s="95"/>
      <c r="U49" s="96"/>
      <c r="V49" s="52"/>
      <c r="W49" s="52"/>
      <c r="X49" s="52"/>
      <c r="Y49" s="52"/>
      <c r="Z49" s="52"/>
      <c r="AA49" s="52"/>
    </row>
    <row r="50" spans="2:27" s="56" customFormat="1" ht="26.25" customHeight="1" thickBot="1" x14ac:dyDescent="0.25">
      <c r="B50" s="55"/>
      <c r="C50" s="83" t="s">
        <v>246</v>
      </c>
      <c r="D50" s="77" t="s">
        <v>299</v>
      </c>
      <c r="E50" s="186"/>
      <c r="F50" s="187"/>
      <c r="G50" s="187"/>
      <c r="H50" s="187"/>
      <c r="I50" s="134" t="b">
        <f t="shared" si="5"/>
        <v>0</v>
      </c>
      <c r="J50" s="110"/>
      <c r="K50" s="92"/>
      <c r="L50" s="193"/>
      <c r="M50" s="152"/>
      <c r="N50" s="112"/>
      <c r="O50" s="158"/>
      <c r="P50" s="158"/>
      <c r="Q50" s="158"/>
      <c r="R50" s="158"/>
      <c r="S50" s="158"/>
      <c r="T50" s="113"/>
      <c r="U50" s="114"/>
      <c r="V50" s="47"/>
      <c r="W50" s="47"/>
      <c r="X50" s="47"/>
      <c r="Y50" s="47"/>
      <c r="Z50" s="47"/>
      <c r="AA50" s="47"/>
    </row>
    <row r="51" spans="2:27" s="56" customFormat="1" ht="15" customHeight="1" thickBot="1" x14ac:dyDescent="0.3">
      <c r="B51" s="55"/>
      <c r="C51" s="68"/>
      <c r="D51" s="129" t="s">
        <v>217</v>
      </c>
      <c r="E51" s="166">
        <f>+SUM(I41:I50)</f>
        <v>0</v>
      </c>
      <c r="F51" s="130"/>
      <c r="G51" s="118"/>
      <c r="H51" s="119"/>
      <c r="I51" s="162" t="str">
        <f>IF(E51=0,"",AVERAGE(I41:I50))</f>
        <v/>
      </c>
      <c r="J51" s="69"/>
      <c r="K51" s="70"/>
      <c r="L51" s="70"/>
      <c r="M51" s="69"/>
      <c r="N51" s="136"/>
      <c r="O51" s="136"/>
      <c r="P51" s="136"/>
      <c r="Q51" s="136"/>
      <c r="R51" s="140"/>
      <c r="S51" s="141"/>
      <c r="T51" s="164"/>
      <c r="U51" s="165"/>
      <c r="V51" s="52"/>
      <c r="W51" s="52"/>
      <c r="X51" s="52"/>
      <c r="Y51" s="52"/>
      <c r="Z51" s="52"/>
      <c r="AA51" s="52"/>
    </row>
    <row r="52" spans="2:27" s="56" customFormat="1" ht="15" customHeight="1" thickBot="1" x14ac:dyDescent="0.3">
      <c r="B52" s="55"/>
      <c r="C52" s="212" t="s">
        <v>15</v>
      </c>
      <c r="D52" s="218" t="s">
        <v>182</v>
      </c>
      <c r="E52" s="239" t="str">
        <f>E13</f>
        <v>SI</v>
      </c>
      <c r="F52" s="241" t="str">
        <f>F13</f>
        <v>PARCIAL</v>
      </c>
      <c r="G52" s="235" t="str">
        <f>G13</f>
        <v>NO</v>
      </c>
      <c r="H52" s="237" t="str">
        <f>H13</f>
        <v>N/A</v>
      </c>
      <c r="I52" s="237" t="str">
        <f>I13</f>
        <v>CALIF.</v>
      </c>
      <c r="J52" s="212" t="s">
        <v>211</v>
      </c>
      <c r="K52" s="218" t="str">
        <f>+K39</f>
        <v>DESCRIPCIÓN "hallazgo"</v>
      </c>
      <c r="L52" s="212" t="str">
        <f>+L39</f>
        <v>CALIFICA 
HALLAZGO</v>
      </c>
      <c r="M52" s="212" t="str">
        <f>+M39</f>
        <v>INCUMPLIMIENTO NORMATIVO</v>
      </c>
      <c r="N52" s="218" t="s">
        <v>277</v>
      </c>
      <c r="O52" s="220"/>
      <c r="P52" s="220"/>
      <c r="Q52" s="220"/>
      <c r="R52" s="220"/>
      <c r="S52" s="220"/>
      <c r="T52" s="220"/>
      <c r="U52" s="221"/>
      <c r="V52" s="52"/>
      <c r="W52" s="52"/>
      <c r="X52" s="52"/>
      <c r="Y52" s="52"/>
      <c r="Z52" s="52"/>
      <c r="AA52" s="52"/>
    </row>
    <row r="53" spans="2:27" s="56" customFormat="1" ht="27.75" customHeight="1" thickBot="1" x14ac:dyDescent="0.25">
      <c r="B53" s="55"/>
      <c r="C53" s="213"/>
      <c r="D53" s="219"/>
      <c r="E53" s="240"/>
      <c r="F53" s="242"/>
      <c r="G53" s="236"/>
      <c r="H53" s="238"/>
      <c r="I53" s="238"/>
      <c r="J53" s="213"/>
      <c r="K53" s="219"/>
      <c r="L53" s="213"/>
      <c r="M53" s="219"/>
      <c r="N53" s="142" t="s">
        <v>309</v>
      </c>
      <c r="O53" s="143" t="s">
        <v>308</v>
      </c>
      <c r="P53" s="143" t="s">
        <v>309</v>
      </c>
      <c r="Q53" s="143" t="s">
        <v>308</v>
      </c>
      <c r="R53" s="143" t="s">
        <v>309</v>
      </c>
      <c r="S53" s="143" t="s">
        <v>308</v>
      </c>
      <c r="T53" s="143" t="s">
        <v>309</v>
      </c>
      <c r="U53" s="144" t="s">
        <v>308</v>
      </c>
      <c r="V53" s="47"/>
      <c r="W53" s="47"/>
      <c r="X53" s="47"/>
      <c r="Y53" s="47"/>
      <c r="Z53" s="47"/>
      <c r="AA53" s="47"/>
    </row>
    <row r="54" spans="2:27" s="56" customFormat="1" ht="32.25" customHeight="1" x14ac:dyDescent="0.25">
      <c r="B54" s="55"/>
      <c r="C54" s="87" t="s">
        <v>24</v>
      </c>
      <c r="D54" s="60" t="s">
        <v>259</v>
      </c>
      <c r="E54" s="176"/>
      <c r="F54" s="184"/>
      <c r="G54" s="184"/>
      <c r="H54" s="184"/>
      <c r="I54" s="133" t="b">
        <f t="shared" ref="I54:I56" si="6">IF(E54="X",1,IF(F54="X",0.5,IF(G54="X",0.001,IF(H54="X",""))))</f>
        <v>0</v>
      </c>
      <c r="J54" s="89"/>
      <c r="K54" s="90"/>
      <c r="L54" s="193"/>
      <c r="M54" s="151"/>
      <c r="N54" s="106"/>
      <c r="O54" s="156"/>
      <c r="P54" s="156"/>
      <c r="Q54" s="156"/>
      <c r="R54" s="156"/>
      <c r="S54" s="156"/>
      <c r="T54" s="108"/>
      <c r="U54" s="109"/>
      <c r="V54" s="52"/>
      <c r="W54" s="52"/>
      <c r="X54" s="52"/>
      <c r="Y54" s="52"/>
      <c r="Z54" s="52"/>
      <c r="AA54" s="52"/>
    </row>
    <row r="55" spans="2:27" s="56" customFormat="1" ht="22.5" customHeight="1" x14ac:dyDescent="0.2">
      <c r="B55" s="55"/>
      <c r="C55" s="58" t="s">
        <v>25</v>
      </c>
      <c r="D55" s="61" t="s">
        <v>260</v>
      </c>
      <c r="E55" s="185"/>
      <c r="F55" s="178"/>
      <c r="G55" s="178"/>
      <c r="H55" s="178"/>
      <c r="I55" s="126" t="b">
        <f t="shared" si="6"/>
        <v>0</v>
      </c>
      <c r="J55" s="91"/>
      <c r="K55" s="92"/>
      <c r="L55" s="193"/>
      <c r="M55" s="152"/>
      <c r="N55" s="93"/>
      <c r="O55" s="155"/>
      <c r="P55" s="155"/>
      <c r="Q55" s="155"/>
      <c r="R55" s="155"/>
      <c r="S55" s="155"/>
      <c r="T55" s="95"/>
      <c r="U55" s="96"/>
      <c r="V55" s="47"/>
      <c r="W55" s="47"/>
      <c r="X55" s="47"/>
      <c r="Y55" s="47"/>
      <c r="Z55" s="47"/>
      <c r="AA55" s="47"/>
    </row>
    <row r="56" spans="2:27" s="56" customFormat="1" ht="21" customHeight="1" thickBot="1" x14ac:dyDescent="0.3">
      <c r="B56" s="55"/>
      <c r="C56" s="88" t="s">
        <v>26</v>
      </c>
      <c r="D56" s="62" t="s">
        <v>249</v>
      </c>
      <c r="E56" s="186"/>
      <c r="F56" s="187"/>
      <c r="G56" s="187"/>
      <c r="H56" s="187"/>
      <c r="I56" s="134" t="b">
        <f t="shared" si="6"/>
        <v>0</v>
      </c>
      <c r="J56" s="97"/>
      <c r="K56" s="103"/>
      <c r="L56" s="193"/>
      <c r="M56" s="168"/>
      <c r="N56" s="112"/>
      <c r="O56" s="158"/>
      <c r="P56" s="158"/>
      <c r="Q56" s="158"/>
      <c r="R56" s="158"/>
      <c r="S56" s="158"/>
      <c r="T56" s="113"/>
      <c r="U56" s="114"/>
      <c r="V56" s="52"/>
      <c r="W56" s="52"/>
      <c r="X56" s="52"/>
      <c r="Y56" s="52"/>
      <c r="Z56" s="52"/>
      <c r="AA56" s="52"/>
    </row>
    <row r="57" spans="2:27" s="56" customFormat="1" ht="15" customHeight="1" thickBot="1" x14ac:dyDescent="0.25">
      <c r="B57" s="55"/>
      <c r="C57" s="68"/>
      <c r="D57" s="117" t="s">
        <v>216</v>
      </c>
      <c r="E57" s="166">
        <f>+SUM(I54:I56)</f>
        <v>0</v>
      </c>
      <c r="F57" s="130"/>
      <c r="G57" s="118"/>
      <c r="H57" s="119"/>
      <c r="I57" s="63" t="str">
        <f>IF(E57=0,"",AVERAGE(I54:I56))</f>
        <v/>
      </c>
      <c r="J57" s="69"/>
      <c r="K57" s="214"/>
      <c r="L57" s="215"/>
      <c r="M57" s="215"/>
      <c r="N57" s="216"/>
      <c r="O57" s="216"/>
      <c r="P57" s="216"/>
      <c r="Q57" s="216"/>
      <c r="R57" s="216"/>
      <c r="S57" s="216"/>
      <c r="T57" s="216"/>
      <c r="U57" s="217"/>
      <c r="V57" s="47"/>
      <c r="W57" s="47"/>
      <c r="X57" s="47"/>
      <c r="Y57" s="47"/>
      <c r="Z57" s="47"/>
      <c r="AA57" s="47"/>
    </row>
    <row r="58" spans="2:27" s="56" customFormat="1" ht="15" customHeight="1" thickBot="1" x14ac:dyDescent="0.25">
      <c r="B58" s="55"/>
      <c r="C58" s="212" t="s">
        <v>268</v>
      </c>
      <c r="D58" s="218" t="s">
        <v>184</v>
      </c>
      <c r="E58" s="239" t="str">
        <f>E13</f>
        <v>SI</v>
      </c>
      <c r="F58" s="241" t="str">
        <f>F13</f>
        <v>PARCIAL</v>
      </c>
      <c r="G58" s="241" t="str">
        <f>G13</f>
        <v>NO</v>
      </c>
      <c r="H58" s="247" t="str">
        <f>H13</f>
        <v>N/A</v>
      </c>
      <c r="I58" s="212" t="str">
        <f>I13</f>
        <v>CALIF.</v>
      </c>
      <c r="J58" s="212" t="s">
        <v>211</v>
      </c>
      <c r="K58" s="218" t="str">
        <f>+K52</f>
        <v>DESCRIPCIÓN "hallazgo"</v>
      </c>
      <c r="L58" s="212" t="str">
        <f>+L52</f>
        <v>CALIFICA 
HALLAZGO</v>
      </c>
      <c r="M58" s="220" t="str">
        <f>+M52</f>
        <v>INCUMPLIMIENTO NORMATIVO</v>
      </c>
      <c r="N58" s="218" t="s">
        <v>277</v>
      </c>
      <c r="O58" s="220"/>
      <c r="P58" s="220"/>
      <c r="Q58" s="220"/>
      <c r="R58" s="220"/>
      <c r="S58" s="220"/>
      <c r="T58" s="220"/>
      <c r="U58" s="221"/>
      <c r="V58" s="47"/>
      <c r="W58" s="47"/>
      <c r="X58" s="47"/>
      <c r="Y58" s="47"/>
      <c r="Z58" s="47"/>
      <c r="AA58" s="47"/>
    </row>
    <row r="59" spans="2:27" s="56" customFormat="1" ht="33" customHeight="1" thickBot="1" x14ac:dyDescent="0.3">
      <c r="B59" s="55"/>
      <c r="C59" s="213"/>
      <c r="D59" s="219"/>
      <c r="E59" s="240"/>
      <c r="F59" s="242"/>
      <c r="G59" s="242"/>
      <c r="H59" s="248"/>
      <c r="I59" s="213"/>
      <c r="J59" s="213"/>
      <c r="K59" s="219"/>
      <c r="L59" s="213"/>
      <c r="M59" s="216"/>
      <c r="N59" s="142" t="s">
        <v>309</v>
      </c>
      <c r="O59" s="143" t="s">
        <v>308</v>
      </c>
      <c r="P59" s="143" t="s">
        <v>309</v>
      </c>
      <c r="Q59" s="143" t="s">
        <v>308</v>
      </c>
      <c r="R59" s="143" t="s">
        <v>309</v>
      </c>
      <c r="S59" s="143" t="s">
        <v>308</v>
      </c>
      <c r="T59" s="143" t="s">
        <v>309</v>
      </c>
      <c r="U59" s="144" t="s">
        <v>308</v>
      </c>
      <c r="V59" s="52"/>
      <c r="W59" s="52"/>
      <c r="X59" s="52"/>
      <c r="Y59" s="52"/>
      <c r="Z59" s="52"/>
      <c r="AA59" s="52"/>
    </row>
    <row r="60" spans="2:27" s="56" customFormat="1" ht="32.25" customHeight="1" x14ac:dyDescent="0.2">
      <c r="B60" s="55"/>
      <c r="C60" s="87" t="s">
        <v>27</v>
      </c>
      <c r="D60" s="60" t="s">
        <v>301</v>
      </c>
      <c r="E60" s="176"/>
      <c r="F60" s="184"/>
      <c r="G60" s="184"/>
      <c r="H60" s="184"/>
      <c r="I60" s="133" t="b">
        <f t="shared" ref="I60:I62" si="7">IF(E60="X",1,IF(F60="X",0.5,IF(G60="X",0.001,IF(H60="X",""))))</f>
        <v>0</v>
      </c>
      <c r="J60" s="89"/>
      <c r="K60" s="90"/>
      <c r="L60" s="193"/>
      <c r="M60" s="151"/>
      <c r="N60" s="106"/>
      <c r="O60" s="156"/>
      <c r="P60" s="156"/>
      <c r="Q60" s="156"/>
      <c r="R60" s="156"/>
      <c r="S60" s="156"/>
      <c r="T60" s="108"/>
      <c r="U60" s="109"/>
      <c r="V60" s="47"/>
      <c r="W60" s="47"/>
      <c r="X60" s="47"/>
      <c r="Y60" s="47"/>
      <c r="Z60" s="47"/>
      <c r="AA60" s="47"/>
    </row>
    <row r="61" spans="2:27" s="56" customFormat="1" ht="41.25" customHeight="1" x14ac:dyDescent="0.25">
      <c r="B61" s="55"/>
      <c r="C61" s="58" t="s">
        <v>28</v>
      </c>
      <c r="D61" s="61" t="s">
        <v>302</v>
      </c>
      <c r="E61" s="185"/>
      <c r="F61" s="178"/>
      <c r="G61" s="178"/>
      <c r="H61" s="178"/>
      <c r="I61" s="126" t="b">
        <f t="shared" si="7"/>
        <v>0</v>
      </c>
      <c r="J61" s="91"/>
      <c r="K61" s="92"/>
      <c r="L61" s="193"/>
      <c r="M61" s="152"/>
      <c r="N61" s="93"/>
      <c r="O61" s="155"/>
      <c r="P61" s="155"/>
      <c r="Q61" s="155"/>
      <c r="R61" s="155"/>
      <c r="S61" s="155"/>
      <c r="T61" s="95"/>
      <c r="U61" s="96"/>
      <c r="V61" s="52"/>
      <c r="W61" s="52"/>
      <c r="X61" s="52"/>
      <c r="Y61" s="52"/>
      <c r="Z61" s="52"/>
      <c r="AA61" s="52"/>
    </row>
    <row r="62" spans="2:27" s="56" customFormat="1" ht="18.75" customHeight="1" thickBot="1" x14ac:dyDescent="0.25">
      <c r="B62" s="55"/>
      <c r="C62" s="87" t="s">
        <v>29</v>
      </c>
      <c r="D62" s="62" t="s">
        <v>303</v>
      </c>
      <c r="E62" s="186"/>
      <c r="F62" s="187"/>
      <c r="G62" s="187"/>
      <c r="H62" s="187"/>
      <c r="I62" s="134" t="b">
        <f t="shared" si="7"/>
        <v>0</v>
      </c>
      <c r="J62" s="97"/>
      <c r="K62" s="103"/>
      <c r="L62" s="193"/>
      <c r="M62" s="168"/>
      <c r="N62" s="112"/>
      <c r="O62" s="158"/>
      <c r="P62" s="158"/>
      <c r="Q62" s="158"/>
      <c r="R62" s="158"/>
      <c r="S62" s="158"/>
      <c r="T62" s="113"/>
      <c r="U62" s="114"/>
      <c r="V62" s="47"/>
      <c r="W62" s="47"/>
      <c r="X62" s="47"/>
      <c r="Y62" s="47"/>
      <c r="Z62" s="47"/>
      <c r="AA62" s="47"/>
    </row>
    <row r="63" spans="2:27" s="56" customFormat="1" ht="15" customHeight="1" thickBot="1" x14ac:dyDescent="0.3">
      <c r="B63" s="55"/>
      <c r="C63" s="78"/>
      <c r="D63" s="117" t="s">
        <v>215</v>
      </c>
      <c r="E63" s="161">
        <f>+SUM(I60:I62)</f>
        <v>0</v>
      </c>
      <c r="F63" s="130"/>
      <c r="G63" s="118"/>
      <c r="H63" s="119"/>
      <c r="I63" s="162" t="str">
        <f>IF(E63=0,"",AVERAGE(I60:I62))</f>
        <v/>
      </c>
      <c r="J63" s="79"/>
      <c r="K63" s="214"/>
      <c r="L63" s="215"/>
      <c r="M63" s="215"/>
      <c r="N63" s="216"/>
      <c r="O63" s="216"/>
      <c r="P63" s="216"/>
      <c r="Q63" s="216"/>
      <c r="R63" s="216"/>
      <c r="S63" s="216"/>
      <c r="T63" s="216"/>
      <c r="U63" s="217"/>
      <c r="V63" s="52"/>
      <c r="W63" s="52"/>
      <c r="X63" s="52"/>
      <c r="Y63" s="52"/>
      <c r="Z63" s="52"/>
      <c r="AA63" s="52"/>
    </row>
    <row r="64" spans="2:27" s="56" customFormat="1" ht="15" customHeight="1" thickBot="1" x14ac:dyDescent="0.3">
      <c r="B64" s="55"/>
      <c r="C64" s="212" t="s">
        <v>16</v>
      </c>
      <c r="D64" s="218" t="s">
        <v>187</v>
      </c>
      <c r="E64" s="239" t="str">
        <f>E13</f>
        <v>SI</v>
      </c>
      <c r="F64" s="241" t="str">
        <f>F13</f>
        <v>PARCIAL</v>
      </c>
      <c r="G64" s="241" t="str">
        <f>G13</f>
        <v>NO</v>
      </c>
      <c r="H64" s="235" t="str">
        <f>H13</f>
        <v>N/A</v>
      </c>
      <c r="I64" s="237" t="str">
        <f>I13</f>
        <v>CALIF.</v>
      </c>
      <c r="J64" s="212" t="s">
        <v>211</v>
      </c>
      <c r="K64" s="212" t="str">
        <f>+K58</f>
        <v>DESCRIPCIÓN "hallazgo"</v>
      </c>
      <c r="L64" s="218" t="str">
        <f>+L58</f>
        <v>CALIFICA 
HALLAZGO</v>
      </c>
      <c r="M64" s="212" t="str">
        <f>+M58</f>
        <v>INCUMPLIMIENTO NORMATIVO</v>
      </c>
      <c r="N64" s="218" t="s">
        <v>277</v>
      </c>
      <c r="O64" s="220"/>
      <c r="P64" s="220"/>
      <c r="Q64" s="220"/>
      <c r="R64" s="220"/>
      <c r="S64" s="220"/>
      <c r="T64" s="220"/>
      <c r="U64" s="221"/>
      <c r="V64" s="52"/>
      <c r="W64" s="52"/>
      <c r="X64" s="52"/>
      <c r="Y64" s="52"/>
      <c r="Z64" s="52"/>
      <c r="AA64" s="52"/>
    </row>
    <row r="65" spans="2:27" s="56" customFormat="1" ht="25.5" customHeight="1" thickBot="1" x14ac:dyDescent="0.25">
      <c r="B65" s="55"/>
      <c r="C65" s="213"/>
      <c r="D65" s="219"/>
      <c r="E65" s="240"/>
      <c r="F65" s="242"/>
      <c r="G65" s="242"/>
      <c r="H65" s="236"/>
      <c r="I65" s="238"/>
      <c r="J65" s="213"/>
      <c r="K65" s="213"/>
      <c r="L65" s="219"/>
      <c r="M65" s="213"/>
      <c r="N65" s="142" t="s">
        <v>309</v>
      </c>
      <c r="O65" s="143" t="s">
        <v>308</v>
      </c>
      <c r="P65" s="143" t="s">
        <v>309</v>
      </c>
      <c r="Q65" s="143" t="s">
        <v>308</v>
      </c>
      <c r="R65" s="143" t="s">
        <v>309</v>
      </c>
      <c r="S65" s="143" t="s">
        <v>308</v>
      </c>
      <c r="T65" s="143" t="s">
        <v>309</v>
      </c>
      <c r="U65" s="144" t="s">
        <v>308</v>
      </c>
      <c r="V65" s="47"/>
      <c r="W65" s="47"/>
      <c r="X65" s="47"/>
      <c r="Y65" s="47"/>
      <c r="Z65" s="47"/>
      <c r="AA65" s="47"/>
    </row>
    <row r="66" spans="2:27" s="56" customFormat="1" ht="30" customHeight="1" x14ac:dyDescent="0.25">
      <c r="B66" s="55"/>
      <c r="C66" s="82" t="s">
        <v>269</v>
      </c>
      <c r="D66" s="76" t="s">
        <v>261</v>
      </c>
      <c r="E66" s="176"/>
      <c r="F66" s="184"/>
      <c r="G66" s="184"/>
      <c r="H66" s="184"/>
      <c r="I66" s="133" t="b">
        <f t="shared" ref="I66:I68" si="8">IF(E66="X",1,IF(F66="X",0.5,IF(G66="X",0.001,IF(H66="X",""))))</f>
        <v>0</v>
      </c>
      <c r="J66" s="104"/>
      <c r="K66" s="105"/>
      <c r="L66" s="193"/>
      <c r="M66" s="174"/>
      <c r="N66" s="106"/>
      <c r="O66" s="156"/>
      <c r="P66" s="156"/>
      <c r="Q66" s="156"/>
      <c r="R66" s="156"/>
      <c r="S66" s="156"/>
      <c r="T66" s="108"/>
      <c r="U66" s="109"/>
      <c r="V66" s="52"/>
      <c r="W66" s="52"/>
      <c r="X66" s="52"/>
      <c r="Y66" s="52"/>
      <c r="Z66" s="52"/>
      <c r="AA66" s="52"/>
    </row>
    <row r="67" spans="2:27" s="56" customFormat="1" ht="30.75" customHeight="1" x14ac:dyDescent="0.2">
      <c r="B67" s="55"/>
      <c r="C67" s="58" t="s">
        <v>270</v>
      </c>
      <c r="D67" s="61" t="s">
        <v>304</v>
      </c>
      <c r="E67" s="185"/>
      <c r="F67" s="178"/>
      <c r="G67" s="178"/>
      <c r="H67" s="178"/>
      <c r="I67" s="126" t="b">
        <f t="shared" si="8"/>
        <v>0</v>
      </c>
      <c r="J67" s="91"/>
      <c r="K67" s="92"/>
      <c r="L67" s="193"/>
      <c r="M67" s="152"/>
      <c r="N67" s="93"/>
      <c r="O67" s="155"/>
      <c r="P67" s="155"/>
      <c r="Q67" s="155"/>
      <c r="R67" s="155"/>
      <c r="S67" s="155"/>
      <c r="T67" s="95"/>
      <c r="U67" s="96"/>
      <c r="V67" s="47"/>
      <c r="W67" s="47"/>
      <c r="X67" s="47"/>
      <c r="Y67" s="47"/>
      <c r="Z67" s="47"/>
      <c r="AA67" s="47"/>
    </row>
    <row r="68" spans="2:27" s="56" customFormat="1" ht="21.75" customHeight="1" thickBot="1" x14ac:dyDescent="0.3">
      <c r="B68" s="55"/>
      <c r="C68" s="83" t="s">
        <v>271</v>
      </c>
      <c r="D68" s="150" t="s">
        <v>250</v>
      </c>
      <c r="E68" s="186"/>
      <c r="F68" s="187"/>
      <c r="G68" s="187"/>
      <c r="H68" s="187"/>
      <c r="I68" s="134" t="b">
        <f t="shared" si="8"/>
        <v>0</v>
      </c>
      <c r="J68" s="110"/>
      <c r="K68" s="111"/>
      <c r="L68" s="193"/>
      <c r="M68" s="175"/>
      <c r="N68" s="112"/>
      <c r="O68" s="158"/>
      <c r="P68" s="158"/>
      <c r="Q68" s="158"/>
      <c r="R68" s="158"/>
      <c r="S68" s="158"/>
      <c r="T68" s="113"/>
      <c r="U68" s="114"/>
      <c r="V68" s="52"/>
      <c r="W68" s="52"/>
      <c r="X68" s="52"/>
      <c r="Y68" s="52"/>
      <c r="Z68" s="52"/>
      <c r="AA68" s="52"/>
    </row>
    <row r="69" spans="2:27" s="56" customFormat="1" ht="15" customHeight="1" thickBot="1" x14ac:dyDescent="0.25">
      <c r="B69" s="55"/>
      <c r="C69" s="68"/>
      <c r="D69" s="117" t="s">
        <v>214</v>
      </c>
      <c r="E69" s="177">
        <f>+SUM(I66:I68)</f>
        <v>0</v>
      </c>
      <c r="F69" s="131"/>
      <c r="G69" s="120"/>
      <c r="H69" s="121"/>
      <c r="I69" s="183" t="str">
        <f>IF(E69=0,"",AVERAGE(I66:I68))</f>
        <v/>
      </c>
      <c r="J69" s="81"/>
      <c r="K69" s="214"/>
      <c r="L69" s="215"/>
      <c r="M69" s="215"/>
      <c r="N69" s="216"/>
      <c r="O69" s="216"/>
      <c r="P69" s="216"/>
      <c r="Q69" s="216"/>
      <c r="R69" s="216"/>
      <c r="S69" s="216"/>
      <c r="T69" s="216"/>
      <c r="U69" s="217"/>
      <c r="V69" s="47"/>
      <c r="W69" s="47"/>
      <c r="X69" s="47"/>
      <c r="Y69" s="47"/>
      <c r="Z69" s="47"/>
      <c r="AA69" s="47"/>
    </row>
    <row r="70" spans="2:27" s="56" customFormat="1" ht="15" customHeight="1" thickBot="1" x14ac:dyDescent="0.25">
      <c r="B70" s="55"/>
      <c r="C70" s="243">
        <v>6</v>
      </c>
      <c r="D70" s="218" t="s">
        <v>198</v>
      </c>
      <c r="E70" s="239" t="str">
        <f>E13</f>
        <v>SI</v>
      </c>
      <c r="F70" s="241" t="str">
        <f>F13</f>
        <v>PARCIAL</v>
      </c>
      <c r="G70" s="241" t="str">
        <f>G13</f>
        <v>NO</v>
      </c>
      <c r="H70" s="235" t="str">
        <f>H13</f>
        <v>N/A</v>
      </c>
      <c r="I70" s="237" t="str">
        <f>I13</f>
        <v>CALIF.</v>
      </c>
      <c r="J70" s="212" t="s">
        <v>211</v>
      </c>
      <c r="K70" s="212" t="str">
        <f>+K64</f>
        <v>DESCRIPCIÓN "hallazgo"</v>
      </c>
      <c r="L70" s="212" t="str">
        <f>+L64</f>
        <v>CALIFICA 
HALLAZGO</v>
      </c>
      <c r="M70" s="212" t="str">
        <f>+M64</f>
        <v>INCUMPLIMIENTO NORMATIVO</v>
      </c>
      <c r="N70" s="218" t="s">
        <v>277</v>
      </c>
      <c r="O70" s="220"/>
      <c r="P70" s="220"/>
      <c r="Q70" s="220"/>
      <c r="R70" s="220"/>
      <c r="S70" s="220"/>
      <c r="T70" s="220"/>
      <c r="U70" s="221"/>
      <c r="V70" s="47"/>
      <c r="W70" s="47"/>
      <c r="X70" s="47"/>
      <c r="Y70" s="47"/>
      <c r="Z70" s="47"/>
      <c r="AA70" s="47"/>
    </row>
    <row r="71" spans="2:27" s="56" customFormat="1" ht="33" customHeight="1" thickBot="1" x14ac:dyDescent="0.3">
      <c r="B71" s="55"/>
      <c r="C71" s="213"/>
      <c r="D71" s="219"/>
      <c r="E71" s="240"/>
      <c r="F71" s="242"/>
      <c r="G71" s="242"/>
      <c r="H71" s="236"/>
      <c r="I71" s="238"/>
      <c r="J71" s="213"/>
      <c r="K71" s="213"/>
      <c r="L71" s="213"/>
      <c r="M71" s="219"/>
      <c r="N71" s="142" t="s">
        <v>309</v>
      </c>
      <c r="O71" s="143" t="s">
        <v>308</v>
      </c>
      <c r="P71" s="143" t="s">
        <v>309</v>
      </c>
      <c r="Q71" s="143" t="s">
        <v>308</v>
      </c>
      <c r="R71" s="143" t="s">
        <v>309</v>
      </c>
      <c r="S71" s="143" t="s">
        <v>308</v>
      </c>
      <c r="T71" s="143" t="s">
        <v>309</v>
      </c>
      <c r="U71" s="144" t="s">
        <v>308</v>
      </c>
      <c r="V71" s="52"/>
      <c r="W71" s="52"/>
      <c r="X71" s="52"/>
      <c r="Y71" s="52"/>
      <c r="Z71" s="52"/>
      <c r="AA71" s="52"/>
    </row>
    <row r="72" spans="2:27" s="56" customFormat="1" ht="21" customHeight="1" x14ac:dyDescent="0.2">
      <c r="B72" s="55"/>
      <c r="C72" s="82" t="s">
        <v>17</v>
      </c>
      <c r="D72" s="76" t="s">
        <v>251</v>
      </c>
      <c r="E72" s="176"/>
      <c r="F72" s="184"/>
      <c r="G72" s="184"/>
      <c r="H72" s="184"/>
      <c r="I72" s="133" t="b">
        <f t="shared" ref="I72:I73" si="9">IF(E72="X",1,IF(F72="X",0.5,IF(G72="X",0.001,IF(H72="X",""))))</f>
        <v>0</v>
      </c>
      <c r="J72" s="104"/>
      <c r="K72" s="105"/>
      <c r="L72" s="193"/>
      <c r="M72" s="174"/>
      <c r="N72" s="106"/>
      <c r="O72" s="156"/>
      <c r="P72" s="156"/>
      <c r="Q72" s="156"/>
      <c r="R72" s="156"/>
      <c r="S72" s="156"/>
      <c r="T72" s="108"/>
      <c r="U72" s="109"/>
      <c r="V72" s="47"/>
      <c r="W72" s="47"/>
      <c r="X72" s="47"/>
      <c r="Y72" s="47"/>
      <c r="Z72" s="47"/>
      <c r="AA72" s="47"/>
    </row>
    <row r="73" spans="2:27" s="56" customFormat="1" ht="24.75" customHeight="1" thickBot="1" x14ac:dyDescent="0.3">
      <c r="B73" s="55"/>
      <c r="C73" s="83" t="s">
        <v>18</v>
      </c>
      <c r="D73" s="77" t="s">
        <v>252</v>
      </c>
      <c r="E73" s="186"/>
      <c r="F73" s="187"/>
      <c r="G73" s="187"/>
      <c r="H73" s="187"/>
      <c r="I73" s="134" t="b">
        <f t="shared" si="9"/>
        <v>0</v>
      </c>
      <c r="J73" s="110"/>
      <c r="K73" s="111"/>
      <c r="L73" s="193"/>
      <c r="M73" s="175"/>
      <c r="N73" s="112"/>
      <c r="O73" s="158"/>
      <c r="P73" s="158"/>
      <c r="Q73" s="158"/>
      <c r="R73" s="158"/>
      <c r="S73" s="158"/>
      <c r="T73" s="113"/>
      <c r="U73" s="114"/>
      <c r="V73" s="52"/>
      <c r="W73" s="52"/>
      <c r="X73" s="52"/>
      <c r="Y73" s="52"/>
      <c r="Z73" s="52"/>
      <c r="AA73" s="52"/>
    </row>
    <row r="74" spans="2:27" s="56" customFormat="1" ht="15" customHeight="1" thickBot="1" x14ac:dyDescent="0.25">
      <c r="B74" s="55"/>
      <c r="C74" s="80"/>
      <c r="D74" s="117" t="s">
        <v>213</v>
      </c>
      <c r="E74" s="188">
        <f>+SUM(I72:I73)</f>
        <v>0</v>
      </c>
      <c r="F74" s="131"/>
      <c r="G74" s="120"/>
      <c r="H74" s="84"/>
      <c r="I74" s="183" t="str">
        <f>IF(E74=0,"",AVERAGE(I72:I73))</f>
        <v/>
      </c>
      <c r="J74" s="81"/>
      <c r="K74" s="214"/>
      <c r="L74" s="215"/>
      <c r="M74" s="215"/>
      <c r="N74" s="216"/>
      <c r="O74" s="216"/>
      <c r="P74" s="216"/>
      <c r="Q74" s="216"/>
      <c r="R74" s="216"/>
      <c r="S74" s="216"/>
      <c r="T74" s="216"/>
      <c r="U74" s="217"/>
      <c r="V74" s="47"/>
      <c r="W74" s="47"/>
      <c r="X74" s="47"/>
      <c r="Y74" s="47"/>
      <c r="Z74" s="47"/>
      <c r="AA74" s="47"/>
    </row>
    <row r="75" spans="2:27" s="56" customFormat="1" ht="15" customHeight="1" thickBot="1" x14ac:dyDescent="0.25">
      <c r="B75" s="55"/>
      <c r="C75" s="212">
        <v>7</v>
      </c>
      <c r="D75" s="218" t="s">
        <v>2</v>
      </c>
      <c r="E75" s="239" t="str">
        <f>E13</f>
        <v>SI</v>
      </c>
      <c r="F75" s="241" t="str">
        <f>F13</f>
        <v>PARCIAL</v>
      </c>
      <c r="G75" s="241" t="str">
        <f>G13</f>
        <v>NO</v>
      </c>
      <c r="H75" s="235" t="str">
        <f>H13</f>
        <v>N/A</v>
      </c>
      <c r="I75" s="237" t="str">
        <f>I13</f>
        <v>CALIF.</v>
      </c>
      <c r="J75" s="212" t="s">
        <v>211</v>
      </c>
      <c r="K75" s="212" t="str">
        <f>+K70</f>
        <v>DESCRIPCIÓN "hallazgo"</v>
      </c>
      <c r="L75" s="212" t="str">
        <f>+L70</f>
        <v>CALIFICA 
HALLAZGO</v>
      </c>
      <c r="M75" s="212" t="str">
        <f>+M70</f>
        <v>INCUMPLIMIENTO NORMATIVO</v>
      </c>
      <c r="N75" s="218" t="s">
        <v>277</v>
      </c>
      <c r="O75" s="220"/>
      <c r="P75" s="220"/>
      <c r="Q75" s="220"/>
      <c r="R75" s="220"/>
      <c r="S75" s="220"/>
      <c r="T75" s="220"/>
      <c r="U75" s="221"/>
      <c r="V75" s="47"/>
      <c r="W75" s="47"/>
      <c r="X75" s="47"/>
      <c r="Y75" s="47"/>
      <c r="Z75" s="47"/>
      <c r="AA75" s="47"/>
    </row>
    <row r="76" spans="2:27" s="56" customFormat="1" ht="26.25" customHeight="1" thickBot="1" x14ac:dyDescent="0.3">
      <c r="B76" s="55"/>
      <c r="C76" s="213"/>
      <c r="D76" s="219"/>
      <c r="E76" s="240"/>
      <c r="F76" s="242"/>
      <c r="G76" s="242"/>
      <c r="H76" s="236"/>
      <c r="I76" s="238"/>
      <c r="J76" s="213"/>
      <c r="K76" s="213"/>
      <c r="L76" s="213"/>
      <c r="M76" s="219"/>
      <c r="N76" s="142" t="s">
        <v>309</v>
      </c>
      <c r="O76" s="143" t="s">
        <v>308</v>
      </c>
      <c r="P76" s="143" t="s">
        <v>309</v>
      </c>
      <c r="Q76" s="143" t="s">
        <v>308</v>
      </c>
      <c r="R76" s="143" t="s">
        <v>309</v>
      </c>
      <c r="S76" s="143" t="s">
        <v>308</v>
      </c>
      <c r="T76" s="143" t="s">
        <v>309</v>
      </c>
      <c r="U76" s="144" t="s">
        <v>308</v>
      </c>
      <c r="V76" s="52"/>
      <c r="W76" s="52"/>
      <c r="X76" s="52"/>
      <c r="Y76" s="52"/>
      <c r="Z76" s="52"/>
      <c r="AA76" s="52"/>
    </row>
    <row r="77" spans="2:27" s="56" customFormat="1" ht="28.5" customHeight="1" x14ac:dyDescent="0.2">
      <c r="B77" s="55"/>
      <c r="C77" s="82" t="s">
        <v>19</v>
      </c>
      <c r="D77" s="76" t="s">
        <v>305</v>
      </c>
      <c r="E77" s="176"/>
      <c r="F77" s="184"/>
      <c r="G77" s="184"/>
      <c r="H77" s="184"/>
      <c r="I77" s="133" t="b">
        <f t="shared" ref="I77:I83" si="10">IF(E77="X",1,IF(F77="X",0.5,IF(G77="X",0.001,IF(H77="X",""))))</f>
        <v>0</v>
      </c>
      <c r="J77" s="104"/>
      <c r="K77" s="105"/>
      <c r="L77" s="193"/>
      <c r="M77" s="174"/>
      <c r="N77" s="106"/>
      <c r="O77" s="156"/>
      <c r="P77" s="156"/>
      <c r="Q77" s="156"/>
      <c r="R77" s="156"/>
      <c r="S77" s="156"/>
      <c r="T77" s="108"/>
      <c r="U77" s="109"/>
      <c r="V77" s="47"/>
      <c r="W77" s="47"/>
      <c r="X77" s="47"/>
      <c r="Y77" s="47"/>
      <c r="Z77" s="47"/>
      <c r="AA77" s="47"/>
    </row>
    <row r="78" spans="2:27" s="56" customFormat="1" ht="17.25" customHeight="1" x14ac:dyDescent="0.25">
      <c r="B78" s="55"/>
      <c r="C78" s="58" t="s">
        <v>20</v>
      </c>
      <c r="D78" s="61" t="s">
        <v>262</v>
      </c>
      <c r="E78" s="185"/>
      <c r="F78" s="178"/>
      <c r="G78" s="178"/>
      <c r="H78" s="178"/>
      <c r="I78" s="126" t="b">
        <f t="shared" si="10"/>
        <v>0</v>
      </c>
      <c r="J78" s="91"/>
      <c r="K78" s="92"/>
      <c r="L78" s="193"/>
      <c r="M78" s="152"/>
      <c r="N78" s="93"/>
      <c r="O78" s="155"/>
      <c r="P78" s="155"/>
      <c r="Q78" s="155"/>
      <c r="R78" s="155"/>
      <c r="S78" s="155"/>
      <c r="T78" s="95"/>
      <c r="U78" s="96"/>
      <c r="V78" s="52"/>
      <c r="W78" s="52"/>
      <c r="X78" s="52"/>
      <c r="Y78" s="52"/>
      <c r="Z78" s="52"/>
      <c r="AA78" s="52"/>
    </row>
    <row r="79" spans="2:27" s="56" customFormat="1" ht="17.25" customHeight="1" x14ac:dyDescent="0.2">
      <c r="B79" s="55"/>
      <c r="C79" s="58" t="s">
        <v>21</v>
      </c>
      <c r="D79" s="61" t="s">
        <v>253</v>
      </c>
      <c r="E79" s="185"/>
      <c r="F79" s="178"/>
      <c r="G79" s="178"/>
      <c r="H79" s="178"/>
      <c r="I79" s="126" t="b">
        <f t="shared" si="10"/>
        <v>0</v>
      </c>
      <c r="J79" s="91"/>
      <c r="K79" s="92"/>
      <c r="L79" s="193"/>
      <c r="M79" s="152"/>
      <c r="N79" s="93"/>
      <c r="O79" s="155"/>
      <c r="P79" s="155"/>
      <c r="Q79" s="155"/>
      <c r="R79" s="155"/>
      <c r="S79" s="155"/>
      <c r="T79" s="95"/>
      <c r="U79" s="96"/>
      <c r="V79" s="47"/>
      <c r="W79" s="47"/>
      <c r="X79" s="47"/>
      <c r="Y79" s="47"/>
      <c r="Z79" s="47"/>
      <c r="AA79" s="47"/>
    </row>
    <row r="80" spans="2:27" s="56" customFormat="1" ht="17.25" customHeight="1" x14ac:dyDescent="0.25">
      <c r="B80" s="55"/>
      <c r="C80" s="58" t="s">
        <v>22</v>
      </c>
      <c r="D80" s="61" t="s">
        <v>254</v>
      </c>
      <c r="E80" s="185"/>
      <c r="F80" s="178"/>
      <c r="G80" s="178"/>
      <c r="H80" s="178"/>
      <c r="I80" s="126" t="b">
        <f t="shared" si="10"/>
        <v>0</v>
      </c>
      <c r="J80" s="91"/>
      <c r="K80" s="92"/>
      <c r="L80" s="193"/>
      <c r="M80" s="152"/>
      <c r="N80" s="93"/>
      <c r="O80" s="155"/>
      <c r="P80" s="155"/>
      <c r="Q80" s="155"/>
      <c r="R80" s="155"/>
      <c r="S80" s="155"/>
      <c r="T80" s="95"/>
      <c r="U80" s="96"/>
      <c r="V80" s="52"/>
      <c r="W80" s="52"/>
      <c r="X80" s="52"/>
      <c r="Y80" s="52"/>
      <c r="Z80" s="52"/>
      <c r="AA80" s="52"/>
    </row>
    <row r="81" spans="1:27" s="56" customFormat="1" ht="15" customHeight="1" x14ac:dyDescent="0.2">
      <c r="B81" s="55"/>
      <c r="C81" s="58" t="s">
        <v>23</v>
      </c>
      <c r="D81" s="62" t="s">
        <v>306</v>
      </c>
      <c r="E81" s="185"/>
      <c r="F81" s="178"/>
      <c r="G81" s="178"/>
      <c r="H81" s="178"/>
      <c r="I81" s="126" t="b">
        <f t="shared" si="10"/>
        <v>0</v>
      </c>
      <c r="J81" s="97"/>
      <c r="K81" s="103"/>
      <c r="L81" s="193"/>
      <c r="M81" s="168"/>
      <c r="N81" s="93"/>
      <c r="O81" s="155"/>
      <c r="P81" s="155"/>
      <c r="Q81" s="155"/>
      <c r="R81" s="155"/>
      <c r="S81" s="155"/>
      <c r="T81" s="95"/>
      <c r="U81" s="96"/>
      <c r="V81" s="47"/>
      <c r="W81" s="47"/>
      <c r="X81" s="47"/>
      <c r="Y81" s="47"/>
      <c r="Z81" s="47"/>
      <c r="AA81" s="47"/>
    </row>
    <row r="82" spans="1:27" s="56" customFormat="1" ht="26.25" customHeight="1" x14ac:dyDescent="0.25">
      <c r="B82" s="55"/>
      <c r="C82" s="58" t="s">
        <v>30</v>
      </c>
      <c r="D82" s="61" t="s">
        <v>263</v>
      </c>
      <c r="E82" s="185"/>
      <c r="F82" s="178"/>
      <c r="G82" s="178"/>
      <c r="H82" s="178"/>
      <c r="I82" s="126" t="b">
        <f t="shared" si="10"/>
        <v>0</v>
      </c>
      <c r="J82" s="97"/>
      <c r="K82" s="103"/>
      <c r="L82" s="193"/>
      <c r="M82" s="168"/>
      <c r="N82" s="93"/>
      <c r="O82" s="155"/>
      <c r="P82" s="155"/>
      <c r="Q82" s="155"/>
      <c r="R82" s="155"/>
      <c r="S82" s="155"/>
      <c r="T82" s="95"/>
      <c r="U82" s="96"/>
      <c r="V82" s="52"/>
      <c r="W82" s="52"/>
      <c r="X82" s="52"/>
      <c r="Y82" s="52"/>
      <c r="Z82" s="52"/>
      <c r="AA82" s="52"/>
    </row>
    <row r="83" spans="1:27" s="56" customFormat="1" ht="25.5" customHeight="1" thickBot="1" x14ac:dyDescent="0.25">
      <c r="B83" s="55"/>
      <c r="C83" s="83" t="s">
        <v>272</v>
      </c>
      <c r="D83" s="85" t="s">
        <v>255</v>
      </c>
      <c r="E83" s="186"/>
      <c r="F83" s="187"/>
      <c r="G83" s="187"/>
      <c r="H83" s="187"/>
      <c r="I83" s="134" t="b">
        <f t="shared" si="10"/>
        <v>0</v>
      </c>
      <c r="J83" s="110"/>
      <c r="K83" s="111"/>
      <c r="L83" s="193"/>
      <c r="M83" s="175"/>
      <c r="N83" s="112"/>
      <c r="O83" s="158"/>
      <c r="P83" s="158"/>
      <c r="Q83" s="158"/>
      <c r="R83" s="158"/>
      <c r="S83" s="158"/>
      <c r="T83" s="113"/>
      <c r="U83" s="114"/>
      <c r="V83" s="47"/>
      <c r="W83" s="47"/>
      <c r="X83" s="47"/>
      <c r="Y83" s="47"/>
      <c r="Z83" s="47"/>
      <c r="AA83" s="47"/>
    </row>
    <row r="84" spans="1:27" s="56" customFormat="1" ht="15" customHeight="1" thickBot="1" x14ac:dyDescent="0.3">
      <c r="C84" s="86"/>
      <c r="D84" s="117" t="s">
        <v>212</v>
      </c>
      <c r="E84" s="132">
        <f>+SUM(I77:I83)</f>
        <v>0</v>
      </c>
      <c r="F84" s="115"/>
      <c r="G84" s="115"/>
      <c r="H84" s="116"/>
      <c r="I84" s="63" t="str">
        <f>IF(E84=0,"",AVERAGE(I77:I83))</f>
        <v/>
      </c>
      <c r="J84" s="59"/>
      <c r="K84" s="214"/>
      <c r="L84" s="215"/>
      <c r="M84" s="215"/>
      <c r="N84" s="216"/>
      <c r="O84" s="216"/>
      <c r="P84" s="216"/>
      <c r="Q84" s="216"/>
      <c r="R84" s="216"/>
      <c r="S84" s="216"/>
      <c r="T84" s="216"/>
      <c r="U84" s="217"/>
      <c r="V84" s="52"/>
      <c r="W84" s="52"/>
      <c r="X84" s="52"/>
      <c r="Y84" s="52"/>
      <c r="Z84" s="52"/>
      <c r="AA84" s="52"/>
    </row>
    <row r="85" spans="1:27" s="56" customFormat="1" ht="23.25" customHeight="1" thickBot="1" x14ac:dyDescent="0.25">
      <c r="C85" s="67"/>
      <c r="D85" s="215" t="s">
        <v>220</v>
      </c>
      <c r="E85" s="215"/>
      <c r="F85" s="215"/>
      <c r="G85" s="215"/>
      <c r="H85" s="215"/>
      <c r="I85" s="63">
        <f>SUM(I84,I74,I69,I63,I57,I51,I38,I32,I24,I18)</f>
        <v>0</v>
      </c>
      <c r="J85" s="68" t="str">
        <f>IF(I85&gt;=(+A88*90%),"ADMISIBLE",IF(I85&lt;(A88*75%),"INADMISIBLE","TOLERABLE"))</f>
        <v>ADMISIBLE</v>
      </c>
      <c r="K85" s="57"/>
      <c r="L85" s="194"/>
      <c r="M85" s="57"/>
      <c r="N85" s="57"/>
      <c r="O85" s="57"/>
      <c r="P85" s="57"/>
      <c r="Q85" s="57"/>
      <c r="R85" s="57"/>
      <c r="S85" s="57"/>
      <c r="V85" s="47"/>
      <c r="W85" s="47"/>
      <c r="X85" s="47"/>
      <c r="Y85" s="47"/>
      <c r="Z85" s="47"/>
      <c r="AA85" s="47"/>
    </row>
    <row r="86" spans="1:27" s="49" customFormat="1" ht="12" customHeight="1" x14ac:dyDescent="0.25">
      <c r="C86" s="55"/>
      <c r="D86" s="56"/>
      <c r="E86" s="56"/>
      <c r="F86" s="56"/>
      <c r="G86" s="56"/>
      <c r="H86" s="56"/>
      <c r="I86" s="56"/>
      <c r="L86" s="195"/>
      <c r="V86" s="52"/>
      <c r="W86" s="52"/>
      <c r="X86" s="52"/>
      <c r="Y86" s="52"/>
      <c r="Z86" s="52"/>
      <c r="AA86" s="52"/>
    </row>
    <row r="87" spans="1:27" s="49" customFormat="1" ht="12" customHeight="1" x14ac:dyDescent="0.25">
      <c r="C87" s="55"/>
      <c r="D87" s="56"/>
      <c r="E87" s="56"/>
      <c r="F87" s="56"/>
      <c r="G87" s="56"/>
      <c r="H87" s="56"/>
      <c r="I87" s="56"/>
      <c r="L87" s="195"/>
      <c r="V87" s="52"/>
      <c r="W87" s="52"/>
      <c r="X87" s="52"/>
      <c r="Y87" s="52"/>
      <c r="Z87" s="52"/>
      <c r="AA87" s="52"/>
    </row>
    <row r="88" spans="1:27" s="49" customFormat="1" ht="18.75" customHeight="1" x14ac:dyDescent="0.2">
      <c r="A88" s="189">
        <f>+COUNT(I84,I74,I69,I63,I57,I51,I38,I32,I24,I18)</f>
        <v>0</v>
      </c>
      <c r="C88" s="55"/>
      <c r="D88" s="56"/>
      <c r="E88" s="56"/>
      <c r="F88" s="56"/>
      <c r="G88" s="56"/>
      <c r="H88" s="56"/>
      <c r="I88" s="56"/>
      <c r="L88" s="195"/>
      <c r="V88" s="47"/>
      <c r="W88" s="47"/>
      <c r="X88" s="47"/>
      <c r="Y88" s="47"/>
      <c r="Z88" s="47"/>
      <c r="AA88" s="47"/>
    </row>
    <row r="89" spans="1:27" s="49" customFormat="1" ht="15" customHeight="1" x14ac:dyDescent="0.25">
      <c r="C89" s="253" t="s">
        <v>312</v>
      </c>
      <c r="D89" s="253"/>
      <c r="E89" s="253"/>
      <c r="F89" s="253"/>
      <c r="G89" s="253"/>
      <c r="H89" s="253"/>
      <c r="I89" s="253"/>
      <c r="J89" s="253"/>
      <c r="L89" s="195"/>
      <c r="V89" s="52"/>
      <c r="W89" s="52"/>
      <c r="X89" s="52"/>
      <c r="Y89" s="52"/>
      <c r="Z89" s="52"/>
      <c r="AA89" s="52"/>
    </row>
    <row r="90" spans="1:27" s="49" customFormat="1" ht="56.25" customHeight="1" x14ac:dyDescent="0.2">
      <c r="C90" s="210"/>
      <c r="D90" s="210"/>
      <c r="E90" s="210"/>
      <c r="F90" s="210"/>
      <c r="G90" s="210"/>
      <c r="H90" s="210"/>
      <c r="I90" s="210"/>
      <c r="J90" s="210"/>
      <c r="L90" s="195"/>
      <c r="V90" s="47"/>
      <c r="W90" s="47"/>
      <c r="X90" s="47"/>
      <c r="Y90" s="47"/>
      <c r="Z90" s="47"/>
      <c r="AA90" s="47"/>
    </row>
    <row r="91" spans="1:27" s="49" customFormat="1" ht="16.5" customHeight="1" x14ac:dyDescent="0.25">
      <c r="C91" s="55"/>
      <c r="D91" s="56"/>
      <c r="E91" s="56"/>
      <c r="F91" s="56"/>
      <c r="G91" s="56"/>
      <c r="H91" s="56"/>
      <c r="I91" s="56"/>
      <c r="L91" s="195"/>
      <c r="V91" s="52"/>
      <c r="W91" s="52"/>
      <c r="X91" s="52"/>
      <c r="Y91" s="52"/>
      <c r="Z91" s="52"/>
      <c r="AA91" s="52"/>
    </row>
    <row r="92" spans="1:27" s="49" customFormat="1" ht="15" customHeight="1" x14ac:dyDescent="0.2">
      <c r="C92" s="251" t="s">
        <v>31</v>
      </c>
      <c r="D92" s="252"/>
      <c r="E92" s="196" t="s">
        <v>310</v>
      </c>
      <c r="F92" s="197"/>
      <c r="G92" s="197"/>
      <c r="H92" s="197"/>
      <c r="I92" s="197"/>
      <c r="J92" s="197"/>
      <c r="K92" s="56"/>
      <c r="L92" s="55"/>
      <c r="M92" s="56"/>
      <c r="N92" s="56"/>
      <c r="O92" s="56"/>
      <c r="P92" s="56"/>
      <c r="Q92" s="56"/>
      <c r="R92" s="56"/>
      <c r="S92" s="56"/>
      <c r="T92" s="56"/>
      <c r="U92" s="56"/>
      <c r="V92" s="47"/>
      <c r="W92" s="47"/>
      <c r="X92" s="47"/>
      <c r="Y92" s="47"/>
      <c r="Z92" s="47"/>
      <c r="AA92" s="47"/>
    </row>
    <row r="93" spans="1:27" s="49" customFormat="1" ht="11.25" customHeight="1" x14ac:dyDescent="0.25">
      <c r="C93" s="249" t="s">
        <v>323</v>
      </c>
      <c r="D93" s="249"/>
      <c r="E93" s="198" t="s">
        <v>324</v>
      </c>
      <c r="F93" s="199"/>
      <c r="G93" s="199"/>
      <c r="H93" s="199"/>
      <c r="I93" s="199"/>
      <c r="J93" s="199"/>
      <c r="K93" s="56"/>
      <c r="L93" s="55"/>
      <c r="M93" s="56"/>
      <c r="N93" s="56"/>
      <c r="O93" s="56"/>
      <c r="P93" s="56"/>
      <c r="Q93" s="56"/>
      <c r="R93" s="56"/>
      <c r="S93" s="56"/>
      <c r="T93" s="56"/>
      <c r="U93" s="56"/>
      <c r="V93" s="52"/>
      <c r="W93" s="52"/>
      <c r="X93" s="52"/>
      <c r="Y93" s="52"/>
      <c r="Z93" s="52"/>
      <c r="AA93" s="52"/>
    </row>
    <row r="94" spans="1:27" s="49" customFormat="1" ht="11.25" customHeight="1" x14ac:dyDescent="0.2">
      <c r="C94" s="250"/>
      <c r="D94" s="250"/>
      <c r="E94" s="198" t="s">
        <v>325</v>
      </c>
      <c r="F94" s="199"/>
      <c r="G94" s="199"/>
      <c r="H94" s="199"/>
      <c r="I94" s="199"/>
      <c r="J94" s="199"/>
      <c r="K94" s="56"/>
      <c r="L94" s="55"/>
      <c r="M94" s="56"/>
      <c r="N94" s="56"/>
      <c r="O94" s="56"/>
      <c r="P94" s="56"/>
      <c r="Q94" s="56"/>
      <c r="R94" s="56"/>
      <c r="S94" s="56"/>
      <c r="T94" s="56"/>
      <c r="U94" s="56"/>
      <c r="V94" s="47"/>
      <c r="W94" s="47"/>
      <c r="X94" s="47"/>
      <c r="Y94" s="47"/>
      <c r="Z94" s="47"/>
      <c r="AA94" s="47"/>
    </row>
    <row r="95" spans="1:27" s="49" customFormat="1" ht="12.75" customHeight="1" x14ac:dyDescent="0.25">
      <c r="C95" s="250"/>
      <c r="D95" s="250"/>
      <c r="E95" s="198" t="s">
        <v>311</v>
      </c>
      <c r="F95" s="199"/>
      <c r="G95" s="199"/>
      <c r="H95" s="199"/>
      <c r="I95" s="199"/>
      <c r="J95" s="199"/>
      <c r="K95" s="56"/>
      <c r="L95" s="55"/>
      <c r="M95" s="56"/>
      <c r="N95" s="56"/>
      <c r="O95" s="56"/>
      <c r="P95" s="56"/>
      <c r="Q95" s="56"/>
      <c r="R95" s="56"/>
      <c r="S95" s="56"/>
      <c r="T95" s="56"/>
      <c r="U95" s="56"/>
      <c r="V95" s="52"/>
      <c r="W95" s="52"/>
      <c r="X95" s="52"/>
      <c r="Y95" s="52"/>
      <c r="Z95" s="52"/>
      <c r="AA95" s="52"/>
    </row>
    <row r="96" spans="1:27" s="49" customFormat="1" x14ac:dyDescent="0.2">
      <c r="C96" s="55"/>
      <c r="D96" s="56"/>
      <c r="E96" s="56"/>
      <c r="F96" s="56"/>
      <c r="G96" s="56"/>
      <c r="H96" s="56"/>
      <c r="I96" s="56"/>
      <c r="L96" s="195"/>
      <c r="V96" s="47"/>
      <c r="W96" s="47"/>
      <c r="X96" s="47"/>
      <c r="Y96" s="47"/>
      <c r="Z96" s="47"/>
      <c r="AA96" s="47"/>
    </row>
    <row r="97" spans="3:27" s="49" customFormat="1" ht="15" x14ac:dyDescent="0.25">
      <c r="C97" s="55"/>
      <c r="D97" s="56"/>
      <c r="E97" s="56"/>
      <c r="F97" s="56"/>
      <c r="G97" s="56"/>
      <c r="H97" s="56"/>
      <c r="I97" s="56"/>
      <c r="L97" s="195"/>
      <c r="V97" s="52"/>
      <c r="W97" s="52"/>
      <c r="X97" s="52"/>
      <c r="Y97" s="52"/>
      <c r="Z97" s="52"/>
      <c r="AA97" s="52"/>
    </row>
    <row r="98" spans="3:27" s="49" customFormat="1" x14ac:dyDescent="0.2">
      <c r="C98" s="55"/>
      <c r="D98" s="56"/>
      <c r="E98" s="56"/>
      <c r="F98" s="56"/>
      <c r="G98" s="56"/>
      <c r="H98" s="56"/>
      <c r="I98" s="56"/>
      <c r="L98" s="195"/>
      <c r="V98" s="47"/>
      <c r="W98" s="47"/>
      <c r="X98" s="47"/>
      <c r="Y98" s="47"/>
      <c r="Z98" s="47"/>
      <c r="AA98" s="47"/>
    </row>
    <row r="99" spans="3:27" s="49" customFormat="1" ht="15" x14ac:dyDescent="0.25">
      <c r="C99" s="55"/>
      <c r="D99" s="56"/>
      <c r="E99" s="56"/>
      <c r="F99" s="56"/>
      <c r="G99" s="56"/>
      <c r="H99" s="56"/>
      <c r="I99" s="56"/>
      <c r="L99" s="195"/>
      <c r="V99" s="52"/>
      <c r="W99" s="52"/>
      <c r="X99" s="52"/>
      <c r="Y99" s="52"/>
      <c r="Z99" s="52"/>
      <c r="AA99" s="52"/>
    </row>
    <row r="100" spans="3:27" s="49" customFormat="1" x14ac:dyDescent="0.2">
      <c r="C100" s="55"/>
      <c r="D100" s="56"/>
      <c r="E100" s="56"/>
      <c r="F100" s="56"/>
      <c r="G100" s="56"/>
      <c r="H100" s="56"/>
      <c r="I100" s="56"/>
      <c r="L100" s="195"/>
      <c r="V100" s="47"/>
      <c r="W100" s="47"/>
      <c r="X100" s="47"/>
      <c r="Y100" s="47"/>
      <c r="Z100" s="47"/>
      <c r="AA100" s="47"/>
    </row>
    <row r="101" spans="3:27" s="49" customFormat="1" ht="15" x14ac:dyDescent="0.25">
      <c r="C101" s="55"/>
      <c r="D101" s="56"/>
      <c r="E101" s="56"/>
      <c r="F101" s="56"/>
      <c r="G101" s="56"/>
      <c r="H101" s="56"/>
      <c r="I101" s="56"/>
      <c r="L101" s="195"/>
      <c r="V101" s="52"/>
      <c r="W101" s="52"/>
      <c r="X101" s="52"/>
      <c r="Y101" s="52"/>
      <c r="Z101" s="52"/>
      <c r="AA101" s="52"/>
    </row>
    <row r="102" spans="3:27" s="49" customFormat="1" x14ac:dyDescent="0.2">
      <c r="C102" s="55"/>
      <c r="D102" s="56"/>
      <c r="E102" s="56"/>
      <c r="F102" s="56"/>
      <c r="G102" s="56"/>
      <c r="H102" s="56"/>
      <c r="I102" s="56"/>
      <c r="L102" s="195"/>
      <c r="V102" s="47"/>
      <c r="W102" s="47"/>
      <c r="X102" s="47"/>
      <c r="Y102" s="47"/>
      <c r="Z102" s="47"/>
      <c r="AA102" s="47"/>
    </row>
    <row r="103" spans="3:27" s="49" customFormat="1" ht="15" x14ac:dyDescent="0.25">
      <c r="C103" s="55"/>
      <c r="D103" s="56"/>
      <c r="E103" s="56"/>
      <c r="F103" s="56"/>
      <c r="G103" s="56"/>
      <c r="H103" s="56"/>
      <c r="I103" s="56"/>
      <c r="L103" s="195"/>
      <c r="V103" s="52"/>
      <c r="W103" s="52"/>
      <c r="X103" s="52"/>
      <c r="Y103" s="52"/>
      <c r="Z103" s="52"/>
      <c r="AA103" s="52"/>
    </row>
    <row r="104" spans="3:27" s="49" customFormat="1" x14ac:dyDescent="0.2">
      <c r="C104" s="55"/>
      <c r="D104" s="56"/>
      <c r="E104" s="56"/>
      <c r="F104" s="56"/>
      <c r="G104" s="56"/>
      <c r="H104" s="56"/>
      <c r="I104" s="56"/>
      <c r="L104" s="195"/>
      <c r="V104" s="47"/>
      <c r="W104" s="47"/>
      <c r="X104" s="47"/>
      <c r="Y104" s="47"/>
      <c r="Z104" s="47"/>
      <c r="AA104" s="47"/>
    </row>
    <row r="105" spans="3:27" s="49" customFormat="1" ht="15" x14ac:dyDescent="0.25">
      <c r="C105" s="55"/>
      <c r="D105" s="56"/>
      <c r="E105" s="56"/>
      <c r="F105" s="56"/>
      <c r="G105" s="56"/>
      <c r="H105" s="56"/>
      <c r="I105" s="56"/>
      <c r="L105" s="195"/>
      <c r="V105" s="52"/>
      <c r="W105" s="52"/>
      <c r="X105" s="52"/>
      <c r="Y105" s="52"/>
      <c r="Z105" s="52"/>
      <c r="AA105" s="52"/>
    </row>
    <row r="106" spans="3:27" s="49" customFormat="1" x14ac:dyDescent="0.2">
      <c r="C106" s="55"/>
      <c r="D106" s="56"/>
      <c r="E106" s="56"/>
      <c r="F106" s="56"/>
      <c r="G106" s="56"/>
      <c r="H106" s="56"/>
      <c r="I106" s="56"/>
      <c r="L106" s="195"/>
      <c r="V106" s="47"/>
      <c r="W106" s="47"/>
      <c r="X106" s="47"/>
      <c r="Y106" s="47"/>
      <c r="Z106" s="47"/>
      <c r="AA106" s="47"/>
    </row>
    <row r="107" spans="3:27" s="49" customFormat="1" ht="15" x14ac:dyDescent="0.25">
      <c r="C107" s="55"/>
      <c r="D107" s="56"/>
      <c r="E107" s="56"/>
      <c r="F107" s="56"/>
      <c r="G107" s="56"/>
      <c r="H107" s="56"/>
      <c r="I107" s="56"/>
      <c r="L107" s="195"/>
      <c r="V107" s="52"/>
      <c r="W107" s="52"/>
      <c r="X107" s="52"/>
      <c r="Y107" s="52"/>
      <c r="Z107" s="52"/>
      <c r="AA107" s="52"/>
    </row>
    <row r="108" spans="3:27" s="49" customFormat="1" x14ac:dyDescent="0.2">
      <c r="C108" s="55"/>
      <c r="D108" s="56"/>
      <c r="E108" s="56"/>
      <c r="F108" s="56"/>
      <c r="G108" s="56"/>
      <c r="H108" s="56"/>
      <c r="I108" s="56"/>
      <c r="L108" s="195"/>
      <c r="V108" s="47"/>
      <c r="W108" s="47"/>
      <c r="X108" s="47"/>
      <c r="Y108" s="47"/>
      <c r="Z108" s="47"/>
      <c r="AA108" s="47"/>
    </row>
    <row r="109" spans="3:27" s="49" customFormat="1" ht="15" x14ac:dyDescent="0.25">
      <c r="C109" s="55"/>
      <c r="D109" s="56"/>
      <c r="E109" s="56"/>
      <c r="F109" s="56"/>
      <c r="G109" s="56"/>
      <c r="H109" s="56"/>
      <c r="I109" s="56"/>
      <c r="L109" s="195"/>
      <c r="V109" s="52"/>
      <c r="W109" s="52"/>
      <c r="X109" s="52"/>
      <c r="Y109" s="52"/>
      <c r="Z109" s="52"/>
      <c r="AA109" s="52"/>
    </row>
    <row r="110" spans="3:27" s="49" customFormat="1" x14ac:dyDescent="0.2">
      <c r="C110" s="55"/>
      <c r="D110" s="56"/>
      <c r="E110" s="56"/>
      <c r="F110" s="56"/>
      <c r="G110" s="56"/>
      <c r="H110" s="56"/>
      <c r="I110" s="56"/>
      <c r="L110" s="195"/>
      <c r="V110" s="47"/>
      <c r="W110" s="47"/>
      <c r="X110" s="47"/>
      <c r="Y110" s="47"/>
      <c r="Z110" s="47"/>
      <c r="AA110" s="47"/>
    </row>
    <row r="111" spans="3:27" s="49" customFormat="1" ht="15" x14ac:dyDescent="0.25">
      <c r="C111" s="55"/>
      <c r="D111" s="56"/>
      <c r="E111" s="56"/>
      <c r="F111" s="56"/>
      <c r="G111" s="56"/>
      <c r="H111" s="56"/>
      <c r="I111" s="56"/>
      <c r="L111" s="195"/>
      <c r="V111" s="52"/>
      <c r="W111" s="52"/>
      <c r="X111" s="52"/>
      <c r="Y111" s="52"/>
      <c r="Z111" s="52"/>
      <c r="AA111" s="52"/>
    </row>
    <row r="112" spans="3:27" s="49" customFormat="1" x14ac:dyDescent="0.2">
      <c r="C112" s="55"/>
      <c r="D112" s="56"/>
      <c r="E112" s="56"/>
      <c r="F112" s="56"/>
      <c r="G112" s="56"/>
      <c r="H112" s="56"/>
      <c r="I112" s="56"/>
      <c r="L112" s="195"/>
      <c r="V112" s="47"/>
      <c r="W112" s="47"/>
      <c r="X112" s="47"/>
      <c r="Y112" s="47"/>
      <c r="Z112" s="47"/>
      <c r="AA112" s="47"/>
    </row>
    <row r="113" spans="3:27" s="49" customFormat="1" ht="15" x14ac:dyDescent="0.25">
      <c r="C113" s="55"/>
      <c r="D113" s="56"/>
      <c r="E113" s="56"/>
      <c r="F113" s="56"/>
      <c r="G113" s="56"/>
      <c r="H113" s="56"/>
      <c r="I113" s="56"/>
      <c r="L113" s="195"/>
      <c r="V113" s="52"/>
      <c r="W113" s="52"/>
      <c r="X113" s="52"/>
      <c r="Y113" s="52"/>
      <c r="Z113" s="52"/>
      <c r="AA113" s="52"/>
    </row>
    <row r="114" spans="3:27" s="49" customFormat="1" x14ac:dyDescent="0.2">
      <c r="C114" s="55"/>
      <c r="D114" s="56"/>
      <c r="E114" s="56"/>
      <c r="F114" s="56"/>
      <c r="G114" s="56"/>
      <c r="H114" s="56"/>
      <c r="I114" s="56"/>
      <c r="L114" s="195"/>
      <c r="V114" s="47"/>
      <c r="W114" s="47"/>
      <c r="X114" s="47"/>
      <c r="Y114" s="47"/>
      <c r="Z114" s="47"/>
      <c r="AA114" s="47"/>
    </row>
    <row r="115" spans="3:27" s="49" customFormat="1" ht="15" x14ac:dyDescent="0.25">
      <c r="C115" s="55"/>
      <c r="D115" s="56"/>
      <c r="E115" s="56"/>
      <c r="F115" s="56"/>
      <c r="G115" s="56"/>
      <c r="H115" s="56"/>
      <c r="I115" s="56"/>
      <c r="L115" s="195"/>
      <c r="V115" s="52"/>
      <c r="W115" s="52"/>
      <c r="X115" s="52"/>
      <c r="Y115" s="52"/>
      <c r="Z115" s="52"/>
      <c r="AA115" s="52"/>
    </row>
    <row r="116" spans="3:27" s="49" customFormat="1" x14ac:dyDescent="0.2">
      <c r="C116" s="55"/>
      <c r="D116" s="56"/>
      <c r="E116" s="56"/>
      <c r="F116" s="56"/>
      <c r="G116" s="56"/>
      <c r="H116" s="56"/>
      <c r="I116" s="56"/>
      <c r="L116" s="195"/>
      <c r="V116" s="47"/>
      <c r="W116" s="47"/>
      <c r="X116" s="47"/>
      <c r="Y116" s="47"/>
      <c r="Z116" s="47"/>
      <c r="AA116" s="47"/>
    </row>
    <row r="117" spans="3:27" s="49" customFormat="1" ht="15" x14ac:dyDescent="0.25">
      <c r="C117" s="55"/>
      <c r="D117" s="56"/>
      <c r="E117" s="56"/>
      <c r="F117" s="56"/>
      <c r="G117" s="56"/>
      <c r="H117" s="56"/>
      <c r="I117" s="56"/>
      <c r="L117" s="195"/>
      <c r="V117" s="52"/>
      <c r="W117" s="52"/>
      <c r="X117" s="52"/>
      <c r="Y117" s="52"/>
      <c r="Z117" s="52"/>
      <c r="AA117" s="52"/>
    </row>
    <row r="118" spans="3:27" s="49" customFormat="1" x14ac:dyDescent="0.2">
      <c r="C118" s="55"/>
      <c r="D118" s="56"/>
      <c r="E118" s="56"/>
      <c r="F118" s="56"/>
      <c r="G118" s="56"/>
      <c r="H118" s="56"/>
      <c r="I118" s="56"/>
      <c r="L118" s="195"/>
      <c r="V118" s="47"/>
      <c r="W118" s="47"/>
      <c r="X118" s="47"/>
      <c r="Y118" s="47"/>
      <c r="Z118" s="47"/>
      <c r="AA118" s="47"/>
    </row>
    <row r="119" spans="3:27" s="49" customFormat="1" ht="15" x14ac:dyDescent="0.25">
      <c r="C119" s="55"/>
      <c r="D119" s="56"/>
      <c r="E119" s="56"/>
      <c r="F119" s="56"/>
      <c r="G119" s="56"/>
      <c r="H119" s="56"/>
      <c r="I119" s="56"/>
      <c r="L119" s="195"/>
      <c r="V119" s="52"/>
      <c r="W119" s="52"/>
      <c r="X119" s="52"/>
      <c r="Y119" s="52"/>
      <c r="Z119" s="52"/>
      <c r="AA119" s="52"/>
    </row>
    <row r="120" spans="3:27" s="49" customFormat="1" x14ac:dyDescent="0.2">
      <c r="C120" s="55"/>
      <c r="D120" s="56"/>
      <c r="E120" s="56"/>
      <c r="F120" s="56"/>
      <c r="G120" s="56"/>
      <c r="H120" s="56"/>
      <c r="I120" s="56"/>
      <c r="L120" s="195"/>
      <c r="V120" s="47"/>
      <c r="W120" s="47"/>
      <c r="X120" s="47"/>
      <c r="Y120" s="47"/>
      <c r="Z120" s="47"/>
      <c r="AA120" s="47"/>
    </row>
    <row r="121" spans="3:27" s="49" customFormat="1" ht="15" x14ac:dyDescent="0.25">
      <c r="C121" s="55"/>
      <c r="D121" s="56"/>
      <c r="E121" s="56"/>
      <c r="F121" s="56"/>
      <c r="G121" s="56"/>
      <c r="H121" s="56"/>
      <c r="I121" s="56"/>
      <c r="L121" s="195"/>
      <c r="V121" s="52"/>
      <c r="W121" s="52"/>
      <c r="X121" s="52"/>
      <c r="Y121" s="52"/>
      <c r="Z121" s="52"/>
      <c r="AA121" s="52"/>
    </row>
    <row r="122" spans="3:27" s="49" customFormat="1" x14ac:dyDescent="0.2">
      <c r="C122" s="55"/>
      <c r="D122" s="56"/>
      <c r="E122" s="56"/>
      <c r="F122" s="56"/>
      <c r="G122" s="56"/>
      <c r="H122" s="56"/>
      <c r="I122" s="56"/>
      <c r="L122" s="195"/>
      <c r="V122" s="47"/>
      <c r="W122" s="47"/>
      <c r="X122" s="47"/>
      <c r="Y122" s="47"/>
      <c r="Z122" s="47"/>
      <c r="AA122" s="47"/>
    </row>
    <row r="123" spans="3:27" s="49" customFormat="1" ht="15" x14ac:dyDescent="0.25">
      <c r="C123" s="55"/>
      <c r="D123" s="56"/>
      <c r="E123" s="56"/>
      <c r="F123" s="56"/>
      <c r="G123" s="56"/>
      <c r="H123" s="56"/>
      <c r="I123" s="56"/>
      <c r="L123" s="195"/>
      <c r="V123" s="52"/>
      <c r="W123" s="52"/>
      <c r="X123" s="52"/>
      <c r="Y123" s="52"/>
      <c r="Z123" s="52"/>
      <c r="AA123" s="52"/>
    </row>
    <row r="124" spans="3:27" s="49" customFormat="1" x14ac:dyDescent="0.2">
      <c r="C124" s="55"/>
      <c r="D124" s="56"/>
      <c r="E124" s="56"/>
      <c r="F124" s="56"/>
      <c r="G124" s="56"/>
      <c r="H124" s="56"/>
      <c r="I124" s="56"/>
      <c r="L124" s="195"/>
      <c r="V124" s="47"/>
      <c r="W124" s="47"/>
      <c r="X124" s="47"/>
      <c r="Y124" s="47"/>
      <c r="Z124" s="47"/>
      <c r="AA124" s="47"/>
    </row>
    <row r="125" spans="3:27" s="49" customFormat="1" ht="15" x14ac:dyDescent="0.25">
      <c r="C125" s="55"/>
      <c r="D125" s="56"/>
      <c r="E125" s="56"/>
      <c r="F125" s="56"/>
      <c r="G125" s="56"/>
      <c r="H125" s="56"/>
      <c r="I125" s="56"/>
      <c r="L125" s="195"/>
      <c r="V125" s="52"/>
      <c r="W125" s="52"/>
      <c r="X125" s="52"/>
      <c r="Y125" s="52"/>
      <c r="Z125" s="52"/>
      <c r="AA125" s="52"/>
    </row>
    <row r="126" spans="3:27" s="49" customFormat="1" x14ac:dyDescent="0.2">
      <c r="C126" s="55"/>
      <c r="D126" s="56"/>
      <c r="E126" s="56"/>
      <c r="F126" s="56"/>
      <c r="G126" s="56"/>
      <c r="H126" s="56"/>
      <c r="I126" s="56"/>
      <c r="L126" s="195"/>
      <c r="V126" s="47"/>
      <c r="W126" s="47"/>
      <c r="X126" s="47"/>
      <c r="Y126" s="47"/>
      <c r="Z126" s="47"/>
      <c r="AA126" s="47"/>
    </row>
    <row r="127" spans="3:27" s="49" customFormat="1" x14ac:dyDescent="0.2">
      <c r="C127" s="55"/>
      <c r="D127" s="56"/>
      <c r="E127" s="56"/>
      <c r="F127" s="56"/>
      <c r="G127" s="56"/>
      <c r="H127" s="56"/>
      <c r="I127" s="56"/>
      <c r="L127" s="195"/>
    </row>
    <row r="128" spans="3:27" s="49" customFormat="1" x14ac:dyDescent="0.2">
      <c r="C128" s="55"/>
      <c r="D128" s="56"/>
      <c r="E128" s="56"/>
      <c r="F128" s="56"/>
      <c r="G128" s="56"/>
      <c r="H128" s="56"/>
      <c r="I128" s="56"/>
      <c r="L128" s="195"/>
    </row>
    <row r="129" spans="3:12" s="49" customFormat="1" x14ac:dyDescent="0.2">
      <c r="C129" s="55"/>
      <c r="D129" s="56"/>
      <c r="E129" s="56"/>
      <c r="F129" s="56"/>
      <c r="G129" s="56"/>
      <c r="H129" s="56"/>
      <c r="I129" s="56"/>
      <c r="L129" s="195"/>
    </row>
    <row r="130" spans="3:12" s="49" customFormat="1" x14ac:dyDescent="0.2">
      <c r="C130" s="55"/>
      <c r="D130" s="56"/>
      <c r="E130" s="56"/>
      <c r="F130" s="56"/>
      <c r="G130" s="56"/>
      <c r="H130" s="56"/>
      <c r="I130" s="56"/>
      <c r="L130" s="195"/>
    </row>
    <row r="131" spans="3:12" s="49" customFormat="1" x14ac:dyDescent="0.2">
      <c r="C131" s="55"/>
      <c r="D131" s="56"/>
      <c r="E131" s="56"/>
      <c r="F131" s="56"/>
      <c r="G131" s="56"/>
      <c r="H131" s="56"/>
      <c r="I131" s="56"/>
      <c r="L131" s="195"/>
    </row>
    <row r="132" spans="3:12" s="49" customFormat="1" x14ac:dyDescent="0.2">
      <c r="C132" s="55"/>
      <c r="D132" s="56"/>
      <c r="E132" s="56"/>
      <c r="F132" s="56"/>
      <c r="G132" s="56"/>
      <c r="H132" s="56"/>
      <c r="I132" s="56"/>
      <c r="L132" s="195"/>
    </row>
    <row r="133" spans="3:12" s="49" customFormat="1" x14ac:dyDescent="0.2">
      <c r="C133" s="55"/>
      <c r="D133" s="56"/>
      <c r="E133" s="56"/>
      <c r="F133" s="56"/>
      <c r="G133" s="56"/>
      <c r="H133" s="56"/>
      <c r="I133" s="56"/>
      <c r="L133" s="195"/>
    </row>
    <row r="134" spans="3:12" s="49" customFormat="1" x14ac:dyDescent="0.2">
      <c r="C134" s="55"/>
      <c r="D134" s="56"/>
      <c r="E134" s="56"/>
      <c r="F134" s="56"/>
      <c r="G134" s="56"/>
      <c r="H134" s="56"/>
      <c r="I134" s="56"/>
      <c r="L134" s="195"/>
    </row>
    <row r="135" spans="3:12" s="49" customFormat="1" x14ac:dyDescent="0.2">
      <c r="C135" s="55"/>
      <c r="D135" s="56"/>
      <c r="E135" s="56"/>
      <c r="F135" s="56"/>
      <c r="G135" s="56"/>
      <c r="H135" s="56"/>
      <c r="I135" s="56"/>
      <c r="L135" s="195"/>
    </row>
    <row r="136" spans="3:12" s="49" customFormat="1" x14ac:dyDescent="0.2">
      <c r="C136" s="55"/>
      <c r="D136" s="56"/>
      <c r="E136" s="56"/>
      <c r="F136" s="56"/>
      <c r="G136" s="56"/>
      <c r="H136" s="56"/>
      <c r="I136" s="56"/>
      <c r="L136" s="195"/>
    </row>
    <row r="137" spans="3:12" s="49" customFormat="1" x14ac:dyDescent="0.2">
      <c r="C137" s="55"/>
      <c r="D137" s="56"/>
      <c r="E137" s="56"/>
      <c r="F137" s="56"/>
      <c r="G137" s="56"/>
      <c r="H137" s="56"/>
      <c r="I137" s="56"/>
      <c r="L137" s="195"/>
    </row>
    <row r="138" spans="3:12" s="49" customFormat="1" x14ac:dyDescent="0.2">
      <c r="C138" s="55"/>
      <c r="D138" s="56"/>
      <c r="E138" s="56"/>
      <c r="F138" s="56"/>
      <c r="G138" s="56"/>
      <c r="H138" s="56"/>
      <c r="I138" s="56"/>
      <c r="L138" s="195"/>
    </row>
    <row r="139" spans="3:12" s="49" customFormat="1" x14ac:dyDescent="0.2">
      <c r="C139" s="55"/>
      <c r="D139" s="56"/>
      <c r="E139" s="56"/>
      <c r="F139" s="56"/>
      <c r="G139" s="56"/>
      <c r="H139" s="56"/>
      <c r="I139" s="56"/>
      <c r="L139" s="195"/>
    </row>
    <row r="140" spans="3:12" s="49" customFormat="1" x14ac:dyDescent="0.2">
      <c r="C140" s="55"/>
      <c r="D140" s="56"/>
      <c r="E140" s="56"/>
      <c r="F140" s="56"/>
      <c r="G140" s="56"/>
      <c r="H140" s="56"/>
      <c r="I140" s="56"/>
      <c r="L140" s="195"/>
    </row>
    <row r="141" spans="3:12" s="49" customFormat="1" x14ac:dyDescent="0.2">
      <c r="C141" s="55"/>
      <c r="D141" s="56"/>
      <c r="E141" s="56"/>
      <c r="F141" s="56"/>
      <c r="G141" s="56"/>
      <c r="H141" s="56"/>
      <c r="I141" s="56"/>
      <c r="L141" s="195"/>
    </row>
  </sheetData>
  <sheetProtection formatCells="0" formatColumns="0" formatRows="0" insertColumns="0" insertRows="0" insertHyperlinks="0" deleteColumns="0" deleteRows="0" sort="0" autoFilter="0" pivotTables="0"/>
  <mergeCells count="145">
    <mergeCell ref="C93:D95"/>
    <mergeCell ref="C92:D92"/>
    <mergeCell ref="C90:J90"/>
    <mergeCell ref="C89:J89"/>
    <mergeCell ref="C2:D4"/>
    <mergeCell ref="M75:M76"/>
    <mergeCell ref="N75:U75"/>
    <mergeCell ref="T2:U4"/>
    <mergeCell ref="E2:S4"/>
    <mergeCell ref="H75:H76"/>
    <mergeCell ref="I75:I76"/>
    <mergeCell ref="J75:J76"/>
    <mergeCell ref="K75:K76"/>
    <mergeCell ref="L75:L76"/>
    <mergeCell ref="C75:C76"/>
    <mergeCell ref="D75:D76"/>
    <mergeCell ref="E75:E76"/>
    <mergeCell ref="F75:F76"/>
    <mergeCell ref="G75:G76"/>
    <mergeCell ref="N64:U64"/>
    <mergeCell ref="C70:C71"/>
    <mergeCell ref="D70:D71"/>
    <mergeCell ref="E70:E71"/>
    <mergeCell ref="F70:F71"/>
    <mergeCell ref="G70:G71"/>
    <mergeCell ref="H70:H71"/>
    <mergeCell ref="I70:I71"/>
    <mergeCell ref="J70:J71"/>
    <mergeCell ref="K70:K71"/>
    <mergeCell ref="L70:L71"/>
    <mergeCell ref="M70:M71"/>
    <mergeCell ref="N70:U70"/>
    <mergeCell ref="H64:H65"/>
    <mergeCell ref="I64:I65"/>
    <mergeCell ref="J64:J65"/>
    <mergeCell ref="K64:K65"/>
    <mergeCell ref="L64:L65"/>
    <mergeCell ref="C64:C65"/>
    <mergeCell ref="D64:D65"/>
    <mergeCell ref="E64:E65"/>
    <mergeCell ref="F64:F65"/>
    <mergeCell ref="G64:G65"/>
    <mergeCell ref="H58:H59"/>
    <mergeCell ref="I58:I59"/>
    <mergeCell ref="J58:J59"/>
    <mergeCell ref="K58:K59"/>
    <mergeCell ref="L58:L59"/>
    <mergeCell ref="C58:C59"/>
    <mergeCell ref="D58:D59"/>
    <mergeCell ref="E58:E59"/>
    <mergeCell ref="F58:F59"/>
    <mergeCell ref="G58:G59"/>
    <mergeCell ref="F38:H38"/>
    <mergeCell ref="N39:U39"/>
    <mergeCell ref="C52:C53"/>
    <mergeCell ref="D52:D53"/>
    <mergeCell ref="E52:E53"/>
    <mergeCell ref="F52:F53"/>
    <mergeCell ref="G52:G53"/>
    <mergeCell ref="H52:H53"/>
    <mergeCell ref="I52:I53"/>
    <mergeCell ref="J52:J53"/>
    <mergeCell ref="K52:K53"/>
    <mergeCell ref="L52:L53"/>
    <mergeCell ref="M52:M53"/>
    <mergeCell ref="N52:U52"/>
    <mergeCell ref="J39:J40"/>
    <mergeCell ref="K39:K40"/>
    <mergeCell ref="M39:M40"/>
    <mergeCell ref="H33:H34"/>
    <mergeCell ref="I33:I34"/>
    <mergeCell ref="J33:J34"/>
    <mergeCell ref="K33:K34"/>
    <mergeCell ref="L33:L34"/>
    <mergeCell ref="C33:C34"/>
    <mergeCell ref="D33:D34"/>
    <mergeCell ref="E33:E34"/>
    <mergeCell ref="F33:F34"/>
    <mergeCell ref="G33:G34"/>
    <mergeCell ref="J19:J20"/>
    <mergeCell ref="K19:K20"/>
    <mergeCell ref="L19:L20"/>
    <mergeCell ref="C19:C20"/>
    <mergeCell ref="D19:D20"/>
    <mergeCell ref="E19:E20"/>
    <mergeCell ref="F19:F20"/>
    <mergeCell ref="G19:G20"/>
    <mergeCell ref="H25:H26"/>
    <mergeCell ref="I25:I26"/>
    <mergeCell ref="J25:J26"/>
    <mergeCell ref="K25:K26"/>
    <mergeCell ref="L25:L26"/>
    <mergeCell ref="C25:C26"/>
    <mergeCell ref="D25:D26"/>
    <mergeCell ref="E25:E26"/>
    <mergeCell ref="F25:F26"/>
    <mergeCell ref="G25:G26"/>
    <mergeCell ref="AF36:AJ36"/>
    <mergeCell ref="AF37:AJ37"/>
    <mergeCell ref="D85:H85"/>
    <mergeCell ref="J12:J13"/>
    <mergeCell ref="K12:K13"/>
    <mergeCell ref="M12:M13"/>
    <mergeCell ref="K18:U18"/>
    <mergeCell ref="K32:U32"/>
    <mergeCell ref="N12:U12"/>
    <mergeCell ref="N25:U25"/>
    <mergeCell ref="M33:M34"/>
    <mergeCell ref="N33:U33"/>
    <mergeCell ref="M58:M59"/>
    <mergeCell ref="N58:U58"/>
    <mergeCell ref="M64:M65"/>
    <mergeCell ref="K84:U84"/>
    <mergeCell ref="K38:U38"/>
    <mergeCell ref="E39:E40"/>
    <mergeCell ref="F39:F40"/>
    <mergeCell ref="G39:G40"/>
    <mergeCell ref="H39:H40"/>
    <mergeCell ref="I39:I40"/>
    <mergeCell ref="H19:H20"/>
    <mergeCell ref="I19:I20"/>
    <mergeCell ref="E92:J92"/>
    <mergeCell ref="E93:J93"/>
    <mergeCell ref="E94:J94"/>
    <mergeCell ref="E95:J95"/>
    <mergeCell ref="C10:D10"/>
    <mergeCell ref="E10:U10"/>
    <mergeCell ref="C6:D6"/>
    <mergeCell ref="E6:U6"/>
    <mergeCell ref="C7:D7"/>
    <mergeCell ref="E7:U7"/>
    <mergeCell ref="C8:D8"/>
    <mergeCell ref="E8:U8"/>
    <mergeCell ref="C9:D9"/>
    <mergeCell ref="E9:U9"/>
    <mergeCell ref="L12:L13"/>
    <mergeCell ref="K57:U57"/>
    <mergeCell ref="K63:U63"/>
    <mergeCell ref="K69:U69"/>
    <mergeCell ref="K74:U74"/>
    <mergeCell ref="L39:L40"/>
    <mergeCell ref="M19:M20"/>
    <mergeCell ref="N19:U19"/>
    <mergeCell ref="M25:M26"/>
    <mergeCell ref="E12:I12"/>
  </mergeCells>
  <conditionalFormatting sqref="J85">
    <cfRule type="containsText" dxfId="11" priority="1" operator="containsText" text="TOLERABLE">
      <formula>NOT(ISERROR(SEARCH("TOLERABLE",J85)))</formula>
    </cfRule>
    <cfRule type="containsText" dxfId="10" priority="2" operator="containsText" text="INADMISIBLE">
      <formula>NOT(ISERROR(SEARCH("INADMISIBLE",J85)))</formula>
    </cfRule>
    <cfRule type="containsText" dxfId="9" priority="3" operator="containsText" text="ADMISIBLE">
      <formula>NOT(ISERROR(SEARCH("ADMISIBLE",J85)))</formula>
    </cfRule>
  </conditionalFormatting>
  <dataValidations count="2">
    <dataValidation type="list" allowBlank="1" showInputMessage="1" showErrorMessage="1" sqref="E14:H17 E21:H23 E27:H31 E35:H37 E41:H50 E54:H56 E60:H62 E66:H68 E72:H73 E77:H83" xr:uid="{00000000-0002-0000-0000-000000000000}">
      <formula1>$A$2:$A$3</formula1>
    </dataValidation>
    <dataValidation type="list" allowBlank="1" showInputMessage="1" showErrorMessage="1" errorTitle="Error" error="Diligenciar solo Alto, Medio o Bajo" sqref="L14:L17 L21:L23 L27:L31 L35:L37 L41:L50 L54:L56 L60:L62 L66:L68 L72:L73 L77:L83" xr:uid="{00000000-0002-0000-0000-000001000000}">
      <formula1>$B$2:$B$4</formula1>
    </dataValidation>
  </dataValidations>
  <printOptions horizontalCentered="1" verticalCentered="1"/>
  <pageMargins left="0.59055118110236227" right="0.59055118110236227" top="0.59055118110236227" bottom="0.59055118110236227" header="0" footer="0"/>
  <pageSetup paperSize="5" scale="7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'TP DE LA ENTIDAD '!$C$3:$C$11</xm:f>
          </x14:formula1>
          <xm:sqref>E7:H7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7"/>
  <sheetViews>
    <sheetView showGridLines="0" tabSelected="1" zoomScale="80" zoomScaleNormal="80" workbookViewId="0">
      <selection activeCell="B7" sqref="B7"/>
    </sheetView>
  </sheetViews>
  <sheetFormatPr baseColWidth="10" defaultRowHeight="15" x14ac:dyDescent="0.25"/>
  <cols>
    <col min="1" max="1" width="4.85546875" customWidth="1"/>
    <col min="2" max="2" width="121.42578125" customWidth="1"/>
    <col min="3" max="3" width="1.140625" customWidth="1"/>
    <col min="4" max="4" width="3.85546875" customWidth="1"/>
    <col min="253" max="253" width="126" customWidth="1"/>
    <col min="509" max="509" width="126" customWidth="1"/>
    <col min="765" max="765" width="126" customWidth="1"/>
    <col min="1021" max="1021" width="126" customWidth="1"/>
    <col min="1277" max="1277" width="126" customWidth="1"/>
    <col min="1533" max="1533" width="126" customWidth="1"/>
    <col min="1789" max="1789" width="126" customWidth="1"/>
    <col min="2045" max="2045" width="126" customWidth="1"/>
    <col min="2301" max="2301" width="126" customWidth="1"/>
    <col min="2557" max="2557" width="126" customWidth="1"/>
    <col min="2813" max="2813" width="126" customWidth="1"/>
    <col min="3069" max="3069" width="126" customWidth="1"/>
    <col min="3325" max="3325" width="126" customWidth="1"/>
    <col min="3581" max="3581" width="126" customWidth="1"/>
    <col min="3837" max="3837" width="126" customWidth="1"/>
    <col min="4093" max="4093" width="126" customWidth="1"/>
    <col min="4349" max="4349" width="126" customWidth="1"/>
    <col min="4605" max="4605" width="126" customWidth="1"/>
    <col min="4861" max="4861" width="126" customWidth="1"/>
    <col min="5117" max="5117" width="126" customWidth="1"/>
    <col min="5373" max="5373" width="126" customWidth="1"/>
    <col min="5629" max="5629" width="126" customWidth="1"/>
    <col min="5885" max="5885" width="126" customWidth="1"/>
    <col min="6141" max="6141" width="126" customWidth="1"/>
    <col min="6397" max="6397" width="126" customWidth="1"/>
    <col min="6653" max="6653" width="126" customWidth="1"/>
    <col min="6909" max="6909" width="126" customWidth="1"/>
    <col min="7165" max="7165" width="126" customWidth="1"/>
    <col min="7421" max="7421" width="126" customWidth="1"/>
    <col min="7677" max="7677" width="126" customWidth="1"/>
    <col min="7933" max="7933" width="126" customWidth="1"/>
    <col min="8189" max="8189" width="126" customWidth="1"/>
    <col min="8445" max="8445" width="126" customWidth="1"/>
    <col min="8701" max="8701" width="126" customWidth="1"/>
    <col min="8957" max="8957" width="126" customWidth="1"/>
    <col min="9213" max="9213" width="126" customWidth="1"/>
    <col min="9469" max="9469" width="126" customWidth="1"/>
    <col min="9725" max="9725" width="126" customWidth="1"/>
    <col min="9981" max="9981" width="126" customWidth="1"/>
    <col min="10237" max="10237" width="126" customWidth="1"/>
    <col min="10493" max="10493" width="126" customWidth="1"/>
    <col min="10749" max="10749" width="126" customWidth="1"/>
    <col min="11005" max="11005" width="126" customWidth="1"/>
    <col min="11261" max="11261" width="126" customWidth="1"/>
    <col min="11517" max="11517" width="126" customWidth="1"/>
    <col min="11773" max="11773" width="126" customWidth="1"/>
    <col min="12029" max="12029" width="126" customWidth="1"/>
    <col min="12285" max="12285" width="126" customWidth="1"/>
    <col min="12541" max="12541" width="126" customWidth="1"/>
    <col min="12797" max="12797" width="126" customWidth="1"/>
    <col min="13053" max="13053" width="126" customWidth="1"/>
    <col min="13309" max="13309" width="126" customWidth="1"/>
    <col min="13565" max="13565" width="126" customWidth="1"/>
    <col min="13821" max="13821" width="126" customWidth="1"/>
    <col min="14077" max="14077" width="126" customWidth="1"/>
    <col min="14333" max="14333" width="126" customWidth="1"/>
    <col min="14589" max="14589" width="126" customWidth="1"/>
    <col min="14845" max="14845" width="126" customWidth="1"/>
    <col min="15101" max="15101" width="126" customWidth="1"/>
    <col min="15357" max="15357" width="126" customWidth="1"/>
    <col min="15613" max="15613" width="126" customWidth="1"/>
    <col min="15869" max="15869" width="126" customWidth="1"/>
    <col min="16125" max="16125" width="126" customWidth="1"/>
  </cols>
  <sheetData>
    <row r="2" spans="2:2" ht="54" customHeight="1" x14ac:dyDescent="0.25">
      <c r="B2" s="41" t="s">
        <v>224</v>
      </c>
    </row>
    <row r="3" spans="2:2" ht="4.5" customHeight="1" x14ac:dyDescent="0.25"/>
    <row r="4" spans="2:2" ht="8.25" customHeight="1" x14ac:dyDescent="0.25"/>
    <row r="5" spans="2:2" ht="30" x14ac:dyDescent="0.25">
      <c r="B5" s="42" t="s">
        <v>313</v>
      </c>
    </row>
    <row r="6" spans="2:2" x14ac:dyDescent="0.25">
      <c r="B6" s="42"/>
    </row>
    <row r="7" spans="2:2" ht="30" x14ac:dyDescent="0.25">
      <c r="B7" s="42" t="s">
        <v>225</v>
      </c>
    </row>
    <row r="8" spans="2:2" x14ac:dyDescent="0.25">
      <c r="B8" s="42"/>
    </row>
    <row r="9" spans="2:2" ht="30" x14ac:dyDescent="0.25">
      <c r="B9" s="42" t="s">
        <v>229</v>
      </c>
    </row>
    <row r="10" spans="2:2" x14ac:dyDescent="0.25">
      <c r="B10" s="42"/>
    </row>
    <row r="11" spans="2:2" x14ac:dyDescent="0.25">
      <c r="B11" s="42" t="s">
        <v>226</v>
      </c>
    </row>
    <row r="12" spans="2:2" x14ac:dyDescent="0.25">
      <c r="B12" s="1"/>
    </row>
    <row r="13" spans="2:2" ht="141.75" customHeight="1" x14ac:dyDescent="0.25">
      <c r="B13" s="43" t="s">
        <v>227</v>
      </c>
    </row>
    <row r="14" spans="2:2" x14ac:dyDescent="0.25">
      <c r="B14" s="1"/>
    </row>
    <row r="15" spans="2:2" ht="144.75" customHeight="1" x14ac:dyDescent="0.25">
      <c r="B15" s="44" t="s">
        <v>228</v>
      </c>
    </row>
    <row r="16" spans="2:2" x14ac:dyDescent="0.25">
      <c r="B16" s="1"/>
    </row>
    <row r="17" spans="2:2" ht="408.75" customHeight="1" x14ac:dyDescent="0.25">
      <c r="B17" s="44" t="s">
        <v>279</v>
      </c>
    </row>
    <row r="18" spans="2:2" ht="18" customHeight="1" x14ac:dyDescent="0.25">
      <c r="B18" s="44"/>
    </row>
    <row r="19" spans="2:2" ht="213.75" customHeight="1" x14ac:dyDescent="0.25">
      <c r="B19" s="45" t="s">
        <v>314</v>
      </c>
    </row>
    <row r="20" spans="2:2" x14ac:dyDescent="0.25">
      <c r="B20" s="1"/>
    </row>
    <row r="21" spans="2:2" ht="177.75" customHeight="1" x14ac:dyDescent="0.25">
      <c r="B21" s="124" t="s">
        <v>276</v>
      </c>
    </row>
    <row r="22" spans="2:2" ht="18" customHeight="1" x14ac:dyDescent="0.25">
      <c r="B22" s="125"/>
    </row>
    <row r="23" spans="2:2" ht="177.75" customHeight="1" x14ac:dyDescent="0.25">
      <c r="B23" s="124" t="s">
        <v>315</v>
      </c>
    </row>
    <row r="24" spans="2:2" x14ac:dyDescent="0.25">
      <c r="B24" s="125"/>
    </row>
    <row r="25" spans="2:2" ht="174" customHeight="1" x14ac:dyDescent="0.25">
      <c r="B25" s="124" t="s">
        <v>280</v>
      </c>
    </row>
    <row r="26" spans="2:2" x14ac:dyDescent="0.25">
      <c r="B26" s="1"/>
    </row>
    <row r="27" spans="2:2" ht="260.25" customHeight="1" x14ac:dyDescent="0.25">
      <c r="B27" s="45" t="s">
        <v>316</v>
      </c>
    </row>
    <row r="28" spans="2:2" x14ac:dyDescent="0.25">
      <c r="B28" s="1"/>
    </row>
    <row r="29" spans="2:2" ht="128.25" customHeight="1" x14ac:dyDescent="0.25">
      <c r="B29" s="45" t="s">
        <v>319</v>
      </c>
    </row>
    <row r="31" spans="2:2" ht="129" customHeight="1" x14ac:dyDescent="0.25">
      <c r="B31" s="45" t="s">
        <v>317</v>
      </c>
    </row>
    <row r="34" ht="36.75" customHeight="1" x14ac:dyDescent="0.25"/>
    <row r="35" ht="30.75" customHeight="1" x14ac:dyDescent="0.25"/>
    <row r="36" ht="30.75" customHeight="1" x14ac:dyDescent="0.25"/>
    <row r="37" ht="30.75" customHeight="1" x14ac:dyDescent="0.25"/>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K10"/>
  <sheetViews>
    <sheetView showGridLines="0" zoomScaleNormal="100" workbookViewId="0">
      <selection activeCell="K9" sqref="K9"/>
    </sheetView>
  </sheetViews>
  <sheetFormatPr baseColWidth="10" defaultRowHeight="15" x14ac:dyDescent="0.25"/>
  <sheetData>
    <row r="10" spans="11:11" x14ac:dyDescent="0.25">
      <c r="K10" t="s">
        <v>278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3:E5"/>
  <sheetViews>
    <sheetView showGridLines="0" zoomScale="130" zoomScaleNormal="130" workbookViewId="0">
      <selection activeCell="D5" sqref="D5"/>
    </sheetView>
  </sheetViews>
  <sheetFormatPr baseColWidth="10" defaultRowHeight="15" x14ac:dyDescent="0.25"/>
  <cols>
    <col min="1" max="1" width="3" customWidth="1"/>
    <col min="2" max="2" width="4.5703125" customWidth="1"/>
    <col min="3" max="3" width="6" customWidth="1"/>
    <col min="4" max="4" width="46.5703125" bestFit="1" customWidth="1"/>
    <col min="5" max="5" width="49.140625" bestFit="1" customWidth="1"/>
  </cols>
  <sheetData>
    <row r="3" spans="4:5" x14ac:dyDescent="0.25">
      <c r="D3" s="257" t="s">
        <v>230</v>
      </c>
      <c r="E3" s="257"/>
    </row>
    <row r="4" spans="4:5" x14ac:dyDescent="0.25">
      <c r="D4" s="46" t="s">
        <v>232</v>
      </c>
      <c r="E4" s="27" t="s">
        <v>233</v>
      </c>
    </row>
    <row r="5" spans="4:5" ht="39" customHeight="1" x14ac:dyDescent="0.25">
      <c r="D5" s="40" t="s">
        <v>231</v>
      </c>
      <c r="E5" s="40" t="s">
        <v>234</v>
      </c>
    </row>
  </sheetData>
  <sheetProtection algorithmName="SHA-512" hashValue="jHBhcpZgCvfVAsA8CEBouH/pFJ3wXfD3arEqsp9/+JHTpakzu9S5OjnUX5nySCi30fkuTWrC9Px8gIFFey1xtQ==" saltValue="IygAP1/lt63AqY/c7OUvkw==" spinCount="100000" sheet="1" objects="1" scenarios="1"/>
  <mergeCells count="1">
    <mergeCell ref="D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showGridLines="0" workbookViewId="0">
      <selection activeCell="F9" sqref="F9"/>
    </sheetView>
  </sheetViews>
  <sheetFormatPr baseColWidth="10" defaultRowHeight="15" x14ac:dyDescent="0.25"/>
  <cols>
    <col min="1" max="1" width="8.140625" customWidth="1"/>
    <col min="2" max="2" width="5.42578125" customWidth="1"/>
    <col min="3" max="3" width="58.5703125" customWidth="1"/>
    <col min="4" max="4" width="8.7109375" customWidth="1"/>
    <col min="6" max="6" width="14.140625" customWidth="1"/>
    <col min="8" max="8" width="1.5703125" customWidth="1"/>
  </cols>
  <sheetData>
    <row r="1" spans="1:12" x14ac:dyDescent="0.25">
      <c r="A1" s="35"/>
      <c r="B1" s="35"/>
      <c r="C1" s="35"/>
      <c r="D1" s="35"/>
      <c r="E1" s="35"/>
      <c r="F1" s="35"/>
      <c r="G1" s="35"/>
      <c r="H1" s="35"/>
      <c r="I1" s="35"/>
      <c r="J1" s="35"/>
      <c r="K1" s="35"/>
      <c r="L1" s="35"/>
    </row>
    <row r="2" spans="1:12" x14ac:dyDescent="0.25">
      <c r="A2" s="35"/>
      <c r="B2" s="35"/>
      <c r="C2" s="35"/>
      <c r="D2" s="35"/>
      <c r="E2" s="35"/>
      <c r="F2" s="35"/>
      <c r="G2" s="35"/>
      <c r="H2" s="35"/>
      <c r="I2" s="35"/>
      <c r="J2" s="35"/>
      <c r="K2" s="35"/>
      <c r="L2" s="35"/>
    </row>
    <row r="3" spans="1:12" x14ac:dyDescent="0.25">
      <c r="A3" s="35"/>
      <c r="B3" s="35"/>
      <c r="C3" s="35"/>
      <c r="D3" s="35"/>
      <c r="E3" s="36" t="s">
        <v>205</v>
      </c>
      <c r="F3" s="36" t="s">
        <v>206</v>
      </c>
      <c r="G3" s="36" t="s">
        <v>207</v>
      </c>
      <c r="H3" s="35"/>
      <c r="I3" s="35"/>
      <c r="J3" s="35"/>
      <c r="K3" s="35"/>
      <c r="L3" s="35"/>
    </row>
    <row r="4" spans="1:12" ht="18.75" customHeight="1" x14ac:dyDescent="0.25">
      <c r="A4" s="35"/>
      <c r="B4" s="34"/>
      <c r="C4" s="33" t="s">
        <v>201</v>
      </c>
      <c r="D4" s="35"/>
      <c r="E4" s="28" t="s">
        <v>202</v>
      </c>
      <c r="F4" s="27" t="s">
        <v>203</v>
      </c>
      <c r="G4" s="29" t="s">
        <v>204</v>
      </c>
      <c r="H4" s="35"/>
      <c r="I4" s="35"/>
      <c r="J4" s="35"/>
      <c r="K4" s="35"/>
      <c r="L4" s="35"/>
    </row>
    <row r="5" spans="1:12" x14ac:dyDescent="0.25">
      <c r="A5" s="37"/>
      <c r="B5" s="40">
        <v>1</v>
      </c>
      <c r="C5" s="38" t="s">
        <v>49</v>
      </c>
      <c r="D5" s="37"/>
      <c r="E5" s="35"/>
      <c r="F5" s="35"/>
      <c r="G5" s="35"/>
      <c r="H5" s="35"/>
      <c r="I5" s="35"/>
      <c r="J5" s="35"/>
      <c r="K5" s="35"/>
      <c r="L5" s="35"/>
    </row>
    <row r="6" spans="1:12" x14ac:dyDescent="0.25">
      <c r="A6" s="37"/>
      <c r="B6" s="40">
        <v>2</v>
      </c>
      <c r="C6" s="38" t="s">
        <v>177</v>
      </c>
      <c r="D6" s="35"/>
      <c r="E6" s="35"/>
      <c r="F6" s="35"/>
      <c r="G6" s="35"/>
      <c r="H6" s="35"/>
      <c r="I6" s="35"/>
      <c r="J6" s="35"/>
      <c r="K6" s="35"/>
      <c r="L6" s="35"/>
    </row>
    <row r="7" spans="1:12" x14ac:dyDescent="0.25">
      <c r="A7" s="37"/>
      <c r="B7" s="40">
        <v>3</v>
      </c>
      <c r="C7" s="38" t="s">
        <v>178</v>
      </c>
      <c r="D7" s="35"/>
      <c r="E7" s="35"/>
      <c r="F7" s="35"/>
      <c r="G7" s="35"/>
      <c r="H7" s="35"/>
      <c r="I7" s="35"/>
      <c r="J7" s="35"/>
      <c r="K7" s="35"/>
      <c r="L7" s="35"/>
    </row>
    <row r="8" spans="1:12" x14ac:dyDescent="0.25">
      <c r="A8" s="37"/>
      <c r="B8" s="40">
        <v>4</v>
      </c>
      <c r="C8" s="38" t="s">
        <v>180</v>
      </c>
      <c r="D8" s="35"/>
      <c r="E8" s="35"/>
      <c r="F8" s="35"/>
      <c r="G8" s="35"/>
      <c r="H8" s="35"/>
      <c r="I8" s="35"/>
      <c r="J8" s="35"/>
      <c r="K8" s="35"/>
      <c r="L8" s="35"/>
    </row>
    <row r="9" spans="1:12" x14ac:dyDescent="0.25">
      <c r="A9" s="37"/>
      <c r="B9" s="40">
        <v>5</v>
      </c>
      <c r="C9" s="38" t="s">
        <v>179</v>
      </c>
      <c r="D9" s="35"/>
      <c r="E9" s="35"/>
      <c r="F9" s="35"/>
      <c r="G9" s="35"/>
      <c r="H9" s="35"/>
      <c r="I9" s="35"/>
      <c r="J9" s="35"/>
      <c r="K9" s="35"/>
      <c r="L9" s="35"/>
    </row>
    <row r="10" spans="1:12" x14ac:dyDescent="0.25">
      <c r="A10" s="37"/>
      <c r="B10" s="40">
        <v>6</v>
      </c>
      <c r="C10" s="38" t="s">
        <v>184</v>
      </c>
      <c r="D10" s="35"/>
      <c r="E10" s="35"/>
      <c r="F10" s="35"/>
      <c r="G10" s="35"/>
      <c r="H10" s="35"/>
      <c r="I10" s="35"/>
      <c r="J10" s="35"/>
      <c r="K10" s="35"/>
      <c r="L10" s="35"/>
    </row>
    <row r="11" spans="1:12" x14ac:dyDescent="0.25">
      <c r="A11" s="37"/>
      <c r="B11" s="40">
        <v>7</v>
      </c>
      <c r="C11" s="38" t="s">
        <v>187</v>
      </c>
      <c r="D11" s="35"/>
      <c r="E11" s="35"/>
      <c r="F11" s="35"/>
      <c r="G11" s="35"/>
      <c r="H11" s="35"/>
      <c r="I11" s="35"/>
      <c r="J11" s="35"/>
      <c r="K11" s="35"/>
      <c r="L11" s="35"/>
    </row>
    <row r="12" spans="1:12" ht="33.75" customHeight="1" x14ac:dyDescent="0.25">
      <c r="A12" s="37"/>
      <c r="B12" s="40">
        <v>8</v>
      </c>
      <c r="C12" s="38" t="s">
        <v>197</v>
      </c>
      <c r="D12" s="35"/>
      <c r="E12" s="35"/>
      <c r="F12" s="35"/>
      <c r="G12" s="35"/>
      <c r="H12" s="35"/>
      <c r="I12" s="35"/>
      <c r="J12" s="35"/>
      <c r="K12" s="35"/>
      <c r="L12" s="35"/>
    </row>
    <row r="13" spans="1:12" x14ac:dyDescent="0.25">
      <c r="A13" s="37"/>
      <c r="B13" s="40">
        <v>9</v>
      </c>
      <c r="C13" s="38" t="s">
        <v>198</v>
      </c>
      <c r="D13" s="35"/>
      <c r="E13" s="35"/>
      <c r="F13" s="35"/>
      <c r="G13" s="35"/>
      <c r="H13" s="35"/>
      <c r="I13" s="35"/>
      <c r="J13" s="35"/>
      <c r="K13" s="35"/>
      <c r="L13" s="35"/>
    </row>
    <row r="14" spans="1:12" x14ac:dyDescent="0.25">
      <c r="A14" s="37"/>
      <c r="B14" s="40">
        <v>10</v>
      </c>
      <c r="C14" s="38" t="s">
        <v>2</v>
      </c>
      <c r="D14" s="35"/>
      <c r="E14" s="35"/>
      <c r="F14" s="35"/>
      <c r="G14" s="35"/>
      <c r="H14" s="35"/>
      <c r="I14" s="35"/>
      <c r="J14" s="35"/>
      <c r="K14" s="35"/>
      <c r="L14" s="35"/>
    </row>
    <row r="15" spans="1:12" x14ac:dyDescent="0.25">
      <c r="A15" s="35"/>
      <c r="B15" s="35"/>
      <c r="C15" s="35"/>
      <c r="D15" s="35"/>
      <c r="E15" s="35"/>
      <c r="F15" s="35"/>
      <c r="G15" s="35"/>
      <c r="H15" s="35"/>
      <c r="I15" s="35"/>
      <c r="J15" s="35"/>
      <c r="K15" s="35"/>
      <c r="L15" s="35"/>
    </row>
    <row r="16" spans="1:12" x14ac:dyDescent="0.25">
      <c r="A16" s="39"/>
      <c r="B16" s="35"/>
      <c r="C16" s="35"/>
      <c r="D16" s="35"/>
      <c r="E16" s="30" t="s">
        <v>223</v>
      </c>
      <c r="F16" s="32" t="s">
        <v>222</v>
      </c>
      <c r="G16" s="31" t="s">
        <v>221</v>
      </c>
      <c r="H16" s="35"/>
      <c r="I16" s="35"/>
      <c r="J16" s="35"/>
      <c r="K16" s="35"/>
      <c r="L16" s="35"/>
    </row>
    <row r="17" spans="1:12" x14ac:dyDescent="0.25">
      <c r="A17" s="35"/>
      <c r="B17" s="35"/>
      <c r="C17" s="35"/>
      <c r="D17" s="35"/>
      <c r="E17" s="35"/>
      <c r="F17" s="35"/>
      <c r="G17" s="35"/>
      <c r="H17" s="35"/>
      <c r="I17" s="35"/>
      <c r="J17" s="35"/>
      <c r="K17" s="35"/>
      <c r="L17" s="35"/>
    </row>
    <row r="18" spans="1:12" x14ac:dyDescent="0.25">
      <c r="A18" s="35"/>
      <c r="B18" s="35"/>
      <c r="C18" s="35"/>
      <c r="D18" s="35"/>
      <c r="E18" s="35"/>
      <c r="F18" s="35"/>
      <c r="G18" s="35"/>
      <c r="H18" s="35"/>
      <c r="I18" s="35"/>
      <c r="J18" s="35"/>
      <c r="K18" s="35"/>
      <c r="L18" s="35"/>
    </row>
    <row r="19" spans="1:12" x14ac:dyDescent="0.25">
      <c r="A19" s="35"/>
      <c r="B19" s="35"/>
      <c r="C19" s="35"/>
      <c r="D19" s="35"/>
      <c r="E19" s="35"/>
      <c r="F19" s="35"/>
      <c r="G19" s="35"/>
      <c r="H19" s="35"/>
      <c r="I19" s="35"/>
      <c r="J19" s="35"/>
      <c r="K19" s="35"/>
      <c r="L19" s="35"/>
    </row>
    <row r="20" spans="1:12" x14ac:dyDescent="0.25">
      <c r="A20" s="35"/>
      <c r="B20" s="35"/>
      <c r="C20" s="35"/>
      <c r="D20" s="35"/>
      <c r="E20" s="35"/>
      <c r="F20" s="35"/>
      <c r="G20" s="35"/>
      <c r="H20" s="35"/>
      <c r="I20" s="35"/>
      <c r="J20" s="35"/>
      <c r="K20" s="35"/>
      <c r="L20" s="35"/>
    </row>
    <row r="21" spans="1:12" x14ac:dyDescent="0.25">
      <c r="A21" s="35"/>
      <c r="B21" s="35"/>
      <c r="C21" s="35"/>
      <c r="D21" s="35"/>
      <c r="E21" s="35"/>
      <c r="F21" s="35"/>
      <c r="G21" s="35"/>
      <c r="H21" s="35"/>
      <c r="I21" s="35"/>
      <c r="J21" s="35"/>
      <c r="K21" s="35"/>
      <c r="L21" s="35"/>
    </row>
    <row r="22" spans="1:12" x14ac:dyDescent="0.25">
      <c r="A22" s="35"/>
      <c r="B22" s="35"/>
      <c r="C22" s="35"/>
      <c r="D22" s="35"/>
      <c r="E22" s="35"/>
      <c r="F22" s="35"/>
      <c r="G22" s="35"/>
      <c r="H22" s="35"/>
      <c r="I22" s="35"/>
      <c r="J22" s="35"/>
      <c r="K22" s="35"/>
      <c r="L22" s="35"/>
    </row>
    <row r="23" spans="1:12" x14ac:dyDescent="0.25">
      <c r="A23" s="35"/>
      <c r="B23" s="35"/>
      <c r="C23" s="35"/>
      <c r="D23" s="35"/>
      <c r="E23" s="35"/>
      <c r="F23" s="35"/>
      <c r="G23" s="35"/>
      <c r="H23" s="35"/>
      <c r="I23" s="35"/>
      <c r="J23" s="35"/>
      <c r="K23" s="35"/>
      <c r="L23" s="35"/>
    </row>
    <row r="24" spans="1:12" x14ac:dyDescent="0.25">
      <c r="A24" s="35"/>
      <c r="B24" s="35"/>
      <c r="C24" s="35"/>
      <c r="D24" s="35"/>
      <c r="E24" s="35"/>
      <c r="F24" s="35"/>
      <c r="G24" s="35"/>
      <c r="H24" s="35"/>
      <c r="I24" s="35"/>
      <c r="J24" s="35"/>
      <c r="K24" s="35"/>
      <c r="L24" s="35"/>
    </row>
    <row r="25" spans="1:12" x14ac:dyDescent="0.25">
      <c r="A25" s="35"/>
      <c r="B25" s="35"/>
      <c r="C25" s="35"/>
      <c r="D25" s="35"/>
      <c r="E25" s="35"/>
      <c r="F25" s="35"/>
      <c r="G25" s="35"/>
      <c r="H25" s="35"/>
      <c r="I25" s="35"/>
      <c r="J25" s="35"/>
      <c r="K25" s="35"/>
      <c r="L25" s="35"/>
    </row>
    <row r="26" spans="1:12" x14ac:dyDescent="0.25">
      <c r="A26" s="35"/>
      <c r="B26" s="35"/>
      <c r="C26" s="35"/>
      <c r="D26" s="35"/>
      <c r="E26" s="35"/>
      <c r="F26" s="35"/>
      <c r="G26" s="35"/>
      <c r="H26" s="35"/>
      <c r="I26" s="35"/>
      <c r="J26" s="35"/>
      <c r="K26" s="35"/>
      <c r="L26" s="35"/>
    </row>
    <row r="27" spans="1:12" x14ac:dyDescent="0.25">
      <c r="A27" s="35"/>
      <c r="B27" s="35"/>
      <c r="C27" s="35"/>
      <c r="D27" s="35"/>
      <c r="E27" s="35"/>
      <c r="F27" s="35"/>
      <c r="G27" s="35"/>
      <c r="H27" s="35"/>
      <c r="I27" s="35"/>
      <c r="J27" s="35"/>
      <c r="K27" s="35"/>
      <c r="L27" s="35"/>
    </row>
    <row r="28" spans="1:12" x14ac:dyDescent="0.25">
      <c r="A28" s="35"/>
      <c r="B28" s="35"/>
      <c r="C28" s="35"/>
      <c r="D28" s="35"/>
      <c r="E28" s="35"/>
      <c r="F28" s="35"/>
      <c r="G28" s="35"/>
      <c r="H28" s="35"/>
      <c r="I28" s="35"/>
      <c r="J28" s="35"/>
      <c r="K28" s="35"/>
      <c r="L28" s="35"/>
    </row>
    <row r="29" spans="1:12" x14ac:dyDescent="0.25">
      <c r="A29" s="35"/>
      <c r="B29" s="35"/>
      <c r="C29" s="35"/>
      <c r="D29" s="35"/>
      <c r="E29" s="35"/>
      <c r="F29" s="35"/>
      <c r="G29" s="35"/>
      <c r="H29" s="35"/>
      <c r="I29" s="35"/>
      <c r="J29" s="35"/>
      <c r="K29" s="35"/>
      <c r="L29" s="35"/>
    </row>
    <row r="30" spans="1:12" x14ac:dyDescent="0.25">
      <c r="A30" s="35"/>
      <c r="B30" s="35"/>
      <c r="C30" s="35"/>
      <c r="D30" s="35"/>
      <c r="E30" s="35"/>
      <c r="F30" s="35"/>
      <c r="G30" s="35"/>
      <c r="H30" s="35"/>
      <c r="I30" s="35"/>
      <c r="J30" s="35"/>
      <c r="K30" s="35"/>
      <c r="L30" s="35"/>
    </row>
    <row r="31" spans="1:12" x14ac:dyDescent="0.25">
      <c r="A31" s="35"/>
      <c r="B31" s="35"/>
      <c r="C31" s="35"/>
      <c r="D31" s="35"/>
      <c r="E31" s="35"/>
      <c r="F31" s="35"/>
      <c r="G31" s="35"/>
      <c r="H31" s="35"/>
      <c r="I31" s="35"/>
      <c r="J31" s="35"/>
      <c r="K31" s="35"/>
      <c r="L31" s="35"/>
    </row>
    <row r="32" spans="1:12" x14ac:dyDescent="0.25">
      <c r="A32" s="35"/>
      <c r="B32" s="35"/>
      <c r="C32" s="35"/>
      <c r="D32" s="35"/>
      <c r="E32" s="35"/>
      <c r="F32" s="35"/>
      <c r="G32" s="35"/>
      <c r="H32" s="35"/>
      <c r="I32" s="35"/>
      <c r="J32" s="35"/>
      <c r="K32" s="35"/>
      <c r="L32" s="35"/>
    </row>
    <row r="33" spans="1:12" x14ac:dyDescent="0.25">
      <c r="A33" s="35"/>
      <c r="B33" s="35"/>
      <c r="C33" s="35"/>
      <c r="D33" s="35"/>
      <c r="E33" s="35"/>
      <c r="F33" s="35"/>
      <c r="G33" s="35"/>
      <c r="H33" s="35"/>
      <c r="I33" s="35"/>
      <c r="J33" s="35"/>
      <c r="K33" s="35"/>
      <c r="L33" s="35"/>
    </row>
    <row r="34" spans="1:12" x14ac:dyDescent="0.25">
      <c r="A34" s="35"/>
      <c r="B34" s="35"/>
      <c r="C34" s="35"/>
      <c r="D34" s="35"/>
      <c r="E34" s="35"/>
      <c r="F34" s="35"/>
      <c r="G34" s="35"/>
      <c r="H34" s="35"/>
      <c r="I34" s="35"/>
      <c r="J34" s="35"/>
      <c r="K34" s="35"/>
      <c r="L34" s="35"/>
    </row>
    <row r="35" spans="1:12" x14ac:dyDescent="0.25">
      <c r="A35" s="35"/>
      <c r="B35" s="35"/>
      <c r="C35" s="35"/>
      <c r="D35" s="35"/>
      <c r="E35" s="35"/>
      <c r="F35" s="35"/>
      <c r="G35" s="35"/>
      <c r="H35" s="35"/>
      <c r="I35" s="35"/>
      <c r="J35" s="35"/>
      <c r="K35" s="35"/>
      <c r="L35" s="35"/>
    </row>
    <row r="36" spans="1:12" x14ac:dyDescent="0.25">
      <c r="A36" s="35"/>
      <c r="B36" s="35"/>
      <c r="C36" s="35"/>
      <c r="D36" s="35"/>
      <c r="E36" s="35"/>
      <c r="F36" s="35"/>
      <c r="G36" s="35"/>
      <c r="H36" s="35"/>
      <c r="I36" s="35"/>
      <c r="J36" s="35"/>
      <c r="K36" s="35"/>
      <c r="L36" s="35"/>
    </row>
    <row r="37" spans="1:12" x14ac:dyDescent="0.25">
      <c r="A37" s="35"/>
      <c r="B37" s="35"/>
      <c r="C37" s="35"/>
      <c r="D37" s="35"/>
      <c r="E37" s="35"/>
      <c r="F37" s="35"/>
      <c r="G37" s="35"/>
      <c r="H37" s="35"/>
      <c r="I37" s="35"/>
      <c r="J37" s="35"/>
      <c r="K37" s="35"/>
      <c r="L37" s="35"/>
    </row>
    <row r="38" spans="1:12" x14ac:dyDescent="0.25">
      <c r="A38" s="35"/>
      <c r="B38" s="35"/>
      <c r="C38" s="35"/>
      <c r="D38" s="35"/>
      <c r="E38" s="35"/>
      <c r="F38" s="35"/>
      <c r="G38" s="35"/>
      <c r="H38" s="35"/>
      <c r="I38" s="35"/>
      <c r="J38" s="35"/>
      <c r="K38" s="35"/>
      <c r="L38" s="35"/>
    </row>
    <row r="39" spans="1:12" x14ac:dyDescent="0.25">
      <c r="A39" s="35"/>
      <c r="B39" s="35"/>
      <c r="C39" s="35"/>
      <c r="D39" s="35"/>
      <c r="E39" s="35"/>
      <c r="F39" s="35"/>
      <c r="G39" s="35"/>
      <c r="H39" s="35"/>
      <c r="I39" s="35"/>
      <c r="J39" s="35"/>
      <c r="K39" s="35"/>
      <c r="L39" s="35"/>
    </row>
    <row r="40" spans="1:12" x14ac:dyDescent="0.25">
      <c r="A40" s="35"/>
      <c r="B40" s="35"/>
      <c r="C40" s="35"/>
      <c r="D40" s="35"/>
      <c r="E40" s="35"/>
      <c r="F40" s="35"/>
      <c r="G40" s="35"/>
      <c r="H40" s="35"/>
      <c r="I40" s="35"/>
      <c r="J40" s="35"/>
      <c r="K40" s="35"/>
      <c r="L40" s="35"/>
    </row>
    <row r="41" spans="1:12" x14ac:dyDescent="0.25">
      <c r="A41" s="35"/>
      <c r="B41" s="35"/>
      <c r="C41" s="35"/>
      <c r="D41" s="35"/>
      <c r="E41" s="35"/>
      <c r="F41" s="35"/>
      <c r="G41" s="35"/>
      <c r="H41" s="35"/>
      <c r="I41" s="35"/>
      <c r="J41" s="35"/>
      <c r="K41" s="35"/>
      <c r="L41" s="3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C3:C11"/>
  <sheetViews>
    <sheetView showGridLines="0" workbookViewId="0">
      <selection activeCell="I19" sqref="I19"/>
    </sheetView>
  </sheetViews>
  <sheetFormatPr baseColWidth="10" defaultRowHeight="15" x14ac:dyDescent="0.25"/>
  <cols>
    <col min="1" max="1" width="7" customWidth="1"/>
    <col min="2" max="2" width="5.140625" customWidth="1"/>
    <col min="3" max="3" width="34" bestFit="1" customWidth="1"/>
  </cols>
  <sheetData>
    <row r="3" spans="3:3" x14ac:dyDescent="0.25">
      <c r="C3" s="6" t="s">
        <v>50</v>
      </c>
    </row>
    <row r="4" spans="3:3" x14ac:dyDescent="0.25">
      <c r="C4" s="5" t="s">
        <v>51</v>
      </c>
    </row>
    <row r="5" spans="3:3" x14ac:dyDescent="0.25">
      <c r="C5" s="5" t="s">
        <v>52</v>
      </c>
    </row>
    <row r="6" spans="3:3" x14ac:dyDescent="0.25">
      <c r="C6" s="5" t="s">
        <v>53</v>
      </c>
    </row>
    <row r="7" spans="3:3" x14ac:dyDescent="0.25">
      <c r="C7" s="5" t="s">
        <v>54</v>
      </c>
    </row>
    <row r="8" spans="3:3" x14ac:dyDescent="0.25">
      <c r="C8" s="5" t="s">
        <v>55</v>
      </c>
    </row>
    <row r="9" spans="3:3" x14ac:dyDescent="0.25">
      <c r="C9" s="5" t="s">
        <v>58</v>
      </c>
    </row>
    <row r="10" spans="3:3" x14ac:dyDescent="0.25">
      <c r="C10" s="5" t="s">
        <v>56</v>
      </c>
    </row>
    <row r="11" spans="3:3" x14ac:dyDescent="0.25">
      <c r="C11" s="5" t="s">
        <v>57</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C3:I17"/>
  <sheetViews>
    <sheetView showGridLines="0" zoomScaleNormal="100" workbookViewId="0">
      <selection activeCell="E12" sqref="E12"/>
    </sheetView>
  </sheetViews>
  <sheetFormatPr baseColWidth="10" defaultRowHeight="15" x14ac:dyDescent="0.25"/>
  <cols>
    <col min="1" max="1" width="2.140625" customWidth="1"/>
    <col min="2" max="2" width="2.28515625" customWidth="1"/>
    <col min="3" max="3" width="45.28515625" customWidth="1"/>
    <col min="4" max="4" width="36.140625" customWidth="1"/>
    <col min="5" max="5" width="12.85546875" customWidth="1"/>
    <col min="6" max="6" width="3" customWidth="1"/>
    <col min="7" max="7" width="41.42578125" customWidth="1"/>
    <col min="8" max="8" width="19.28515625" customWidth="1"/>
  </cols>
  <sheetData>
    <row r="3" spans="3:9" ht="18" customHeight="1" x14ac:dyDescent="0.25">
      <c r="C3" s="3" t="s">
        <v>3</v>
      </c>
      <c r="D3" s="3" t="s">
        <v>41</v>
      </c>
      <c r="E3" s="3" t="s">
        <v>46</v>
      </c>
      <c r="F3" s="23"/>
      <c r="G3" s="3" t="s">
        <v>42</v>
      </c>
      <c r="H3" s="3" t="s">
        <v>43</v>
      </c>
      <c r="I3" s="3" t="s">
        <v>46</v>
      </c>
    </row>
    <row r="4" spans="3:9" ht="30" x14ac:dyDescent="0.25">
      <c r="C4" s="25" t="s">
        <v>37</v>
      </c>
      <c r="D4" s="24" t="s">
        <v>39</v>
      </c>
      <c r="E4" s="4">
        <v>18</v>
      </c>
      <c r="G4" s="25" t="s">
        <v>44</v>
      </c>
      <c r="H4" s="26">
        <v>43404</v>
      </c>
      <c r="I4" s="4"/>
    </row>
    <row r="5" spans="3:9" ht="15.95" customHeight="1" x14ac:dyDescent="0.25">
      <c r="C5" s="25" t="s">
        <v>38</v>
      </c>
      <c r="D5" s="24" t="s">
        <v>39</v>
      </c>
      <c r="E5" s="4">
        <v>41</v>
      </c>
      <c r="G5" s="25" t="s">
        <v>45</v>
      </c>
      <c r="H5" s="2"/>
      <c r="I5" s="4">
        <v>34</v>
      </c>
    </row>
    <row r="6" spans="3:9" ht="15.95" customHeight="1" x14ac:dyDescent="0.25">
      <c r="C6" s="25" t="s">
        <v>48</v>
      </c>
      <c r="D6" s="24" t="s">
        <v>40</v>
      </c>
      <c r="E6" s="4">
        <v>255</v>
      </c>
      <c r="G6" s="25" t="s">
        <v>47</v>
      </c>
      <c r="H6" s="2"/>
      <c r="I6" s="4"/>
    </row>
    <row r="7" spans="3:9" ht="15.95" customHeight="1" x14ac:dyDescent="0.25">
      <c r="C7" s="25" t="s">
        <v>36</v>
      </c>
      <c r="D7" s="24" t="s">
        <v>40</v>
      </c>
      <c r="E7" s="4">
        <v>179</v>
      </c>
      <c r="G7" s="25"/>
      <c r="H7" s="2"/>
      <c r="I7" s="4"/>
    </row>
    <row r="8" spans="3:9" ht="15.95" customHeight="1" x14ac:dyDescent="0.25">
      <c r="C8" s="25" t="s">
        <v>145</v>
      </c>
      <c r="D8" s="24"/>
      <c r="E8" s="4"/>
      <c r="G8" s="25"/>
      <c r="H8" s="2"/>
      <c r="I8" s="4"/>
    </row>
    <row r="9" spans="3:9" ht="15.95" customHeight="1" x14ac:dyDescent="0.25">
      <c r="C9" s="25" t="s">
        <v>35</v>
      </c>
      <c r="D9" s="24" t="s">
        <v>40</v>
      </c>
      <c r="E9" s="4"/>
      <c r="G9" s="24"/>
      <c r="H9" s="2"/>
      <c r="I9" s="4"/>
    </row>
    <row r="10" spans="3:9" ht="30" x14ac:dyDescent="0.25">
      <c r="C10" s="25" t="s">
        <v>146</v>
      </c>
      <c r="D10" s="20"/>
      <c r="E10" s="4"/>
      <c r="G10" s="24"/>
      <c r="H10" s="2"/>
      <c r="I10" s="4"/>
    </row>
    <row r="11" spans="3:9" ht="15.95" customHeight="1" x14ac:dyDescent="0.25">
      <c r="C11" s="2" t="s">
        <v>185</v>
      </c>
      <c r="D11" s="20" t="s">
        <v>186</v>
      </c>
      <c r="E11" s="4"/>
      <c r="G11" s="24"/>
      <c r="H11" s="2"/>
      <c r="I11" s="4"/>
    </row>
    <row r="12" spans="3:9" ht="15.95" customHeight="1" x14ac:dyDescent="0.25">
      <c r="C12" s="2"/>
      <c r="D12" s="2"/>
      <c r="E12" s="4"/>
      <c r="G12" s="2"/>
      <c r="H12" s="2"/>
      <c r="I12" s="4"/>
    </row>
    <row r="13" spans="3:9" ht="15.95" customHeight="1" x14ac:dyDescent="0.25">
      <c r="C13" s="2"/>
      <c r="D13" s="2"/>
      <c r="E13" s="4"/>
      <c r="G13" s="2"/>
      <c r="H13" s="2"/>
      <c r="I13" s="4"/>
    </row>
    <row r="14" spans="3:9" ht="15.95" customHeight="1" x14ac:dyDescent="0.25">
      <c r="C14" s="2"/>
      <c r="D14" s="2"/>
      <c r="E14" s="4"/>
      <c r="G14" s="2"/>
      <c r="H14" s="2"/>
      <c r="I14" s="4"/>
    </row>
    <row r="15" spans="3:9" ht="15.95" customHeight="1" x14ac:dyDescent="0.25">
      <c r="C15" s="2"/>
      <c r="D15" s="2"/>
      <c r="E15" s="4"/>
      <c r="G15" s="2"/>
      <c r="H15" s="2"/>
      <c r="I15" s="4"/>
    </row>
    <row r="16" spans="3:9" ht="15.95" customHeight="1" x14ac:dyDescent="0.25">
      <c r="C16" s="2"/>
      <c r="D16" s="2"/>
      <c r="E16" s="4"/>
      <c r="G16" s="2"/>
      <c r="H16" s="2"/>
      <c r="I16" s="4"/>
    </row>
    <row r="17" spans="3:9" ht="15.95" customHeight="1" x14ac:dyDescent="0.25">
      <c r="C17" s="2"/>
      <c r="D17" s="2"/>
      <c r="E17" s="4"/>
      <c r="G17" s="2"/>
      <c r="H17" s="2"/>
      <c r="I17" s="4"/>
    </row>
  </sheetData>
  <sheetProtection algorithmName="SHA-512" hashValue="qsgNnwY7RULd+cY74auiX+QOq5kWVNdX/nZGwReOVc4VclkwpP5ppsehGW1wWi8N0HU7iVRJZHQ54tm0NRJTZQ==" saltValue="2V1kCOJF9qi+/VegaQBmO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
  <dimension ref="B2:E120"/>
  <sheetViews>
    <sheetView showGridLines="0" zoomScale="115" zoomScaleNormal="115" workbookViewId="0">
      <pane xSplit="1" ySplit="2" topLeftCell="B30" activePane="bottomRight" state="frozen"/>
      <selection pane="topRight" activeCell="B1" sqref="B1"/>
      <selection pane="bottomLeft" activeCell="A3" sqref="A3"/>
      <selection pane="bottomRight" activeCell="B48" sqref="B48"/>
    </sheetView>
  </sheetViews>
  <sheetFormatPr baseColWidth="10" defaultRowHeight="15" x14ac:dyDescent="0.25"/>
  <cols>
    <col min="1" max="1" width="3.42578125" customWidth="1"/>
    <col min="2" max="2" width="88.28515625" customWidth="1"/>
    <col min="3" max="3" width="16.140625" customWidth="1"/>
  </cols>
  <sheetData>
    <row r="2" spans="2:3" x14ac:dyDescent="0.25">
      <c r="B2" s="7" t="s">
        <v>102</v>
      </c>
      <c r="C2" s="8" t="s">
        <v>123</v>
      </c>
    </row>
    <row r="3" spans="2:3" x14ac:dyDescent="0.25">
      <c r="B3" s="10" t="s">
        <v>59</v>
      </c>
      <c r="C3" s="12">
        <v>9</v>
      </c>
    </row>
    <row r="4" spans="2:3" x14ac:dyDescent="0.25">
      <c r="B4" s="11" t="s">
        <v>60</v>
      </c>
      <c r="C4" s="12">
        <v>9</v>
      </c>
    </row>
    <row r="5" spans="2:3" x14ac:dyDescent="0.25">
      <c r="B5" s="11" t="s">
        <v>61</v>
      </c>
      <c r="C5" s="12">
        <v>9</v>
      </c>
    </row>
    <row r="6" spans="2:3" x14ac:dyDescent="0.25">
      <c r="B6" s="9" t="s">
        <v>62</v>
      </c>
      <c r="C6" s="12">
        <v>9</v>
      </c>
    </row>
    <row r="7" spans="2:3" x14ac:dyDescent="0.25">
      <c r="B7" s="9" t="s">
        <v>63</v>
      </c>
      <c r="C7" s="12">
        <v>11</v>
      </c>
    </row>
    <row r="8" spans="2:3" x14ac:dyDescent="0.25">
      <c r="B8" s="11" t="s">
        <v>64</v>
      </c>
      <c r="C8" s="12">
        <v>11</v>
      </c>
    </row>
    <row r="9" spans="2:3" x14ac:dyDescent="0.25">
      <c r="B9" s="9" t="s">
        <v>65</v>
      </c>
      <c r="C9" s="12">
        <v>12</v>
      </c>
    </row>
    <row r="10" spans="2:3" x14ac:dyDescent="0.25">
      <c r="B10" s="9" t="s">
        <v>105</v>
      </c>
      <c r="C10" s="12">
        <v>12</v>
      </c>
    </row>
    <row r="11" spans="2:3" x14ac:dyDescent="0.25">
      <c r="B11" s="9" t="s">
        <v>106</v>
      </c>
      <c r="C11" s="12">
        <v>13</v>
      </c>
    </row>
    <row r="12" spans="2:3" x14ac:dyDescent="0.25">
      <c r="B12" s="9" t="s">
        <v>66</v>
      </c>
      <c r="C12" s="12">
        <v>13</v>
      </c>
    </row>
    <row r="13" spans="2:3" x14ac:dyDescent="0.25">
      <c r="B13" s="11" t="s">
        <v>67</v>
      </c>
      <c r="C13" s="12">
        <v>14</v>
      </c>
    </row>
    <row r="14" spans="2:3" x14ac:dyDescent="0.25">
      <c r="B14" s="9" t="s">
        <v>103</v>
      </c>
      <c r="C14" s="12">
        <v>14</v>
      </c>
    </row>
    <row r="15" spans="2:3" x14ac:dyDescent="0.25">
      <c r="B15" s="9" t="s">
        <v>104</v>
      </c>
      <c r="C15" s="12">
        <v>14</v>
      </c>
    </row>
    <row r="16" spans="2:3" x14ac:dyDescent="0.25">
      <c r="B16" s="9" t="s">
        <v>124</v>
      </c>
      <c r="C16" s="12">
        <v>15</v>
      </c>
    </row>
    <row r="17" spans="2:3" x14ac:dyDescent="0.25">
      <c r="B17" s="11" t="s">
        <v>68</v>
      </c>
      <c r="C17" s="12">
        <v>16</v>
      </c>
    </row>
    <row r="18" spans="2:3" x14ac:dyDescent="0.25">
      <c r="B18" s="9" t="s">
        <v>69</v>
      </c>
      <c r="C18" s="12">
        <v>16</v>
      </c>
    </row>
    <row r="19" spans="2:3" x14ac:dyDescent="0.25">
      <c r="B19" s="9" t="s">
        <v>70</v>
      </c>
      <c r="C19" s="12">
        <v>20</v>
      </c>
    </row>
    <row r="20" spans="2:3" x14ac:dyDescent="0.25">
      <c r="B20" s="11" t="s">
        <v>71</v>
      </c>
      <c r="C20" s="12">
        <v>23</v>
      </c>
    </row>
    <row r="21" spans="2:3" x14ac:dyDescent="0.25">
      <c r="B21" s="9" t="s">
        <v>72</v>
      </c>
      <c r="C21" s="12">
        <v>23</v>
      </c>
    </row>
    <row r="22" spans="2:3" x14ac:dyDescent="0.25">
      <c r="B22" s="9" t="s">
        <v>73</v>
      </c>
      <c r="C22" s="12">
        <v>24</v>
      </c>
    </row>
    <row r="23" spans="2:3" x14ac:dyDescent="0.25">
      <c r="B23" s="9" t="s">
        <v>74</v>
      </c>
      <c r="C23" s="12">
        <v>24</v>
      </c>
    </row>
    <row r="24" spans="2:3" x14ac:dyDescent="0.25">
      <c r="B24" s="11" t="s">
        <v>75</v>
      </c>
      <c r="C24" s="12">
        <v>25</v>
      </c>
    </row>
    <row r="25" spans="2:3" x14ac:dyDescent="0.25">
      <c r="B25" s="11" t="s">
        <v>76</v>
      </c>
      <c r="C25" s="12">
        <v>26</v>
      </c>
    </row>
    <row r="26" spans="2:3" x14ac:dyDescent="0.25">
      <c r="B26" s="9" t="s">
        <v>77</v>
      </c>
      <c r="C26" s="12">
        <v>26</v>
      </c>
    </row>
    <row r="27" spans="2:3" x14ac:dyDescent="0.25">
      <c r="B27" s="9" t="s">
        <v>78</v>
      </c>
      <c r="C27" s="12">
        <v>27</v>
      </c>
    </row>
    <row r="28" spans="2:3" x14ac:dyDescent="0.25">
      <c r="B28" s="9" t="s">
        <v>98</v>
      </c>
      <c r="C28" s="12">
        <v>28</v>
      </c>
    </row>
    <row r="29" spans="2:3" x14ac:dyDescent="0.25">
      <c r="B29" s="9" t="s">
        <v>79</v>
      </c>
      <c r="C29" s="12">
        <v>29</v>
      </c>
    </row>
    <row r="30" spans="2:3" x14ac:dyDescent="0.25">
      <c r="B30" s="11" t="s">
        <v>80</v>
      </c>
      <c r="C30" s="12">
        <v>29</v>
      </c>
    </row>
    <row r="31" spans="2:3" x14ac:dyDescent="0.25">
      <c r="B31" s="9" t="s">
        <v>81</v>
      </c>
      <c r="C31" s="12">
        <v>29</v>
      </c>
    </row>
    <row r="32" spans="2:3" x14ac:dyDescent="0.25">
      <c r="B32" s="9" t="s">
        <v>82</v>
      </c>
      <c r="C32" s="12">
        <v>29</v>
      </c>
    </row>
    <row r="33" spans="2:5" x14ac:dyDescent="0.25">
      <c r="B33" s="9" t="s">
        <v>83</v>
      </c>
      <c r="C33" s="12">
        <v>29</v>
      </c>
    </row>
    <row r="34" spans="2:5" x14ac:dyDescent="0.25">
      <c r="B34" s="9" t="s">
        <v>84</v>
      </c>
      <c r="C34" s="12">
        <v>30</v>
      </c>
    </row>
    <row r="35" spans="2:5" x14ac:dyDescent="0.25">
      <c r="B35" s="11" t="s">
        <v>85</v>
      </c>
      <c r="C35" s="12">
        <v>31</v>
      </c>
    </row>
    <row r="36" spans="2:5" x14ac:dyDescent="0.25">
      <c r="B36" s="11" t="s">
        <v>60</v>
      </c>
      <c r="C36" s="12">
        <v>31</v>
      </c>
    </row>
    <row r="37" spans="2:5" ht="30" x14ac:dyDescent="0.25">
      <c r="B37" s="15" t="s">
        <v>86</v>
      </c>
      <c r="C37" s="12">
        <v>31</v>
      </c>
    </row>
    <row r="38" spans="2:5" x14ac:dyDescent="0.25">
      <c r="B38" s="16" t="s">
        <v>87</v>
      </c>
      <c r="C38" s="12">
        <v>31</v>
      </c>
    </row>
    <row r="39" spans="2:5" x14ac:dyDescent="0.25">
      <c r="B39" s="16" t="s">
        <v>88</v>
      </c>
      <c r="C39" s="12">
        <v>31</v>
      </c>
    </row>
    <row r="40" spans="2:5" x14ac:dyDescent="0.25">
      <c r="B40" s="16" t="s">
        <v>125</v>
      </c>
      <c r="C40" s="12">
        <v>31</v>
      </c>
    </row>
    <row r="41" spans="2:5" x14ac:dyDescent="0.25">
      <c r="B41" s="9" t="s">
        <v>126</v>
      </c>
      <c r="C41" s="12">
        <v>31</v>
      </c>
    </row>
    <row r="42" spans="2:5" x14ac:dyDescent="0.25">
      <c r="B42" s="21" t="s">
        <v>133</v>
      </c>
      <c r="C42" s="12">
        <v>31</v>
      </c>
      <c r="E42" s="17"/>
    </row>
    <row r="43" spans="2:5" ht="30" x14ac:dyDescent="0.25">
      <c r="B43" s="22" t="s">
        <v>134</v>
      </c>
      <c r="C43" s="12">
        <v>31</v>
      </c>
    </row>
    <row r="44" spans="2:5" x14ac:dyDescent="0.25">
      <c r="B44" s="21" t="s">
        <v>135</v>
      </c>
      <c r="C44" s="12">
        <v>31</v>
      </c>
    </row>
    <row r="45" spans="2:5" x14ac:dyDescent="0.25">
      <c r="B45" s="21" t="s">
        <v>136</v>
      </c>
      <c r="C45" s="12">
        <v>32</v>
      </c>
    </row>
    <row r="46" spans="2:5" x14ac:dyDescent="0.25">
      <c r="B46" s="21" t="s">
        <v>137</v>
      </c>
      <c r="C46" s="12">
        <v>32</v>
      </c>
    </row>
    <row r="47" spans="2:5" x14ac:dyDescent="0.25">
      <c r="B47" s="21" t="s">
        <v>138</v>
      </c>
      <c r="C47" s="12">
        <v>32</v>
      </c>
    </row>
    <row r="48" spans="2:5" x14ac:dyDescent="0.25">
      <c r="B48" s="21" t="s">
        <v>139</v>
      </c>
      <c r="C48" s="12">
        <v>32</v>
      </c>
    </row>
    <row r="49" spans="2:3" x14ac:dyDescent="0.25">
      <c r="B49" s="21" t="s">
        <v>140</v>
      </c>
      <c r="C49" s="12">
        <v>32</v>
      </c>
    </row>
    <row r="50" spans="2:3" x14ac:dyDescent="0.25">
      <c r="B50" s="21" t="s">
        <v>141</v>
      </c>
      <c r="C50" s="12">
        <v>32</v>
      </c>
    </row>
    <row r="51" spans="2:3" ht="30" x14ac:dyDescent="0.25">
      <c r="B51" s="22" t="s">
        <v>142</v>
      </c>
      <c r="C51" s="12">
        <v>32</v>
      </c>
    </row>
    <row r="52" spans="2:3" ht="22.5" customHeight="1" x14ac:dyDescent="0.25">
      <c r="B52" s="21" t="s">
        <v>143</v>
      </c>
      <c r="C52" s="12">
        <v>32</v>
      </c>
    </row>
    <row r="53" spans="2:3" ht="30" x14ac:dyDescent="0.25">
      <c r="B53" s="22" t="s">
        <v>144</v>
      </c>
      <c r="C53" s="12">
        <v>32</v>
      </c>
    </row>
    <row r="54" spans="2:3" x14ac:dyDescent="0.25">
      <c r="B54" s="18"/>
      <c r="C54" s="12"/>
    </row>
    <row r="55" spans="2:3" x14ac:dyDescent="0.25">
      <c r="B55" s="9"/>
      <c r="C55" s="12"/>
    </row>
    <row r="56" spans="2:3" x14ac:dyDescent="0.25">
      <c r="B56" s="9" t="s">
        <v>127</v>
      </c>
      <c r="C56" s="12">
        <v>33</v>
      </c>
    </row>
    <row r="57" spans="2:3" x14ac:dyDescent="0.25">
      <c r="B57" s="18" t="s">
        <v>147</v>
      </c>
      <c r="C57" s="12">
        <v>33</v>
      </c>
    </row>
    <row r="58" spans="2:3" x14ac:dyDescent="0.25">
      <c r="B58" s="9" t="s">
        <v>148</v>
      </c>
      <c r="C58" s="12">
        <v>33</v>
      </c>
    </row>
    <row r="59" spans="2:3" x14ac:dyDescent="0.25">
      <c r="B59" s="9" t="s">
        <v>149</v>
      </c>
      <c r="C59" s="12">
        <v>33</v>
      </c>
    </row>
    <row r="60" spans="2:3" x14ac:dyDescent="0.25">
      <c r="B60" s="9" t="s">
        <v>150</v>
      </c>
      <c r="C60" s="12">
        <v>33</v>
      </c>
    </row>
    <row r="61" spans="2:3" x14ac:dyDescent="0.25">
      <c r="B61" s="9" t="s">
        <v>154</v>
      </c>
      <c r="C61" s="12">
        <v>33</v>
      </c>
    </row>
    <row r="62" spans="2:3" x14ac:dyDescent="0.25">
      <c r="B62" s="9" t="s">
        <v>151</v>
      </c>
      <c r="C62" s="12">
        <v>33</v>
      </c>
    </row>
    <row r="63" spans="2:3" x14ac:dyDescent="0.25">
      <c r="B63" s="9" t="s">
        <v>153</v>
      </c>
      <c r="C63" s="12">
        <v>33</v>
      </c>
    </row>
    <row r="64" spans="2:3" x14ac:dyDescent="0.25">
      <c r="B64" s="9" t="s">
        <v>155</v>
      </c>
      <c r="C64" s="12">
        <v>33</v>
      </c>
    </row>
    <row r="65" spans="2:3" x14ac:dyDescent="0.25">
      <c r="B65" s="9" t="s">
        <v>152</v>
      </c>
      <c r="C65" s="12">
        <v>33</v>
      </c>
    </row>
    <row r="66" spans="2:3" x14ac:dyDescent="0.25">
      <c r="B66" s="9" t="s">
        <v>156</v>
      </c>
      <c r="C66" s="12">
        <v>33</v>
      </c>
    </row>
    <row r="67" spans="2:3" x14ac:dyDescent="0.25">
      <c r="B67" s="9" t="s">
        <v>157</v>
      </c>
      <c r="C67" s="12">
        <v>33</v>
      </c>
    </row>
    <row r="68" spans="2:3" x14ac:dyDescent="0.25">
      <c r="B68" s="18" t="s">
        <v>158</v>
      </c>
      <c r="C68" s="12">
        <v>34</v>
      </c>
    </row>
    <row r="69" spans="2:3" x14ac:dyDescent="0.25">
      <c r="B69" s="18" t="s">
        <v>159</v>
      </c>
      <c r="C69" s="12">
        <v>34</v>
      </c>
    </row>
    <row r="70" spans="2:3" x14ac:dyDescent="0.25">
      <c r="B70" s="9" t="s">
        <v>160</v>
      </c>
      <c r="C70" s="12">
        <v>34</v>
      </c>
    </row>
    <row r="71" spans="2:3" x14ac:dyDescent="0.25">
      <c r="B71" s="9" t="s">
        <v>161</v>
      </c>
      <c r="C71" s="12">
        <v>34</v>
      </c>
    </row>
    <row r="72" spans="2:3" x14ac:dyDescent="0.25">
      <c r="B72" s="9" t="s">
        <v>162</v>
      </c>
      <c r="C72" s="12">
        <v>34</v>
      </c>
    </row>
    <row r="73" spans="2:3" x14ac:dyDescent="0.25">
      <c r="B73" s="9" t="s">
        <v>163</v>
      </c>
      <c r="C73" s="12">
        <v>34</v>
      </c>
    </row>
    <row r="74" spans="2:3" x14ac:dyDescent="0.25">
      <c r="B74" s="9" t="s">
        <v>164</v>
      </c>
      <c r="C74" s="12">
        <v>34</v>
      </c>
    </row>
    <row r="75" spans="2:3" x14ac:dyDescent="0.25">
      <c r="B75" s="9" t="s">
        <v>165</v>
      </c>
      <c r="C75" s="12">
        <v>34</v>
      </c>
    </row>
    <row r="76" spans="2:3" x14ac:dyDescent="0.25">
      <c r="B76" s="9" t="s">
        <v>166</v>
      </c>
      <c r="C76" s="12">
        <v>34</v>
      </c>
    </row>
    <row r="77" spans="2:3" x14ac:dyDescent="0.25">
      <c r="B77" s="9" t="s">
        <v>167</v>
      </c>
      <c r="C77" s="12">
        <v>34</v>
      </c>
    </row>
    <row r="78" spans="2:3" x14ac:dyDescent="0.25">
      <c r="B78" s="9" t="s">
        <v>168</v>
      </c>
      <c r="C78" s="12">
        <v>34</v>
      </c>
    </row>
    <row r="79" spans="2:3" x14ac:dyDescent="0.25">
      <c r="B79" s="9" t="s">
        <v>169</v>
      </c>
      <c r="C79" s="12">
        <v>34</v>
      </c>
    </row>
    <row r="80" spans="2:3" x14ac:dyDescent="0.25">
      <c r="B80" s="9"/>
      <c r="C80" s="12"/>
    </row>
    <row r="81" spans="2:3" ht="30" x14ac:dyDescent="0.25">
      <c r="B81" s="19" t="s">
        <v>170</v>
      </c>
      <c r="C81" s="12">
        <v>34</v>
      </c>
    </row>
    <row r="82" spans="2:3" x14ac:dyDescent="0.25">
      <c r="B82" s="9" t="s">
        <v>171</v>
      </c>
      <c r="C82" s="12">
        <v>34</v>
      </c>
    </row>
    <row r="83" spans="2:3" x14ac:dyDescent="0.25">
      <c r="B83" s="9" t="s">
        <v>172</v>
      </c>
      <c r="C83" s="12">
        <v>34</v>
      </c>
    </row>
    <row r="84" spans="2:3" x14ac:dyDescent="0.25">
      <c r="B84" s="9" t="s">
        <v>173</v>
      </c>
      <c r="C84" s="12">
        <v>35</v>
      </c>
    </row>
    <row r="85" spans="2:3" ht="30" x14ac:dyDescent="0.25">
      <c r="B85" s="14" t="s">
        <v>128</v>
      </c>
      <c r="C85" s="12">
        <v>35</v>
      </c>
    </row>
    <row r="86" spans="2:3" ht="18.75" customHeight="1" x14ac:dyDescent="0.25">
      <c r="B86" s="9" t="s">
        <v>174</v>
      </c>
      <c r="C86" s="12"/>
    </row>
    <row r="87" spans="2:3" x14ac:dyDescent="0.25">
      <c r="B87" s="9" t="s">
        <v>129</v>
      </c>
      <c r="C87" s="12">
        <v>35</v>
      </c>
    </row>
    <row r="88" spans="2:3" x14ac:dyDescent="0.25">
      <c r="B88" s="9" t="s">
        <v>175</v>
      </c>
      <c r="C88" s="12"/>
    </row>
    <row r="89" spans="2:3" x14ac:dyDescent="0.25">
      <c r="B89" s="9" t="s">
        <v>176</v>
      </c>
      <c r="C89" s="12"/>
    </row>
    <row r="90" spans="2:3" x14ac:dyDescent="0.25">
      <c r="B90" s="16" t="s">
        <v>89</v>
      </c>
      <c r="C90" s="12">
        <v>35</v>
      </c>
    </row>
    <row r="91" spans="2:3" x14ac:dyDescent="0.25">
      <c r="B91" s="9" t="s">
        <v>130</v>
      </c>
      <c r="C91" s="12"/>
    </row>
    <row r="92" spans="2:3" x14ac:dyDescent="0.25">
      <c r="B92" s="9" t="s">
        <v>131</v>
      </c>
      <c r="C92" s="12"/>
    </row>
    <row r="93" spans="2:3" x14ac:dyDescent="0.25">
      <c r="B93" s="9" t="s">
        <v>99</v>
      </c>
      <c r="C93" s="12"/>
    </row>
    <row r="94" spans="2:3" x14ac:dyDescent="0.25">
      <c r="B94" s="9" t="s">
        <v>100</v>
      </c>
      <c r="C94" s="12"/>
    </row>
    <row r="95" spans="2:3" x14ac:dyDescent="0.25">
      <c r="B95" s="9" t="s">
        <v>101</v>
      </c>
      <c r="C95" s="12"/>
    </row>
    <row r="96" spans="2:3" x14ac:dyDescent="0.25">
      <c r="B96" s="9" t="s">
        <v>132</v>
      </c>
      <c r="C96" s="12"/>
    </row>
    <row r="97" spans="2:3" x14ac:dyDescent="0.25">
      <c r="B97" s="16" t="s">
        <v>90</v>
      </c>
      <c r="C97" s="12">
        <v>39</v>
      </c>
    </row>
    <row r="98" spans="2:3" x14ac:dyDescent="0.25">
      <c r="B98" s="16" t="s">
        <v>91</v>
      </c>
      <c r="C98" s="12">
        <v>39</v>
      </c>
    </row>
    <row r="99" spans="2:3" x14ac:dyDescent="0.25">
      <c r="B99" s="11" t="s">
        <v>92</v>
      </c>
      <c r="C99" s="12">
        <v>39</v>
      </c>
    </row>
    <row r="100" spans="2:3" x14ac:dyDescent="0.25">
      <c r="B100" s="9" t="s">
        <v>107</v>
      </c>
      <c r="C100" s="12">
        <v>39</v>
      </c>
    </row>
    <row r="101" spans="2:3" x14ac:dyDescent="0.25">
      <c r="B101" s="9" t="s">
        <v>108</v>
      </c>
      <c r="C101" s="12">
        <v>39</v>
      </c>
    </row>
    <row r="102" spans="2:3" x14ac:dyDescent="0.25">
      <c r="B102" s="9" t="s">
        <v>109</v>
      </c>
      <c r="C102" s="12">
        <v>40</v>
      </c>
    </row>
    <row r="103" spans="2:3" x14ac:dyDescent="0.25">
      <c r="B103" s="9" t="s">
        <v>110</v>
      </c>
      <c r="C103" s="12">
        <v>41</v>
      </c>
    </row>
    <row r="104" spans="2:3" x14ac:dyDescent="0.25">
      <c r="B104" s="9" t="s">
        <v>111</v>
      </c>
      <c r="C104" s="12">
        <v>41</v>
      </c>
    </row>
    <row r="105" spans="2:3" x14ac:dyDescent="0.25">
      <c r="B105" s="11" t="s">
        <v>112</v>
      </c>
      <c r="C105" s="12">
        <v>41</v>
      </c>
    </row>
    <row r="106" spans="2:3" x14ac:dyDescent="0.25">
      <c r="B106" s="9" t="s">
        <v>113</v>
      </c>
      <c r="C106" s="12">
        <v>41</v>
      </c>
    </row>
    <row r="107" spans="2:3" x14ac:dyDescent="0.25">
      <c r="B107" s="9" t="s">
        <v>114</v>
      </c>
      <c r="C107" s="12">
        <v>41</v>
      </c>
    </row>
    <row r="108" spans="2:3" x14ac:dyDescent="0.25">
      <c r="B108" s="9" t="s">
        <v>115</v>
      </c>
      <c r="C108" s="12">
        <v>42</v>
      </c>
    </row>
    <row r="109" spans="2:3" x14ac:dyDescent="0.25">
      <c r="B109" s="9" t="s">
        <v>116</v>
      </c>
      <c r="C109" s="12">
        <v>42</v>
      </c>
    </row>
    <row r="110" spans="2:3" x14ac:dyDescent="0.25">
      <c r="B110" s="9" t="s">
        <v>117</v>
      </c>
      <c r="C110" s="12">
        <v>42</v>
      </c>
    </row>
    <row r="111" spans="2:3" x14ac:dyDescent="0.25">
      <c r="B111" s="9" t="s">
        <v>118</v>
      </c>
      <c r="C111" s="12">
        <v>42</v>
      </c>
    </row>
    <row r="112" spans="2:3" x14ac:dyDescent="0.25">
      <c r="B112" s="11" t="s">
        <v>93</v>
      </c>
      <c r="C112" s="12">
        <v>43</v>
      </c>
    </row>
    <row r="113" spans="2:3" x14ac:dyDescent="0.25">
      <c r="B113" s="11" t="s">
        <v>94</v>
      </c>
      <c r="C113" s="12">
        <v>43</v>
      </c>
    </row>
    <row r="114" spans="2:3" x14ac:dyDescent="0.25">
      <c r="B114" s="9" t="s">
        <v>119</v>
      </c>
      <c r="C114" s="12">
        <v>43</v>
      </c>
    </row>
    <row r="115" spans="2:3" x14ac:dyDescent="0.25">
      <c r="B115" s="9" t="s">
        <v>120</v>
      </c>
      <c r="C115" s="12">
        <v>44</v>
      </c>
    </row>
    <row r="116" spans="2:3" x14ac:dyDescent="0.25">
      <c r="B116" s="9" t="s">
        <v>121</v>
      </c>
      <c r="C116" s="12">
        <v>45</v>
      </c>
    </row>
    <row r="117" spans="2:3" x14ac:dyDescent="0.25">
      <c r="B117" s="9" t="s">
        <v>122</v>
      </c>
      <c r="C117" s="12">
        <v>46</v>
      </c>
    </row>
    <row r="118" spans="2:3" x14ac:dyDescent="0.25">
      <c r="B118" s="11" t="s">
        <v>95</v>
      </c>
      <c r="C118" s="12">
        <v>47</v>
      </c>
    </row>
    <row r="119" spans="2:3" x14ac:dyDescent="0.25">
      <c r="B119" s="11" t="s">
        <v>96</v>
      </c>
      <c r="C119" s="12">
        <v>47</v>
      </c>
    </row>
    <row r="120" spans="2:3" x14ac:dyDescent="0.25">
      <c r="B120" s="11" t="s">
        <v>97</v>
      </c>
      <c r="C120" s="13">
        <v>47</v>
      </c>
    </row>
  </sheetData>
  <sheetProtection algorithmName="SHA-512" hashValue="YG4gK3sv1e8TiDihdIFMEcUyfN/eRj1PFDDUcx3Xc1gSEuDrPpHQbilAhxoiuN9z9bDCUwW/C9BAEKM8d8yNSg==" saltValue="cZGrO+8LJxa/nD97oNrulA=="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229</vt:i4>
      </vt:variant>
    </vt:vector>
  </HeadingPairs>
  <TitlesOfParts>
    <vt:vector size="237" baseType="lpstr">
      <vt:lpstr>OTORGAMIENTO</vt:lpstr>
      <vt:lpstr>INSTRUCTIVO</vt:lpstr>
      <vt:lpstr>CRITERIO CAL_POND</vt:lpstr>
      <vt:lpstr>Hoja1</vt:lpstr>
      <vt:lpstr>Tbulac</vt:lpstr>
      <vt:lpstr>TP DE LA ENTIDAD </vt:lpstr>
      <vt:lpstr>NORMAGRAMA </vt:lpstr>
      <vt:lpstr>Esquema </vt:lpstr>
      <vt:lpstr>'Esquema '!_Toc207522817</vt:lpstr>
      <vt:lpstr>'Esquema '!_Toc207526061</vt:lpstr>
      <vt:lpstr>'Esquema '!_Toc207526108</vt:lpstr>
      <vt:lpstr>'Esquema '!_Toc207526115</vt:lpstr>
      <vt:lpstr>'Esquema '!_Toc207526124</vt:lpstr>
      <vt:lpstr>'Esquema '!_Toc207526206</vt:lpstr>
      <vt:lpstr>'Esquema '!_Toc207528566</vt:lpstr>
      <vt:lpstr>'Esquema '!_Toc207529170</vt:lpstr>
      <vt:lpstr>'Esquema '!_Toc207529179</vt:lpstr>
      <vt:lpstr>'Esquema '!_Toc207613292</vt:lpstr>
      <vt:lpstr>'Esquema '!_Toc207673679</vt:lpstr>
      <vt:lpstr>'Esquema '!_Toc207673680</vt:lpstr>
      <vt:lpstr>'Esquema '!_Toc207673681</vt:lpstr>
      <vt:lpstr>'Esquema '!_Toc207673682</vt:lpstr>
      <vt:lpstr>'Esquema '!_Toc207673683</vt:lpstr>
      <vt:lpstr>'Esquema '!_Toc207673684</vt:lpstr>
      <vt:lpstr>'Esquema '!_Toc207673685</vt:lpstr>
      <vt:lpstr>'Esquema '!_Toc207673686</vt:lpstr>
      <vt:lpstr>'Esquema '!_Toc207673687</vt:lpstr>
      <vt:lpstr>'Esquema '!_Toc207673688</vt:lpstr>
      <vt:lpstr>'Esquema '!_Toc207673689</vt:lpstr>
      <vt:lpstr>'Esquema '!_Toc207673690</vt:lpstr>
      <vt:lpstr>'Esquema '!_Toc207673691</vt:lpstr>
      <vt:lpstr>'Esquema '!_Toc207673692</vt:lpstr>
      <vt:lpstr>'Esquema '!_Toc207673693</vt:lpstr>
      <vt:lpstr>'Esquema '!_Toc207673694</vt:lpstr>
      <vt:lpstr>'Esquema '!_Toc207673695</vt:lpstr>
      <vt:lpstr>'Esquema '!_Toc207673696</vt:lpstr>
      <vt:lpstr>'Esquema '!_Toc207673697</vt:lpstr>
      <vt:lpstr>'Esquema '!_Toc207673698</vt:lpstr>
      <vt:lpstr>'Esquema '!_Toc207673699</vt:lpstr>
      <vt:lpstr>'Esquema '!_Toc207673700</vt:lpstr>
      <vt:lpstr>'Esquema '!_Toc207673701</vt:lpstr>
      <vt:lpstr>'Esquema '!_Toc207673702</vt:lpstr>
      <vt:lpstr>'Esquema '!_Toc207673703</vt:lpstr>
      <vt:lpstr>'Esquema '!_Toc207673704</vt:lpstr>
      <vt:lpstr>'Esquema '!_Toc207673705</vt:lpstr>
      <vt:lpstr>'Esquema '!_Toc207673706</vt:lpstr>
      <vt:lpstr>'Esquema '!_Toc207673707</vt:lpstr>
      <vt:lpstr>'Esquema '!_Toc207673708</vt:lpstr>
      <vt:lpstr>'Esquema '!_Toc207673709</vt:lpstr>
      <vt:lpstr>'Esquema '!_Toc207673710</vt:lpstr>
      <vt:lpstr>'Esquema '!_Toc207673711</vt:lpstr>
      <vt:lpstr>'Esquema '!_Toc207673712</vt:lpstr>
      <vt:lpstr>'Esquema '!_Toc207673713</vt:lpstr>
      <vt:lpstr>'Esquema '!_Toc207673714</vt:lpstr>
      <vt:lpstr>'Esquema '!_Toc207673715</vt:lpstr>
      <vt:lpstr>'Esquema '!_Toc207673716</vt:lpstr>
      <vt:lpstr>'Esquema '!_Toc207673717</vt:lpstr>
      <vt:lpstr>'Esquema '!_Toc207673718</vt:lpstr>
      <vt:lpstr>'Esquema '!_Toc207673719</vt:lpstr>
      <vt:lpstr>'Esquema '!_Toc207673720</vt:lpstr>
      <vt:lpstr>'Esquema '!_Toc207673723</vt:lpstr>
      <vt:lpstr>'Esquema '!_Toc207673724</vt:lpstr>
      <vt:lpstr>'Esquema '!_Toc207673725</vt:lpstr>
      <vt:lpstr>'Esquema '!_Toc207673726</vt:lpstr>
      <vt:lpstr>'Esquema '!_Toc207673727</vt:lpstr>
      <vt:lpstr>'Esquema '!_Toc207673730</vt:lpstr>
      <vt:lpstr>'Esquema '!_Toc207673731</vt:lpstr>
      <vt:lpstr>'Esquema '!_Toc207673732</vt:lpstr>
      <vt:lpstr>'Esquema '!_Toc207673733</vt:lpstr>
      <vt:lpstr>'Esquema '!_Toc207673734</vt:lpstr>
      <vt:lpstr>'Esquema '!_Toc207673735</vt:lpstr>
      <vt:lpstr>'Esquema '!_Toc207673736</vt:lpstr>
      <vt:lpstr>'Esquema '!_Toc207673739</vt:lpstr>
      <vt:lpstr>'Esquema '!_Toc207673740</vt:lpstr>
      <vt:lpstr>'Esquema '!_Toc207673741</vt:lpstr>
      <vt:lpstr>'Esquema '!_Toc207673742</vt:lpstr>
      <vt:lpstr>'Esquema '!_Toc207673743</vt:lpstr>
      <vt:lpstr>'Esquema '!_Toc207673744</vt:lpstr>
      <vt:lpstr>'Esquema '!_Toc207673745</vt:lpstr>
      <vt:lpstr>'Esquema '!_Toc207673746</vt:lpstr>
      <vt:lpstr>'Esquema '!_Toc207673747</vt:lpstr>
      <vt:lpstr>'Esquema '!_Toc207673748</vt:lpstr>
      <vt:lpstr>'Esquema '!_Toc207673749</vt:lpstr>
      <vt:lpstr>'Esquema '!_Toc207673750</vt:lpstr>
      <vt:lpstr>'Esquema '!_Toc207673752</vt:lpstr>
      <vt:lpstr>'Esquema '!_Toc207673753</vt:lpstr>
      <vt:lpstr>'Esquema '!_Toc207673754</vt:lpstr>
      <vt:lpstr>'Esquema '!_Toc207673755</vt:lpstr>
      <vt:lpstr>'Esquema '!_Toc207673756</vt:lpstr>
      <vt:lpstr>'Esquema '!_Toc207673757</vt:lpstr>
      <vt:lpstr>'Esquema '!_Toc207673758</vt:lpstr>
      <vt:lpstr>'Esquema '!_Toc207673759</vt:lpstr>
      <vt:lpstr>'Esquema '!_Toc207673760</vt:lpstr>
      <vt:lpstr>'Esquema '!_Toc207673761</vt:lpstr>
      <vt:lpstr>'Esquema '!_Toc207673762</vt:lpstr>
      <vt:lpstr>'Esquema '!_Toc207673763</vt:lpstr>
      <vt:lpstr>'Esquema '!_Toc207673764</vt:lpstr>
      <vt:lpstr>'Esquema '!_Toc207673765</vt:lpstr>
      <vt:lpstr>'Esquema '!_Toc207673766</vt:lpstr>
      <vt:lpstr>'Esquema '!_Toc207673767</vt:lpstr>
      <vt:lpstr>'Esquema '!_Toc207673768</vt:lpstr>
      <vt:lpstr>'Esquema '!_Toc207673769</vt:lpstr>
      <vt:lpstr>'Esquema '!_Toc207673770</vt:lpstr>
      <vt:lpstr>'Esquema '!_Toc207673771</vt:lpstr>
      <vt:lpstr>'Esquema '!_Toc207673772</vt:lpstr>
      <vt:lpstr>'Esquema '!_Toc207673773</vt:lpstr>
      <vt:lpstr>'Esquema '!_Toc207673774</vt:lpstr>
      <vt:lpstr>'Esquema '!_Toc207673775</vt:lpstr>
      <vt:lpstr>'Esquema '!_Toc207673776</vt:lpstr>
      <vt:lpstr>'Esquema '!_Toc207673777</vt:lpstr>
      <vt:lpstr>'Esquema '!_Toc207673778</vt:lpstr>
      <vt:lpstr>'Esquema '!_Toc207673779</vt:lpstr>
      <vt:lpstr>'Esquema '!_Toc207673780</vt:lpstr>
      <vt:lpstr>'Esquema '!_Toc207673781</vt:lpstr>
      <vt:lpstr>'Esquema '!_Toc207673782</vt:lpstr>
      <vt:lpstr>'Esquema '!_Toc207673783</vt:lpstr>
      <vt:lpstr>'Esquema '!_Toc207673784</vt:lpstr>
      <vt:lpstr>'Esquema '!_Toc207673785</vt:lpstr>
      <vt:lpstr>'Esquema '!_Toc207673786</vt:lpstr>
      <vt:lpstr>'Esquema '!_Toc207673787</vt:lpstr>
      <vt:lpstr>'Esquema '!_Toc207673788</vt:lpstr>
      <vt:lpstr>'Esquema '!_Toc207673789</vt:lpstr>
      <vt:lpstr>'Esquema '!_Toc207673790</vt:lpstr>
      <vt:lpstr>'Esquema '!_Toc207673791</vt:lpstr>
      <vt:lpstr>'Esquema '!_Toc207673792</vt:lpstr>
      <vt:lpstr>'Esquema '!_Toc207673793</vt:lpstr>
      <vt:lpstr>'Esquema '!_Toc207673794</vt:lpstr>
      <vt:lpstr>'Esquema '!_Toc207673795</vt:lpstr>
      <vt:lpstr>'Esquema '!_Toc207673796</vt:lpstr>
      <vt:lpstr>'Esquema '!_Toc207673797</vt:lpstr>
      <vt:lpstr>'Esquema '!_Toc207673798</vt:lpstr>
      <vt:lpstr>'Esquema '!_Toc207673799</vt:lpstr>
      <vt:lpstr>'Esquema '!_Toc207673800</vt:lpstr>
      <vt:lpstr>'Esquema '!_Toc207673801</vt:lpstr>
      <vt:lpstr>'Esquema '!_Toc207673802</vt:lpstr>
      <vt:lpstr>'Esquema '!_Toc207673803</vt:lpstr>
      <vt:lpstr>'Esquema '!_Toc207673804</vt:lpstr>
      <vt:lpstr>'Esquema '!_Toc207673805</vt:lpstr>
      <vt:lpstr>'Esquema '!_Toc207673806</vt:lpstr>
      <vt:lpstr>'Esquema '!_Toc207673807</vt:lpstr>
      <vt:lpstr>'Esquema '!_Toc207673808</vt:lpstr>
      <vt:lpstr>'Esquema '!_Toc207673811</vt:lpstr>
      <vt:lpstr>'Esquema '!_Toc207673812</vt:lpstr>
      <vt:lpstr>'Esquema '!_Toc207673813</vt:lpstr>
      <vt:lpstr>'Esquema '!_Toc207673814</vt:lpstr>
      <vt:lpstr>'Esquema '!_Toc207673815</vt:lpstr>
      <vt:lpstr>'Esquema '!_Toc207673816</vt:lpstr>
      <vt:lpstr>'Esquema '!_Toc207673817</vt:lpstr>
      <vt:lpstr>'Esquema '!_Toc207673818</vt:lpstr>
      <vt:lpstr>'Esquema '!_Toc207673819</vt:lpstr>
      <vt:lpstr>'Esquema '!_Toc207673820</vt:lpstr>
      <vt:lpstr>'Esquema '!_Toc207673821</vt:lpstr>
      <vt:lpstr>'Esquema '!_Toc207673822</vt:lpstr>
      <vt:lpstr>'Esquema '!_Toc207673823</vt:lpstr>
      <vt:lpstr>'Esquema '!_Toc207673824</vt:lpstr>
      <vt:lpstr>'Esquema '!_Toc207673825</vt:lpstr>
      <vt:lpstr>'Esquema '!_Toc207673826</vt:lpstr>
      <vt:lpstr>'Esquema '!_Toc207673827</vt:lpstr>
      <vt:lpstr>'Esquema '!_Toc207673828</vt:lpstr>
      <vt:lpstr>'Esquema '!_Toc207673829</vt:lpstr>
      <vt:lpstr>'Esquema '!_Toc207673830</vt:lpstr>
      <vt:lpstr>'Esquema '!_Toc207673831</vt:lpstr>
      <vt:lpstr>'Esquema '!_Toc207673832</vt:lpstr>
      <vt:lpstr>'Esquema '!_Toc207673833</vt:lpstr>
      <vt:lpstr>'Esquema '!_Toc207673834</vt:lpstr>
      <vt:lpstr>'Esquema '!_Toc207673835</vt:lpstr>
      <vt:lpstr>'Esquema '!_Toc207673836</vt:lpstr>
      <vt:lpstr>'Esquema '!_Toc207673837</vt:lpstr>
      <vt:lpstr>'Esquema '!_Toc207673838</vt:lpstr>
      <vt:lpstr>'Esquema '!_Toc207673839</vt:lpstr>
      <vt:lpstr>'Esquema '!_Toc207673840</vt:lpstr>
      <vt:lpstr>'Esquema '!_Toc207673841</vt:lpstr>
      <vt:lpstr>'Esquema '!_Toc207673842</vt:lpstr>
      <vt:lpstr>'Esquema '!_Toc207673843</vt:lpstr>
      <vt:lpstr>'Esquema '!_Toc207673844</vt:lpstr>
      <vt:lpstr>'Esquema '!_Toc207673845</vt:lpstr>
      <vt:lpstr>'Esquema '!_Toc207673846</vt:lpstr>
      <vt:lpstr>'Esquema '!_Toc207673847</vt:lpstr>
      <vt:lpstr>'Esquema '!_Toc207673848</vt:lpstr>
      <vt:lpstr>'Esquema '!_Toc207673849</vt:lpstr>
      <vt:lpstr>'Esquema '!_Toc207673850</vt:lpstr>
      <vt:lpstr>'Esquema '!_Toc207673851</vt:lpstr>
      <vt:lpstr>'Esquema '!_Toc207673852</vt:lpstr>
      <vt:lpstr>'Esquema '!_Toc207673853</vt:lpstr>
      <vt:lpstr>'Esquema '!_Toc207673854</vt:lpstr>
      <vt:lpstr>'Esquema '!_Toc207673855</vt:lpstr>
      <vt:lpstr>'Esquema '!_Toc207673856</vt:lpstr>
      <vt:lpstr>'Esquema '!_Toc207673857</vt:lpstr>
      <vt:lpstr>'Esquema '!_Toc207673858</vt:lpstr>
      <vt:lpstr>'Esquema '!_Toc207673859</vt:lpstr>
      <vt:lpstr>'Esquema '!_Toc207673860</vt:lpstr>
      <vt:lpstr>'Esquema '!_Toc207673861</vt:lpstr>
      <vt:lpstr>'Esquema '!_Toc207673862</vt:lpstr>
      <vt:lpstr>'Esquema '!_Toc207673863</vt:lpstr>
      <vt:lpstr>'Esquema '!_Toc207673864</vt:lpstr>
      <vt:lpstr>'Esquema '!_Toc207673865</vt:lpstr>
      <vt:lpstr>'Esquema '!_Toc207673866</vt:lpstr>
      <vt:lpstr>'Esquema '!_Toc207673867</vt:lpstr>
      <vt:lpstr>'Esquema '!_Toc207673868</vt:lpstr>
      <vt:lpstr>'Esquema '!_Toc207673869</vt:lpstr>
      <vt:lpstr>'Esquema '!_Toc207673870</vt:lpstr>
      <vt:lpstr>'Esquema '!_Toc207673871</vt:lpstr>
      <vt:lpstr>'Esquema '!_Toc207673872</vt:lpstr>
      <vt:lpstr>'Esquema '!_Toc207673873</vt:lpstr>
      <vt:lpstr>'Esquema '!_Toc207673874</vt:lpstr>
      <vt:lpstr>'Esquema '!_Toc207673875</vt:lpstr>
      <vt:lpstr>'Esquema '!_Toc207673876</vt:lpstr>
      <vt:lpstr>'Esquema '!_Toc207673877</vt:lpstr>
      <vt:lpstr>'Esquema '!_Toc207673878</vt:lpstr>
      <vt:lpstr>'Esquema '!_Toc207673879</vt:lpstr>
      <vt:lpstr>'Esquema '!_Toc207673880</vt:lpstr>
      <vt:lpstr>'Esquema '!_Toc207673881</vt:lpstr>
      <vt:lpstr>'Esquema '!_Toc207673882</vt:lpstr>
      <vt:lpstr>'Esquema '!_Toc207673883</vt:lpstr>
      <vt:lpstr>'Esquema '!_Toc207673884</vt:lpstr>
      <vt:lpstr>'Esquema '!_Toc207673885</vt:lpstr>
      <vt:lpstr>'Esquema '!_Toc207673886</vt:lpstr>
      <vt:lpstr>'Esquema '!_Toc207673887</vt:lpstr>
      <vt:lpstr>'Esquema '!_Toc207673888</vt:lpstr>
      <vt:lpstr>'Esquema '!_Toc207673889</vt:lpstr>
      <vt:lpstr>'Esquema '!_Toc207673890</vt:lpstr>
      <vt:lpstr>'Esquema '!_Toc207673891</vt:lpstr>
      <vt:lpstr>'Esquema '!_Toc207673892</vt:lpstr>
      <vt:lpstr>'Esquema '!_Toc207673893</vt:lpstr>
      <vt:lpstr>'Esquema '!_Toc207673894</vt:lpstr>
      <vt:lpstr>'Esquema '!_Toc207673895</vt:lpstr>
      <vt:lpstr>'Esquema '!_Toc207673896</vt:lpstr>
      <vt:lpstr>'Esquema '!_Toc207673897</vt:lpstr>
      <vt:lpstr>'Esquema '!_Toc207673898</vt:lpstr>
      <vt:lpstr>'Esquema '!_Toc207673899</vt:lpstr>
      <vt:lpstr>'Esquema '!_Toc207673900</vt:lpstr>
      <vt:lpstr>'Esquema '!_Toc207673901</vt:lpstr>
      <vt:lpstr>'Esquema '!_Toc207673908</vt:lpstr>
      <vt:lpstr>'Esquema '!_Toc207673909</vt:lpstr>
      <vt:lpstr>OTORGAMIENTO!Área_de_impresión</vt:lpstr>
      <vt:lpstr>Tentidad</vt:lpstr>
      <vt:lpstr>OTORGAMIENTO!Títulos_a_imprimir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mbernal</dc:creator>
  <cp:lastModifiedBy>Andres Felipe Torres Romero</cp:lastModifiedBy>
  <cp:lastPrinted>2020-07-21T15:32:04Z</cp:lastPrinted>
  <dcterms:created xsi:type="dcterms:W3CDTF">2010-05-04T20:52:12Z</dcterms:created>
  <dcterms:modified xsi:type="dcterms:W3CDTF">2024-03-07T15:34:58Z</dcterms:modified>
</cp:coreProperties>
</file>