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orresr\Downloads\"/>
    </mc:Choice>
  </mc:AlternateContent>
  <xr:revisionPtr revIDLastSave="0" documentId="13_ncr:1_{4666EA2E-2964-4704-AEC7-3C068E835A72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MUESTRAS" sheetId="3" r:id="rId1"/>
    <sheet name="Instructivo" sheetId="4" r:id="rId2"/>
    <sheet name="CRITERIO CAL_POND" sheetId="7" r:id="rId3"/>
    <sheet name="Hoja Trabajo Deterioro" sheetId="5" r:id="rId4"/>
    <sheet name="Instructivo - Tablas" sheetId="6" r:id="rId5"/>
  </sheets>
  <externalReferences>
    <externalReference r:id="rId6"/>
    <externalReference r:id="rId7"/>
  </externalReferences>
  <definedNames>
    <definedName name="_xlnm._FilterDatabase" localSheetId="1" hidden="1">Instructivo!$B$8:$E$83</definedName>
    <definedName name="Categoría">[1]TABLAS!$A$30:$A$34</definedName>
    <definedName name="ClaseGar_1">[1]TABLAS!$A$2:$A$5</definedName>
    <definedName name="ClaseGar_2">[1]TABLAS!$B$2:$B$3</definedName>
    <definedName name="Clasifi_1">[1]TABLAS!$A$22:$A$25</definedName>
    <definedName name="Clasificación">[1]TABLAS!$A$22:$B$25</definedName>
    <definedName name="Consumo">[1]TABLAS!$D$34:$E$37</definedName>
    <definedName name="Garantías">[1]TABLAS!$A$7:$D$19</definedName>
    <definedName name="Prov_Ind">[1]TABLAS!$A$29:$I$36</definedName>
    <definedName name="SN">[1]TABLAS!$D$2:$D$3</definedName>
    <definedName name="Vivienda">[1]TABLAS!$F$34:$G$37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18" i="3" l="1"/>
  <c r="AW18" i="3"/>
  <c r="BC18" i="3" l="1"/>
  <c r="BG15" i="3"/>
  <c r="BJ7" i="3" s="1"/>
  <c r="BF15" i="3"/>
  <c r="BJ6" i="3" s="1"/>
  <c r="Y448" i="5" l="1"/>
  <c r="S448" i="5"/>
  <c r="Y447" i="5"/>
  <c r="S447" i="5"/>
  <c r="Y446" i="5"/>
  <c r="S446" i="5"/>
  <c r="Y445" i="5"/>
  <c r="S445" i="5"/>
  <c r="Y444" i="5"/>
  <c r="S444" i="5"/>
  <c r="Y443" i="5"/>
  <c r="S443" i="5"/>
  <c r="Y442" i="5"/>
  <c r="S442" i="5"/>
  <c r="Y441" i="5"/>
  <c r="S441" i="5"/>
  <c r="Y440" i="5"/>
  <c r="S440" i="5"/>
  <c r="Y439" i="5"/>
  <c r="S439" i="5"/>
  <c r="Y438" i="5"/>
  <c r="S438" i="5"/>
  <c r="Y437" i="5"/>
  <c r="S437" i="5"/>
  <c r="Y436" i="5"/>
  <c r="S436" i="5"/>
  <c r="Y435" i="5"/>
  <c r="S435" i="5"/>
  <c r="Y434" i="5"/>
  <c r="S434" i="5"/>
  <c r="Y433" i="5"/>
  <c r="S433" i="5"/>
  <c r="Y432" i="5"/>
  <c r="S432" i="5"/>
  <c r="Y431" i="5"/>
  <c r="S431" i="5"/>
  <c r="Y430" i="5"/>
  <c r="S430" i="5"/>
  <c r="Y429" i="5"/>
  <c r="S429" i="5"/>
  <c r="Y428" i="5"/>
  <c r="S428" i="5"/>
  <c r="Y427" i="5"/>
  <c r="S427" i="5"/>
  <c r="Y426" i="5"/>
  <c r="S426" i="5"/>
  <c r="Y425" i="5"/>
  <c r="S425" i="5"/>
  <c r="Y424" i="5"/>
  <c r="S424" i="5"/>
  <c r="Y423" i="5"/>
  <c r="S423" i="5"/>
  <c r="Y422" i="5"/>
  <c r="S422" i="5"/>
  <c r="Y421" i="5"/>
  <c r="S421" i="5"/>
  <c r="Y420" i="5"/>
  <c r="S420" i="5"/>
  <c r="Y419" i="5"/>
  <c r="S419" i="5"/>
  <c r="Y418" i="5"/>
  <c r="S418" i="5"/>
  <c r="Y417" i="5"/>
  <c r="S417" i="5"/>
  <c r="Y416" i="5"/>
  <c r="S416" i="5"/>
  <c r="Y415" i="5"/>
  <c r="S415" i="5"/>
  <c r="Y414" i="5"/>
  <c r="S414" i="5"/>
  <c r="Y413" i="5"/>
  <c r="S413" i="5"/>
  <c r="Y412" i="5"/>
  <c r="S412" i="5"/>
  <c r="Y411" i="5"/>
  <c r="S411" i="5"/>
  <c r="Y410" i="5"/>
  <c r="S410" i="5"/>
  <c r="Y409" i="5"/>
  <c r="S409" i="5"/>
  <c r="Y408" i="5"/>
  <c r="S408" i="5"/>
  <c r="Y407" i="5"/>
  <c r="S407" i="5"/>
  <c r="Y406" i="5"/>
  <c r="S406" i="5"/>
  <c r="Y405" i="5"/>
  <c r="S405" i="5"/>
  <c r="Y404" i="5"/>
  <c r="S404" i="5"/>
  <c r="Y403" i="5"/>
  <c r="S403" i="5"/>
  <c r="Y402" i="5"/>
  <c r="S402" i="5"/>
  <c r="Y401" i="5"/>
  <c r="S401" i="5"/>
  <c r="Y400" i="5"/>
  <c r="S400" i="5"/>
  <c r="Y399" i="5"/>
  <c r="S399" i="5"/>
  <c r="Y398" i="5"/>
  <c r="S398" i="5"/>
  <c r="Y397" i="5"/>
  <c r="S397" i="5"/>
  <c r="Y396" i="5"/>
  <c r="S396" i="5"/>
  <c r="Y395" i="5"/>
  <c r="S395" i="5"/>
  <c r="Y394" i="5"/>
  <c r="S394" i="5"/>
  <c r="Y393" i="5"/>
  <c r="S393" i="5"/>
  <c r="Y392" i="5"/>
  <c r="S392" i="5"/>
  <c r="Y391" i="5"/>
  <c r="S391" i="5"/>
  <c r="Y390" i="5"/>
  <c r="S390" i="5"/>
  <c r="Y389" i="5"/>
  <c r="S389" i="5"/>
  <c r="Y388" i="5"/>
  <c r="S388" i="5"/>
  <c r="Y387" i="5"/>
  <c r="S387" i="5"/>
  <c r="Y386" i="5"/>
  <c r="S386" i="5"/>
  <c r="Y385" i="5"/>
  <c r="S385" i="5"/>
  <c r="Y384" i="5"/>
  <c r="S384" i="5"/>
  <c r="Y383" i="5"/>
  <c r="S383" i="5"/>
  <c r="Y382" i="5"/>
  <c r="S382" i="5"/>
  <c r="Y381" i="5"/>
  <c r="S381" i="5"/>
  <c r="Y380" i="5"/>
  <c r="S380" i="5"/>
  <c r="Y379" i="5"/>
  <c r="S379" i="5"/>
  <c r="Y378" i="5"/>
  <c r="S378" i="5"/>
  <c r="Y377" i="5"/>
  <c r="S377" i="5"/>
  <c r="Y376" i="5"/>
  <c r="S376" i="5"/>
  <c r="Y375" i="5"/>
  <c r="S375" i="5"/>
  <c r="Y374" i="5"/>
  <c r="S374" i="5"/>
  <c r="Y373" i="5"/>
  <c r="S373" i="5"/>
  <c r="Y372" i="5"/>
  <c r="S372" i="5"/>
  <c r="Y371" i="5"/>
  <c r="S371" i="5"/>
  <c r="Y370" i="5"/>
  <c r="S370" i="5"/>
  <c r="Y369" i="5"/>
  <c r="S369" i="5"/>
  <c r="Y368" i="5"/>
  <c r="S368" i="5"/>
  <c r="Y367" i="5"/>
  <c r="S367" i="5"/>
  <c r="Y366" i="5"/>
  <c r="S366" i="5"/>
  <c r="Y365" i="5"/>
  <c r="S365" i="5"/>
  <c r="Y364" i="5"/>
  <c r="S364" i="5"/>
  <c r="Y363" i="5"/>
  <c r="S363" i="5"/>
  <c r="Y362" i="5"/>
  <c r="S362" i="5"/>
  <c r="Y361" i="5"/>
  <c r="S361" i="5"/>
  <c r="Y360" i="5"/>
  <c r="S360" i="5"/>
  <c r="Y359" i="5"/>
  <c r="S359" i="5"/>
  <c r="Y358" i="5"/>
  <c r="S358" i="5"/>
  <c r="Y357" i="5"/>
  <c r="S357" i="5"/>
  <c r="Y356" i="5"/>
  <c r="S356" i="5"/>
  <c r="Y355" i="5"/>
  <c r="S355" i="5"/>
  <c r="Y354" i="5"/>
  <c r="S354" i="5"/>
  <c r="Y353" i="5"/>
  <c r="S353" i="5"/>
  <c r="Y352" i="5"/>
  <c r="S352" i="5"/>
  <c r="Y351" i="5"/>
  <c r="S351" i="5"/>
  <c r="Y350" i="5"/>
  <c r="S350" i="5"/>
  <c r="Y349" i="5"/>
  <c r="S349" i="5"/>
  <c r="Y348" i="5"/>
  <c r="S348" i="5"/>
  <c r="Y347" i="5"/>
  <c r="S347" i="5"/>
  <c r="Y346" i="5"/>
  <c r="S346" i="5"/>
  <c r="Y345" i="5"/>
  <c r="S345" i="5"/>
  <c r="Y344" i="5"/>
  <c r="S344" i="5"/>
  <c r="Y343" i="5"/>
  <c r="S343" i="5"/>
  <c r="Y342" i="5"/>
  <c r="S342" i="5"/>
  <c r="Y341" i="5"/>
  <c r="S341" i="5"/>
  <c r="Y340" i="5"/>
  <c r="S340" i="5"/>
  <c r="Y339" i="5"/>
  <c r="S339" i="5"/>
  <c r="Y338" i="5"/>
  <c r="S338" i="5"/>
  <c r="Y337" i="5"/>
  <c r="S337" i="5"/>
  <c r="Y336" i="5"/>
  <c r="S336" i="5"/>
  <c r="Y335" i="5"/>
  <c r="S335" i="5"/>
  <c r="Y334" i="5"/>
  <c r="S334" i="5"/>
  <c r="Y333" i="5"/>
  <c r="S333" i="5"/>
  <c r="Y332" i="5"/>
  <c r="S332" i="5"/>
  <c r="Y331" i="5"/>
  <c r="S331" i="5"/>
  <c r="Y330" i="5"/>
  <c r="S330" i="5"/>
  <c r="Y329" i="5"/>
  <c r="S329" i="5"/>
  <c r="Y328" i="5"/>
  <c r="S328" i="5"/>
  <c r="Y327" i="5"/>
  <c r="S327" i="5"/>
  <c r="Y326" i="5"/>
  <c r="S326" i="5"/>
  <c r="Y325" i="5"/>
  <c r="S325" i="5"/>
  <c r="Y324" i="5"/>
  <c r="S324" i="5"/>
  <c r="Y323" i="5"/>
  <c r="S323" i="5"/>
  <c r="Y322" i="5"/>
  <c r="S322" i="5"/>
  <c r="Y321" i="5"/>
  <c r="S321" i="5"/>
  <c r="Y320" i="5"/>
  <c r="S320" i="5"/>
  <c r="Y319" i="5"/>
  <c r="S319" i="5"/>
  <c r="Y318" i="5"/>
  <c r="S318" i="5"/>
  <c r="Y317" i="5"/>
  <c r="S317" i="5"/>
  <c r="Y316" i="5"/>
  <c r="S316" i="5"/>
  <c r="Y315" i="5"/>
  <c r="S315" i="5"/>
  <c r="Y314" i="5"/>
  <c r="S314" i="5"/>
  <c r="Y313" i="5"/>
  <c r="S313" i="5"/>
  <c r="Y312" i="5"/>
  <c r="S312" i="5"/>
  <c r="Y311" i="5"/>
  <c r="S311" i="5"/>
  <c r="Y310" i="5"/>
  <c r="S310" i="5"/>
  <c r="Y309" i="5"/>
  <c r="S309" i="5"/>
  <c r="Y308" i="5"/>
  <c r="S308" i="5"/>
  <c r="Y307" i="5"/>
  <c r="S307" i="5"/>
  <c r="Y306" i="5"/>
  <c r="S306" i="5"/>
  <c r="Y305" i="5"/>
  <c r="S305" i="5"/>
  <c r="Y304" i="5"/>
  <c r="S304" i="5"/>
  <c r="Y303" i="5"/>
  <c r="S303" i="5"/>
  <c r="Y302" i="5"/>
  <c r="S302" i="5"/>
  <c r="Y301" i="5"/>
  <c r="S301" i="5"/>
  <c r="Y300" i="5"/>
  <c r="S300" i="5"/>
  <c r="Y299" i="5"/>
  <c r="S299" i="5"/>
  <c r="Y298" i="5"/>
  <c r="S298" i="5"/>
  <c r="Y297" i="5"/>
  <c r="S297" i="5"/>
  <c r="Y296" i="5"/>
  <c r="S296" i="5"/>
  <c r="Y295" i="5"/>
  <c r="S295" i="5"/>
  <c r="Y294" i="5"/>
  <c r="S294" i="5"/>
  <c r="Y293" i="5"/>
  <c r="S293" i="5"/>
  <c r="Y292" i="5"/>
  <c r="S292" i="5"/>
  <c r="Y291" i="5"/>
  <c r="S291" i="5"/>
  <c r="Y290" i="5"/>
  <c r="S290" i="5"/>
  <c r="Y289" i="5"/>
  <c r="S289" i="5"/>
  <c r="Y288" i="5"/>
  <c r="S288" i="5"/>
  <c r="Y287" i="5"/>
  <c r="S287" i="5"/>
  <c r="Y286" i="5"/>
  <c r="S286" i="5"/>
  <c r="Y285" i="5"/>
  <c r="S285" i="5"/>
  <c r="Y284" i="5"/>
  <c r="S284" i="5"/>
  <c r="Y283" i="5"/>
  <c r="S283" i="5"/>
  <c r="Y282" i="5"/>
  <c r="S282" i="5"/>
  <c r="Y281" i="5"/>
  <c r="S281" i="5"/>
  <c r="Y280" i="5"/>
  <c r="S280" i="5"/>
  <c r="Y279" i="5"/>
  <c r="S279" i="5"/>
  <c r="Y278" i="5"/>
  <c r="S278" i="5"/>
  <c r="Y277" i="5"/>
  <c r="S277" i="5"/>
  <c r="Y276" i="5"/>
  <c r="S276" i="5"/>
  <c r="Y275" i="5"/>
  <c r="S275" i="5"/>
  <c r="Y274" i="5"/>
  <c r="S274" i="5"/>
  <c r="Y273" i="5"/>
  <c r="S273" i="5"/>
  <c r="Y272" i="5"/>
  <c r="S272" i="5"/>
  <c r="Y271" i="5"/>
  <c r="S271" i="5"/>
  <c r="Y270" i="5"/>
  <c r="S270" i="5"/>
  <c r="Y269" i="5"/>
  <c r="S269" i="5"/>
  <c r="Y268" i="5"/>
  <c r="S268" i="5"/>
  <c r="Y267" i="5"/>
  <c r="S267" i="5"/>
  <c r="Y266" i="5"/>
  <c r="S266" i="5"/>
  <c r="Y265" i="5"/>
  <c r="S265" i="5"/>
  <c r="Y264" i="5"/>
  <c r="S264" i="5"/>
  <c r="Y263" i="5"/>
  <c r="S263" i="5"/>
  <c r="Y262" i="5"/>
  <c r="S262" i="5"/>
  <c r="Y261" i="5"/>
  <c r="S261" i="5"/>
  <c r="Y260" i="5"/>
  <c r="S260" i="5"/>
  <c r="Y259" i="5"/>
  <c r="S259" i="5"/>
  <c r="Y258" i="5"/>
  <c r="S258" i="5"/>
  <c r="Y257" i="5"/>
  <c r="S257" i="5"/>
  <c r="Y256" i="5"/>
  <c r="S256" i="5"/>
  <c r="Y255" i="5"/>
  <c r="S255" i="5"/>
  <c r="Y254" i="5"/>
  <c r="S254" i="5"/>
  <c r="Y253" i="5"/>
  <c r="S253" i="5"/>
  <c r="Y252" i="5"/>
  <c r="S252" i="5"/>
  <c r="Y251" i="5"/>
  <c r="S251" i="5"/>
  <c r="Y250" i="5"/>
  <c r="S250" i="5"/>
  <c r="Y249" i="5"/>
  <c r="S249" i="5"/>
  <c r="Y248" i="5"/>
  <c r="S248" i="5"/>
  <c r="Y247" i="5"/>
  <c r="S247" i="5"/>
  <c r="Y246" i="5"/>
  <c r="S246" i="5"/>
  <c r="Y245" i="5"/>
  <c r="S245" i="5"/>
  <c r="Y244" i="5"/>
  <c r="S244" i="5"/>
  <c r="Y243" i="5"/>
  <c r="S243" i="5"/>
  <c r="Y242" i="5"/>
  <c r="S242" i="5"/>
  <c r="Y241" i="5"/>
  <c r="S241" i="5"/>
  <c r="Y240" i="5"/>
  <c r="S240" i="5"/>
  <c r="Y239" i="5"/>
  <c r="S239" i="5"/>
  <c r="Y238" i="5"/>
  <c r="S238" i="5"/>
  <c r="Y237" i="5"/>
  <c r="S237" i="5"/>
  <c r="Y236" i="5"/>
  <c r="S236" i="5"/>
  <c r="Y235" i="5"/>
  <c r="S235" i="5"/>
  <c r="Y234" i="5"/>
  <c r="S234" i="5"/>
  <c r="Y233" i="5"/>
  <c r="S233" i="5"/>
  <c r="Y232" i="5"/>
  <c r="S232" i="5"/>
  <c r="Y231" i="5"/>
  <c r="S231" i="5"/>
  <c r="Y230" i="5"/>
  <c r="S230" i="5"/>
  <c r="Y229" i="5"/>
  <c r="S229" i="5"/>
  <c r="Y228" i="5"/>
  <c r="S228" i="5"/>
  <c r="Y227" i="5"/>
  <c r="S227" i="5"/>
  <c r="Y226" i="5"/>
  <c r="S226" i="5"/>
  <c r="Y225" i="5"/>
  <c r="S225" i="5"/>
  <c r="Y224" i="5"/>
  <c r="S224" i="5"/>
  <c r="Y223" i="5"/>
  <c r="S223" i="5"/>
  <c r="Y222" i="5"/>
  <c r="S222" i="5"/>
  <c r="Y221" i="5"/>
  <c r="S221" i="5"/>
  <c r="Y220" i="5"/>
  <c r="S220" i="5"/>
  <c r="Y219" i="5"/>
  <c r="S219" i="5"/>
  <c r="Y218" i="5"/>
  <c r="S218" i="5"/>
  <c r="Y217" i="5"/>
  <c r="S217" i="5"/>
  <c r="Y216" i="5"/>
  <c r="S216" i="5"/>
  <c r="Y215" i="5"/>
  <c r="S215" i="5"/>
  <c r="Y214" i="5"/>
  <c r="S214" i="5"/>
  <c r="Y213" i="5"/>
  <c r="S213" i="5"/>
  <c r="Y212" i="5"/>
  <c r="S212" i="5"/>
  <c r="Y211" i="5"/>
  <c r="S211" i="5"/>
  <c r="Y210" i="5"/>
  <c r="S210" i="5"/>
  <c r="Y209" i="5"/>
  <c r="S209" i="5"/>
  <c r="Y208" i="5"/>
  <c r="S208" i="5"/>
  <c r="Y207" i="5"/>
  <c r="S207" i="5"/>
  <c r="Y206" i="5"/>
  <c r="S206" i="5"/>
  <c r="Y205" i="5"/>
  <c r="S205" i="5"/>
  <c r="Y204" i="5"/>
  <c r="S204" i="5"/>
  <c r="Y203" i="5"/>
  <c r="S203" i="5"/>
  <c r="Y202" i="5"/>
  <c r="S202" i="5"/>
  <c r="Y201" i="5"/>
  <c r="S201" i="5"/>
  <c r="Y200" i="5"/>
  <c r="S200" i="5"/>
  <c r="Y199" i="5"/>
  <c r="S199" i="5"/>
  <c r="Y198" i="5"/>
  <c r="S198" i="5"/>
  <c r="Y197" i="5"/>
  <c r="S197" i="5"/>
  <c r="Y196" i="5"/>
  <c r="S196" i="5"/>
  <c r="Y195" i="5"/>
  <c r="S195" i="5"/>
  <c r="Y194" i="5"/>
  <c r="S194" i="5"/>
  <c r="Y193" i="5"/>
  <c r="S193" i="5"/>
  <c r="Y192" i="5"/>
  <c r="S192" i="5"/>
  <c r="Y191" i="5"/>
  <c r="S191" i="5"/>
  <c r="Y190" i="5"/>
  <c r="S190" i="5"/>
  <c r="Y189" i="5"/>
  <c r="S189" i="5"/>
  <c r="Y188" i="5"/>
  <c r="S188" i="5"/>
  <c r="Y187" i="5"/>
  <c r="S187" i="5"/>
  <c r="Y186" i="5"/>
  <c r="S186" i="5"/>
  <c r="Y185" i="5"/>
  <c r="S185" i="5"/>
  <c r="Y184" i="5"/>
  <c r="S184" i="5"/>
  <c r="Y183" i="5"/>
  <c r="S183" i="5"/>
  <c r="Y182" i="5"/>
  <c r="S182" i="5"/>
  <c r="Y181" i="5"/>
  <c r="S181" i="5"/>
  <c r="Y180" i="5"/>
  <c r="S180" i="5"/>
  <c r="Y179" i="5"/>
  <c r="S179" i="5"/>
  <c r="Y178" i="5"/>
  <c r="S178" i="5"/>
  <c r="Y177" i="5"/>
  <c r="S177" i="5"/>
  <c r="Y176" i="5"/>
  <c r="S176" i="5"/>
  <c r="Y175" i="5"/>
  <c r="S175" i="5"/>
  <c r="Y174" i="5"/>
  <c r="S174" i="5"/>
  <c r="Y173" i="5"/>
  <c r="S173" i="5"/>
  <c r="Y172" i="5"/>
  <c r="S172" i="5"/>
  <c r="Y171" i="5"/>
  <c r="S171" i="5"/>
  <c r="Y170" i="5"/>
  <c r="S170" i="5"/>
  <c r="Y169" i="5"/>
  <c r="S169" i="5"/>
  <c r="Y168" i="5"/>
  <c r="S168" i="5"/>
  <c r="Y167" i="5"/>
  <c r="S167" i="5"/>
  <c r="Y166" i="5"/>
  <c r="S166" i="5"/>
  <c r="Y165" i="5"/>
  <c r="S165" i="5"/>
  <c r="Y164" i="5"/>
  <c r="S164" i="5"/>
  <c r="Y163" i="5"/>
  <c r="S163" i="5"/>
  <c r="Y162" i="5"/>
  <c r="S162" i="5"/>
  <c r="Y161" i="5"/>
  <c r="S161" i="5"/>
  <c r="Y160" i="5"/>
  <c r="S160" i="5"/>
  <c r="Y159" i="5"/>
  <c r="S159" i="5"/>
  <c r="Y158" i="5"/>
  <c r="S158" i="5"/>
  <c r="Y157" i="5"/>
  <c r="S157" i="5"/>
  <c r="Y156" i="5"/>
  <c r="S156" i="5"/>
  <c r="Y155" i="5"/>
  <c r="S155" i="5"/>
  <c r="Y154" i="5"/>
  <c r="S154" i="5"/>
  <c r="Y153" i="5"/>
  <c r="S153" i="5"/>
  <c r="Y152" i="5"/>
  <c r="S152" i="5"/>
  <c r="Y151" i="5"/>
  <c r="S151" i="5"/>
  <c r="Y150" i="5"/>
  <c r="S150" i="5"/>
  <c r="Y149" i="5"/>
  <c r="S149" i="5"/>
  <c r="Y148" i="5"/>
  <c r="S148" i="5"/>
  <c r="Y147" i="5"/>
  <c r="S147" i="5"/>
  <c r="Y146" i="5"/>
  <c r="S146" i="5"/>
  <c r="Y145" i="5"/>
  <c r="S145" i="5"/>
  <c r="Y144" i="5"/>
  <c r="S144" i="5"/>
  <c r="Y143" i="5"/>
  <c r="S143" i="5"/>
  <c r="Y142" i="5"/>
  <c r="S142" i="5"/>
  <c r="Y141" i="5"/>
  <c r="S141" i="5"/>
  <c r="Y140" i="5"/>
  <c r="S140" i="5"/>
  <c r="Y139" i="5"/>
  <c r="S139" i="5"/>
  <c r="Y138" i="5"/>
  <c r="S138" i="5"/>
  <c r="Y137" i="5"/>
  <c r="S137" i="5"/>
  <c r="Y136" i="5"/>
  <c r="S136" i="5"/>
  <c r="Y135" i="5"/>
  <c r="S135" i="5"/>
  <c r="Y134" i="5"/>
  <c r="S134" i="5"/>
  <c r="Y133" i="5"/>
  <c r="S133" i="5"/>
  <c r="Y132" i="5"/>
  <c r="S132" i="5"/>
  <c r="Y131" i="5"/>
  <c r="S131" i="5"/>
  <c r="Y130" i="5"/>
  <c r="S130" i="5"/>
  <c r="Y129" i="5"/>
  <c r="S129" i="5"/>
  <c r="Y128" i="5"/>
  <c r="S128" i="5"/>
  <c r="Y127" i="5"/>
  <c r="S127" i="5"/>
  <c r="Y126" i="5"/>
  <c r="S126" i="5"/>
  <c r="Y125" i="5"/>
  <c r="S125" i="5"/>
  <c r="Y124" i="5"/>
  <c r="S124" i="5"/>
  <c r="Y123" i="5"/>
  <c r="S123" i="5"/>
  <c r="Y122" i="5"/>
  <c r="S122" i="5"/>
  <c r="Y121" i="5"/>
  <c r="S121" i="5"/>
  <c r="Y120" i="5"/>
  <c r="S120" i="5"/>
  <c r="Y119" i="5"/>
  <c r="S119" i="5"/>
  <c r="Y118" i="5"/>
  <c r="S118" i="5"/>
  <c r="Y117" i="5"/>
  <c r="S117" i="5"/>
  <c r="Y116" i="5"/>
  <c r="S116" i="5"/>
  <c r="Y115" i="5"/>
  <c r="S115" i="5"/>
  <c r="Y114" i="5"/>
  <c r="S114" i="5"/>
  <c r="Y113" i="5"/>
  <c r="S113" i="5"/>
  <c r="Y112" i="5"/>
  <c r="S112" i="5"/>
  <c r="Y111" i="5"/>
  <c r="S111" i="5"/>
  <c r="Y110" i="5"/>
  <c r="S110" i="5"/>
  <c r="Y109" i="5"/>
  <c r="S109" i="5"/>
  <c r="Y108" i="5"/>
  <c r="S108" i="5"/>
  <c r="Y107" i="5"/>
  <c r="S107" i="5"/>
  <c r="Y106" i="5"/>
  <c r="S106" i="5"/>
  <c r="Y105" i="5"/>
  <c r="S105" i="5"/>
  <c r="Y104" i="5"/>
  <c r="S104" i="5"/>
  <c r="Y103" i="5"/>
  <c r="S103" i="5"/>
  <c r="Y102" i="5"/>
  <c r="S102" i="5"/>
  <c r="Y101" i="5"/>
  <c r="S101" i="5"/>
  <c r="Y100" i="5"/>
  <c r="S100" i="5"/>
  <c r="Y99" i="5"/>
  <c r="S99" i="5"/>
  <c r="Y98" i="5"/>
  <c r="S98" i="5"/>
  <c r="Y97" i="5"/>
  <c r="S97" i="5"/>
  <c r="Y96" i="5"/>
  <c r="S96" i="5"/>
  <c r="Y95" i="5"/>
  <c r="S95" i="5"/>
  <c r="Y94" i="5"/>
  <c r="S94" i="5"/>
  <c r="Y93" i="5"/>
  <c r="S93" i="5"/>
  <c r="Y92" i="5"/>
  <c r="S92" i="5"/>
  <c r="Y91" i="5"/>
  <c r="S91" i="5"/>
  <c r="Y90" i="5"/>
  <c r="S90" i="5"/>
  <c r="Y89" i="5"/>
  <c r="S89" i="5"/>
  <c r="Y88" i="5"/>
  <c r="S88" i="5"/>
  <c r="Y87" i="5"/>
  <c r="S87" i="5"/>
  <c r="Y86" i="5"/>
  <c r="S86" i="5"/>
  <c r="Y85" i="5"/>
  <c r="S85" i="5"/>
  <c r="Y84" i="5"/>
  <c r="S84" i="5"/>
  <c r="Y83" i="5"/>
  <c r="S83" i="5"/>
  <c r="Y82" i="5"/>
  <c r="S82" i="5"/>
  <c r="Y81" i="5"/>
  <c r="S81" i="5"/>
  <c r="Y80" i="5"/>
  <c r="S80" i="5"/>
  <c r="Y79" i="5"/>
  <c r="S79" i="5"/>
  <c r="Y78" i="5"/>
  <c r="S78" i="5"/>
  <c r="Y77" i="5"/>
  <c r="S77" i="5"/>
  <c r="Y76" i="5"/>
  <c r="S76" i="5"/>
  <c r="Y75" i="5"/>
  <c r="S75" i="5"/>
  <c r="Y74" i="5"/>
  <c r="S74" i="5"/>
  <c r="Y73" i="5"/>
  <c r="S73" i="5"/>
  <c r="Y72" i="5"/>
  <c r="S72" i="5"/>
  <c r="Y71" i="5"/>
  <c r="S71" i="5"/>
  <c r="Y70" i="5"/>
  <c r="S70" i="5"/>
  <c r="Y69" i="5"/>
  <c r="S69" i="5"/>
  <c r="Y68" i="5"/>
  <c r="S68" i="5"/>
  <c r="Y67" i="5"/>
  <c r="S67" i="5"/>
  <c r="Y66" i="5"/>
  <c r="S66" i="5"/>
  <c r="Y65" i="5"/>
  <c r="S65" i="5"/>
  <c r="Y64" i="5"/>
  <c r="S64" i="5"/>
  <c r="Y63" i="5"/>
  <c r="S63" i="5"/>
  <c r="Y62" i="5"/>
  <c r="S62" i="5"/>
  <c r="Y61" i="5"/>
  <c r="S61" i="5"/>
  <c r="Y60" i="5"/>
  <c r="S60" i="5"/>
  <c r="Y59" i="5"/>
  <c r="S59" i="5"/>
  <c r="R59" i="5"/>
  <c r="Y58" i="5"/>
  <c r="S58" i="5"/>
  <c r="R58" i="5"/>
  <c r="Y57" i="5"/>
  <c r="S57" i="5"/>
  <c r="R57" i="5"/>
  <c r="Y56" i="5"/>
  <c r="S56" i="5"/>
  <c r="R56" i="5"/>
  <c r="Y55" i="5"/>
  <c r="S55" i="5"/>
  <c r="R55" i="5"/>
  <c r="Y54" i="5"/>
  <c r="S54" i="5"/>
  <c r="R54" i="5"/>
  <c r="Y53" i="5"/>
  <c r="S53" i="5"/>
  <c r="R53" i="5"/>
  <c r="Y52" i="5"/>
  <c r="S52" i="5"/>
  <c r="R52" i="5"/>
  <c r="Y51" i="5"/>
  <c r="S51" i="5"/>
  <c r="R51" i="5"/>
  <c r="Y50" i="5"/>
  <c r="S50" i="5"/>
  <c r="R50" i="5"/>
  <c r="Y49" i="5"/>
  <c r="S49" i="5"/>
  <c r="R49" i="5"/>
  <c r="Y48" i="5"/>
  <c r="S48" i="5"/>
  <c r="R48" i="5"/>
  <c r="Y47" i="5"/>
  <c r="S47" i="5"/>
  <c r="R47" i="5"/>
  <c r="Y46" i="5"/>
  <c r="S46" i="5"/>
  <c r="R46" i="5"/>
  <c r="Y45" i="5"/>
  <c r="S45" i="5"/>
  <c r="R45" i="5"/>
  <c r="Y44" i="5"/>
  <c r="S44" i="5"/>
  <c r="R44" i="5"/>
  <c r="Y43" i="5"/>
  <c r="S43" i="5"/>
  <c r="R43" i="5"/>
  <c r="Y42" i="5"/>
  <c r="S42" i="5"/>
  <c r="R42" i="5"/>
  <c r="Y41" i="5"/>
  <c r="S41" i="5"/>
  <c r="R41" i="5"/>
  <c r="Y40" i="5"/>
  <c r="S40" i="5"/>
  <c r="R40" i="5"/>
  <c r="Y39" i="5"/>
  <c r="S39" i="5"/>
  <c r="R39" i="5"/>
  <c r="Y38" i="5"/>
  <c r="S38" i="5"/>
  <c r="R38" i="5"/>
  <c r="Y37" i="5"/>
  <c r="S37" i="5"/>
  <c r="R37" i="5"/>
  <c r="Y36" i="5"/>
  <c r="S36" i="5"/>
  <c r="R36" i="5"/>
  <c r="Y35" i="5"/>
  <c r="S35" i="5"/>
  <c r="R35" i="5"/>
  <c r="Y34" i="5"/>
  <c r="S34" i="5"/>
  <c r="R34" i="5"/>
  <c r="Y33" i="5"/>
  <c r="S33" i="5"/>
  <c r="R33" i="5"/>
  <c r="Y32" i="5"/>
  <c r="S32" i="5"/>
  <c r="R32" i="5"/>
  <c r="Y31" i="5"/>
  <c r="S31" i="5"/>
  <c r="R31" i="5"/>
  <c r="Y30" i="5"/>
  <c r="S30" i="5"/>
  <c r="R30" i="5"/>
  <c r="Y29" i="5"/>
  <c r="S29" i="5"/>
  <c r="R29" i="5"/>
  <c r="Y28" i="5"/>
  <c r="S28" i="5"/>
  <c r="R28" i="5"/>
  <c r="Y27" i="5"/>
  <c r="S27" i="5"/>
  <c r="R27" i="5"/>
  <c r="Y26" i="5"/>
  <c r="S26" i="5"/>
  <c r="R26" i="5"/>
  <c r="Y25" i="5"/>
  <c r="S25" i="5"/>
  <c r="R25" i="5"/>
  <c r="Y24" i="5"/>
  <c r="S24" i="5"/>
  <c r="R24" i="5"/>
  <c r="Y23" i="5"/>
  <c r="S23" i="5"/>
  <c r="R23" i="5"/>
  <c r="Y22" i="5"/>
  <c r="S22" i="5"/>
  <c r="R22" i="5"/>
  <c r="Y21" i="5"/>
  <c r="S21" i="5"/>
  <c r="R21" i="5"/>
  <c r="Y20" i="5"/>
  <c r="S20" i="5"/>
  <c r="R20" i="5"/>
  <c r="Y19" i="5"/>
  <c r="S19" i="5"/>
  <c r="R19" i="5"/>
  <c r="Y18" i="5"/>
  <c r="S18" i="5"/>
  <c r="R18" i="5"/>
  <c r="Y17" i="5"/>
  <c r="S17" i="5"/>
  <c r="R17" i="5"/>
  <c r="Y16" i="5"/>
  <c r="S16" i="5"/>
  <c r="R16" i="5"/>
  <c r="Y15" i="5"/>
  <c r="S15" i="5"/>
  <c r="R15" i="5"/>
  <c r="Y14" i="5"/>
  <c r="S14" i="5"/>
  <c r="R14" i="5"/>
  <c r="Y13" i="5"/>
  <c r="S13" i="5"/>
  <c r="R13" i="5"/>
  <c r="Y12" i="5"/>
  <c r="S12" i="5"/>
  <c r="R12" i="5"/>
  <c r="Y11" i="5"/>
  <c r="S11" i="5"/>
  <c r="R11" i="5"/>
  <c r="Y10" i="5"/>
  <c r="S10" i="5"/>
  <c r="R10" i="5"/>
  <c r="AX18" i="3"/>
  <c r="BL15" i="3"/>
  <c r="BJ12" i="3" s="1"/>
  <c r="BK15" i="3"/>
  <c r="BJ11" i="3" s="1"/>
  <c r="BJ15" i="3"/>
  <c r="BJ10" i="3" s="1"/>
  <c r="BI15" i="3"/>
  <c r="BH15" i="3"/>
  <c r="BJ8" i="3" s="1"/>
  <c r="BJ9" i="3" l="1"/>
  <c r="BJ5" i="3" s="1"/>
  <c r="BK5" i="3" s="1"/>
  <c r="T52" i="5"/>
  <c r="X52" i="5" s="1"/>
  <c r="T56" i="5"/>
  <c r="X56" i="5" s="1"/>
  <c r="AZ18" i="3"/>
  <c r="T50" i="5"/>
  <c r="X50" i="5" s="1"/>
  <c r="T54" i="5"/>
  <c r="X54" i="5" s="1"/>
  <c r="T58" i="5"/>
  <c r="X58" i="5" s="1"/>
  <c r="BA18" i="3"/>
  <c r="AY18" i="3"/>
  <c r="T19" i="5"/>
  <c r="X19" i="5" s="1"/>
  <c r="T21" i="5"/>
  <c r="X21" i="5" s="1"/>
  <c r="T25" i="5"/>
  <c r="W25" i="5" s="1"/>
  <c r="T27" i="5"/>
  <c r="X27" i="5" s="1"/>
  <c r="T29" i="5"/>
  <c r="W29" i="5" s="1"/>
  <c r="T31" i="5"/>
  <c r="W31" i="5" s="1"/>
  <c r="T33" i="5"/>
  <c r="W33" i="5" s="1"/>
  <c r="T35" i="5"/>
  <c r="X35" i="5" s="1"/>
  <c r="T39" i="5"/>
  <c r="X39" i="5" s="1"/>
  <c r="T41" i="5"/>
  <c r="X41" i="5" s="1"/>
  <c r="T43" i="5"/>
  <c r="X43" i="5" s="1"/>
  <c r="T45" i="5"/>
  <c r="X45" i="5" s="1"/>
  <c r="T53" i="5"/>
  <c r="W53" i="5" s="1"/>
  <c r="T11" i="5"/>
  <c r="W11" i="5" s="1"/>
  <c r="T13" i="5"/>
  <c r="X13" i="5" s="1"/>
  <c r="T15" i="5"/>
  <c r="W15" i="5" s="1"/>
  <c r="T17" i="5"/>
  <c r="X17" i="5" s="1"/>
  <c r="T23" i="5"/>
  <c r="W23" i="5" s="1"/>
  <c r="T37" i="5"/>
  <c r="W37" i="5" s="1"/>
  <c r="T47" i="5"/>
  <c r="W47" i="5" s="1"/>
  <c r="T49" i="5"/>
  <c r="W49" i="5" s="1"/>
  <c r="T57" i="5"/>
  <c r="W57" i="5" s="1"/>
  <c r="T10" i="5"/>
  <c r="X10" i="5" s="1"/>
  <c r="T12" i="5"/>
  <c r="W12" i="5" s="1"/>
  <c r="T14" i="5"/>
  <c r="X14" i="5" s="1"/>
  <c r="T16" i="5"/>
  <c r="W16" i="5" s="1"/>
  <c r="T18" i="5"/>
  <c r="X18" i="5" s="1"/>
  <c r="T20" i="5"/>
  <c r="W20" i="5" s="1"/>
  <c r="T22" i="5"/>
  <c r="X22" i="5" s="1"/>
  <c r="T24" i="5"/>
  <c r="W24" i="5" s="1"/>
  <c r="T26" i="5"/>
  <c r="X26" i="5" s="1"/>
  <c r="T28" i="5"/>
  <c r="W28" i="5" s="1"/>
  <c r="T30" i="5"/>
  <c r="X30" i="5" s="1"/>
  <c r="T32" i="5"/>
  <c r="W32" i="5" s="1"/>
  <c r="T34" i="5"/>
  <c r="X34" i="5" s="1"/>
  <c r="T36" i="5"/>
  <c r="W36" i="5" s="1"/>
  <c r="T38" i="5"/>
  <c r="X38" i="5" s="1"/>
  <c r="T40" i="5"/>
  <c r="W40" i="5" s="1"/>
  <c r="T42" i="5"/>
  <c r="X42" i="5" s="1"/>
  <c r="T44" i="5"/>
  <c r="W44" i="5" s="1"/>
  <c r="T46" i="5"/>
  <c r="X46" i="5" s="1"/>
  <c r="T48" i="5"/>
  <c r="W48" i="5" s="1"/>
  <c r="T51" i="5"/>
  <c r="X51" i="5" s="1"/>
  <c r="T55" i="5"/>
  <c r="W55" i="5" s="1"/>
  <c r="T59" i="5"/>
  <c r="X59" i="5" s="1"/>
  <c r="X23" i="5"/>
  <c r="W52" i="5" l="1"/>
  <c r="W35" i="5"/>
  <c r="W45" i="5"/>
  <c r="X55" i="5"/>
  <c r="W58" i="5"/>
  <c r="X31" i="5"/>
  <c r="W21" i="5"/>
  <c r="W56" i="5"/>
  <c r="W50" i="5"/>
  <c r="X36" i="5"/>
  <c r="X15" i="5"/>
  <c r="W41" i="5"/>
  <c r="X47" i="5"/>
  <c r="W27" i="5"/>
  <c r="W54" i="5"/>
  <c r="X20" i="5"/>
  <c r="X29" i="5"/>
  <c r="W13" i="5"/>
  <c r="W30" i="5"/>
  <c r="X53" i="5"/>
  <c r="W46" i="5"/>
  <c r="W14" i="5"/>
  <c r="X37" i="5"/>
  <c r="W59" i="5"/>
  <c r="W38" i="5"/>
  <c r="W22" i="5"/>
  <c r="W43" i="5"/>
  <c r="X49" i="5"/>
  <c r="X33" i="5"/>
  <c r="X25" i="5"/>
  <c r="W17" i="5"/>
  <c r="W19" i="5"/>
  <c r="W51" i="5"/>
  <c r="W42" i="5"/>
  <c r="W34" i="5"/>
  <c r="W26" i="5"/>
  <c r="W18" i="5"/>
  <c r="W10" i="5"/>
  <c r="W39" i="5"/>
  <c r="X44" i="5"/>
  <c r="X28" i="5"/>
  <c r="X12" i="5"/>
  <c r="X57" i="5"/>
  <c r="X11" i="5"/>
  <c r="X48" i="5"/>
  <c r="X40" i="5"/>
  <c r="X32" i="5"/>
  <c r="X24" i="5"/>
  <c r="X16" i="5"/>
  <c r="R233" i="5" l="1"/>
  <c r="T233" i="5" s="1"/>
  <c r="R145" i="5"/>
  <c r="T145" i="5" s="1"/>
  <c r="R426" i="5"/>
  <c r="T426" i="5" s="1"/>
  <c r="R404" i="5"/>
  <c r="T404" i="5" s="1"/>
  <c r="R400" i="5"/>
  <c r="T400" i="5" s="1"/>
  <c r="R336" i="5"/>
  <c r="T336" i="5" s="1"/>
  <c r="R109" i="5"/>
  <c r="T109" i="5" s="1"/>
  <c r="R419" i="5"/>
  <c r="T419" i="5" s="1"/>
  <c r="R230" i="5"/>
  <c r="T230" i="5" s="1"/>
  <c r="R123" i="5"/>
  <c r="T123" i="5" s="1"/>
  <c r="R87" i="5"/>
  <c r="T87" i="5" s="1"/>
  <c r="R188" i="5"/>
  <c r="T188" i="5" s="1"/>
  <c r="R226" i="5"/>
  <c r="T226" i="5" s="1"/>
  <c r="R271" i="5"/>
  <c r="T271" i="5" s="1"/>
  <c r="R286" i="5"/>
  <c r="T286" i="5" s="1"/>
  <c r="R88" i="5"/>
  <c r="T88" i="5" s="1"/>
  <c r="R399" i="5"/>
  <c r="T399" i="5" s="1"/>
  <c r="R415" i="5"/>
  <c r="T415" i="5" s="1"/>
  <c r="R322" i="5"/>
  <c r="T322" i="5" s="1"/>
  <c r="R151" i="5"/>
  <c r="T151" i="5" s="1"/>
  <c r="R111" i="5"/>
  <c r="T111" i="5" s="1"/>
  <c r="R159" i="5"/>
  <c r="T159" i="5" s="1"/>
  <c r="R89" i="5"/>
  <c r="T89" i="5" s="1"/>
  <c r="R335" i="5"/>
  <c r="T335" i="5" s="1"/>
  <c r="R189" i="5"/>
  <c r="T189" i="5" s="1"/>
  <c r="R137" i="5"/>
  <c r="T137" i="5" s="1"/>
  <c r="R217" i="5"/>
  <c r="T217" i="5" s="1"/>
  <c r="R143" i="5"/>
  <c r="T143" i="5" s="1"/>
  <c r="R207" i="5"/>
  <c r="T207" i="5" s="1"/>
  <c r="R396" i="5"/>
  <c r="T396" i="5" s="1"/>
  <c r="R320" i="5"/>
  <c r="T320" i="5" s="1"/>
  <c r="R113" i="5"/>
  <c r="T113" i="5" s="1"/>
  <c r="R124" i="5"/>
  <c r="T124" i="5" s="1"/>
  <c r="R349" i="5"/>
  <c r="T349" i="5" s="1"/>
  <c r="R85" i="5"/>
  <c r="T85" i="5" s="1"/>
  <c r="R429" i="5"/>
  <c r="T429" i="5" s="1"/>
  <c r="R278" i="5"/>
  <c r="T278" i="5" s="1"/>
  <c r="R424" i="5"/>
  <c r="T424" i="5" s="1"/>
  <c r="R77" i="5"/>
  <c r="T77" i="5" s="1"/>
  <c r="R72" i="5"/>
  <c r="T72" i="5" s="1"/>
  <c r="R433" i="5"/>
  <c r="T433" i="5" s="1"/>
  <c r="R438" i="5"/>
  <c r="T438" i="5" s="1"/>
  <c r="R313" i="5"/>
  <c r="T313" i="5" s="1"/>
  <c r="R347" i="5"/>
  <c r="T347" i="5" s="1"/>
  <c r="R281" i="5"/>
  <c r="T281" i="5" s="1"/>
  <c r="R62" i="5"/>
  <c r="T62" i="5" s="1"/>
  <c r="R448" i="5"/>
  <c r="T448" i="5" s="1"/>
  <c r="R250" i="5"/>
  <c r="T250" i="5" s="1"/>
  <c r="R206" i="5"/>
  <c r="T206" i="5" s="1"/>
  <c r="R69" i="5"/>
  <c r="T69" i="5" s="1"/>
  <c r="R182" i="5"/>
  <c r="T182" i="5" s="1"/>
  <c r="R172" i="5"/>
  <c r="T172" i="5" s="1"/>
  <c r="R80" i="5"/>
  <c r="T80" i="5" s="1"/>
  <c r="R92" i="5"/>
  <c r="T92" i="5" s="1"/>
  <c r="R296" i="5"/>
  <c r="T296" i="5" s="1"/>
  <c r="R221" i="5"/>
  <c r="T221" i="5" s="1"/>
  <c r="R133" i="5"/>
  <c r="T133" i="5" s="1"/>
  <c r="R317" i="5"/>
  <c r="T317" i="5" s="1"/>
  <c r="R255" i="5"/>
  <c r="T255" i="5" s="1"/>
  <c r="R287" i="5"/>
  <c r="T287" i="5" s="1"/>
  <c r="R311" i="5"/>
  <c r="T311" i="5" s="1"/>
  <c r="R214" i="5"/>
  <c r="T214" i="5" s="1"/>
  <c r="R120" i="5"/>
  <c r="T120" i="5" s="1"/>
  <c r="R168" i="5"/>
  <c r="T168" i="5" s="1"/>
  <c r="R100" i="5"/>
  <c r="T100" i="5" s="1"/>
  <c r="R310" i="5"/>
  <c r="T310" i="5" s="1"/>
  <c r="R329" i="5"/>
  <c r="T329" i="5" s="1"/>
  <c r="R127" i="5"/>
  <c r="T127" i="5" s="1"/>
  <c r="R239" i="5"/>
  <c r="T239" i="5" s="1"/>
  <c r="R344" i="5"/>
  <c r="T344" i="5" s="1"/>
  <c r="R413" i="5"/>
  <c r="T413" i="5" s="1"/>
  <c r="R70" i="5"/>
  <c r="T70" i="5" s="1"/>
  <c r="R405" i="5"/>
  <c r="T405" i="5" s="1"/>
  <c r="R220" i="5"/>
  <c r="T220" i="5" s="1"/>
  <c r="R277" i="5"/>
  <c r="T277" i="5" s="1"/>
  <c r="R203" i="5"/>
  <c r="T203" i="5" s="1"/>
  <c r="R355" i="5"/>
  <c r="T355" i="5" s="1"/>
  <c r="R76" i="5"/>
  <c r="T76" i="5" s="1"/>
  <c r="R160" i="5"/>
  <c r="T160" i="5" s="1"/>
  <c r="R181" i="5"/>
  <c r="T181" i="5" s="1"/>
  <c r="R373" i="5"/>
  <c r="T373" i="5" s="1"/>
  <c r="R304" i="5"/>
  <c r="T304" i="5" s="1"/>
  <c r="R183" i="5"/>
  <c r="T183" i="5" s="1"/>
  <c r="R354" i="5"/>
  <c r="T354" i="5" s="1"/>
  <c r="R201" i="5"/>
  <c r="T201" i="5" s="1"/>
  <c r="R122" i="5"/>
  <c r="T122" i="5" s="1"/>
  <c r="R375" i="5"/>
  <c r="T375" i="5" s="1"/>
  <c r="R161" i="5"/>
  <c r="T161" i="5" s="1"/>
  <c r="R247" i="5"/>
  <c r="T247" i="5" s="1"/>
  <c r="R391" i="5"/>
  <c r="T391" i="5" s="1"/>
  <c r="R385" i="5"/>
  <c r="T385" i="5" s="1"/>
  <c r="R382" i="5"/>
  <c r="T382" i="5" s="1"/>
  <c r="R61" i="5"/>
  <c r="T61" i="5" s="1"/>
  <c r="R371" i="5"/>
  <c r="T371" i="5" s="1"/>
  <c r="R326" i="5"/>
  <c r="T326" i="5" s="1"/>
  <c r="R222" i="5"/>
  <c r="T222" i="5" s="1"/>
  <c r="R153" i="5"/>
  <c r="T153" i="5" s="1"/>
  <c r="R417" i="5"/>
  <c r="T417" i="5" s="1"/>
  <c r="R144" i="5"/>
  <c r="T144" i="5" s="1"/>
  <c r="R170" i="5"/>
  <c r="T170" i="5" s="1"/>
  <c r="R200" i="5"/>
  <c r="T200" i="5" s="1"/>
  <c r="R428" i="5"/>
  <c r="T428" i="5" s="1"/>
  <c r="R103" i="5"/>
  <c r="T103" i="5" s="1"/>
  <c r="R140" i="5"/>
  <c r="T140" i="5" s="1"/>
  <c r="R323" i="5"/>
  <c r="T323" i="5" s="1"/>
  <c r="R427" i="5"/>
  <c r="T427" i="5" s="1"/>
  <c r="R125" i="5"/>
  <c r="T125" i="5" s="1"/>
  <c r="R440" i="5"/>
  <c r="T440" i="5" s="1"/>
  <c r="R301" i="5"/>
  <c r="T301" i="5" s="1"/>
  <c r="R327" i="5"/>
  <c r="T327" i="5" s="1"/>
  <c r="R442" i="5"/>
  <c r="T442" i="5" s="1"/>
  <c r="R108" i="5"/>
  <c r="T108" i="5" s="1"/>
  <c r="R155" i="5"/>
  <c r="T155" i="5" s="1"/>
  <c r="R252" i="5"/>
  <c r="T252" i="5" s="1"/>
  <c r="R98" i="5"/>
  <c r="T98" i="5" s="1"/>
  <c r="R105" i="5"/>
  <c r="T105" i="5" s="1"/>
  <c r="R73" i="5"/>
  <c r="T73" i="5" s="1"/>
  <c r="R215" i="5"/>
  <c r="T215" i="5" s="1"/>
  <c r="R392" i="5"/>
  <c r="T392" i="5" s="1"/>
  <c r="R60" i="5"/>
  <c r="T60" i="5" s="1"/>
  <c r="R164" i="5"/>
  <c r="T164" i="5" s="1"/>
  <c r="R242" i="5"/>
  <c r="T242" i="5" s="1"/>
  <c r="R430" i="5"/>
  <c r="T430" i="5" s="1"/>
  <c r="R219" i="5"/>
  <c r="T219" i="5" s="1"/>
  <c r="R75" i="5"/>
  <c r="T75" i="5" s="1"/>
  <c r="R386" i="5"/>
  <c r="T386" i="5" s="1"/>
  <c r="R150" i="5"/>
  <c r="T150" i="5" s="1"/>
  <c r="R258" i="5"/>
  <c r="T258" i="5" s="1"/>
  <c r="R305" i="5"/>
  <c r="T305" i="5" s="1"/>
  <c r="R231" i="5"/>
  <c r="T231" i="5" s="1"/>
  <c r="R234" i="5"/>
  <c r="T234" i="5" s="1"/>
  <c r="R178" i="5"/>
  <c r="T178" i="5" s="1"/>
  <c r="R366" i="5"/>
  <c r="T366" i="5" s="1"/>
  <c r="R99" i="5"/>
  <c r="T99" i="5" s="1"/>
  <c r="R114" i="5"/>
  <c r="T114" i="5" s="1"/>
  <c r="R117" i="5"/>
  <c r="T117" i="5" s="1"/>
  <c r="R308" i="5"/>
  <c r="T308" i="5" s="1"/>
  <c r="R210" i="5"/>
  <c r="T210" i="5" s="1"/>
  <c r="R216" i="5"/>
  <c r="T216" i="5" s="1"/>
  <c r="R321" i="5"/>
  <c r="T321" i="5" s="1"/>
  <c r="R298" i="5"/>
  <c r="T298" i="5" s="1"/>
  <c r="R237" i="5"/>
  <c r="T237" i="5" s="1"/>
  <c r="R268" i="5"/>
  <c r="T268" i="5" s="1"/>
  <c r="R185" i="5"/>
  <c r="T185" i="5" s="1"/>
  <c r="R175" i="5"/>
  <c r="T175" i="5" s="1"/>
  <c r="R265" i="5"/>
  <c r="T265" i="5" s="1"/>
  <c r="R302" i="5"/>
  <c r="T302" i="5" s="1"/>
  <c r="R416" i="5"/>
  <c r="T416" i="5" s="1"/>
  <c r="R272" i="5"/>
  <c r="T272" i="5" s="1"/>
  <c r="R259" i="5"/>
  <c r="T259" i="5" s="1"/>
  <c r="R112" i="5"/>
  <c r="T112" i="5" s="1"/>
  <c r="R136" i="5"/>
  <c r="T136" i="5" s="1"/>
  <c r="R395" i="5"/>
  <c r="T395" i="5" s="1"/>
  <c r="R381" i="5"/>
  <c r="T381" i="5" s="1"/>
  <c r="R176" i="5"/>
  <c r="T176" i="5" s="1"/>
  <c r="R93" i="5"/>
  <c r="T93" i="5" s="1"/>
  <c r="R379" i="5"/>
  <c r="T379" i="5" s="1"/>
  <c r="R238" i="5"/>
  <c r="T238" i="5" s="1"/>
  <c r="R224" i="5"/>
  <c r="T224" i="5" s="1"/>
  <c r="R260" i="5"/>
  <c r="T260" i="5" s="1"/>
  <c r="R387" i="5"/>
  <c r="T387" i="5" s="1"/>
  <c r="R293" i="5"/>
  <c r="T293" i="5" s="1"/>
  <c r="R436" i="5"/>
  <c r="T436" i="5" s="1"/>
  <c r="R372" i="5"/>
  <c r="T372" i="5" s="1"/>
  <c r="R244" i="5"/>
  <c r="T244" i="5" s="1"/>
  <c r="R421" i="5"/>
  <c r="T421" i="5" s="1"/>
  <c r="R316" i="5"/>
  <c r="T316" i="5" s="1"/>
  <c r="R129" i="5"/>
  <c r="T129" i="5" s="1"/>
  <c r="R192" i="5"/>
  <c r="T192" i="5" s="1"/>
  <c r="R173" i="5"/>
  <c r="T173" i="5" s="1"/>
  <c r="R356" i="5"/>
  <c r="T356" i="5" s="1"/>
  <c r="R167" i="5"/>
  <c r="T167" i="5" s="1"/>
  <c r="R331" i="5"/>
  <c r="T331" i="5" s="1"/>
  <c r="R273" i="5"/>
  <c r="T273" i="5" s="1"/>
  <c r="R141" i="5"/>
  <c r="T141" i="5" s="1"/>
  <c r="R138" i="5"/>
  <c r="T138" i="5" s="1"/>
  <c r="R196" i="5"/>
  <c r="T196" i="5" s="1"/>
  <c r="R213" i="5"/>
  <c r="T213" i="5" s="1"/>
  <c r="R414" i="5"/>
  <c r="T414" i="5" s="1"/>
  <c r="R194" i="5"/>
  <c r="T194" i="5" s="1"/>
  <c r="R94" i="5"/>
  <c r="T94" i="5" s="1"/>
  <c r="R270" i="5"/>
  <c r="T270" i="5" s="1"/>
  <c r="R229" i="5"/>
  <c r="T229" i="5" s="1"/>
  <c r="R102" i="5"/>
  <c r="T102" i="5" s="1"/>
  <c r="R388" i="5"/>
  <c r="T388" i="5" s="1"/>
  <c r="R369" i="5"/>
  <c r="T369" i="5" s="1"/>
  <c r="R315" i="5"/>
  <c r="T315" i="5" s="1"/>
  <c r="R121" i="5"/>
  <c r="T121" i="5" s="1"/>
  <c r="R346" i="5"/>
  <c r="T346" i="5" s="1"/>
  <c r="R165" i="5"/>
  <c r="T165" i="5" s="1"/>
  <c r="R82" i="5"/>
  <c r="T82" i="5" s="1"/>
  <c r="R96" i="5"/>
  <c r="T96" i="5" s="1"/>
  <c r="R374" i="5"/>
  <c r="T374" i="5" s="1"/>
  <c r="R284" i="5"/>
  <c r="T284" i="5" s="1"/>
  <c r="R292" i="5"/>
  <c r="T292" i="5" s="1"/>
  <c r="R149" i="5"/>
  <c r="T149" i="5" s="1"/>
  <c r="R158" i="5"/>
  <c r="T158" i="5" s="1"/>
  <c r="R262" i="5"/>
  <c r="T262" i="5" s="1"/>
  <c r="R328" i="5"/>
  <c r="T328" i="5" s="1"/>
  <c r="R384" i="5"/>
  <c r="T384" i="5" s="1"/>
  <c r="R223" i="5"/>
  <c r="T223" i="5" s="1"/>
  <c r="R334" i="5"/>
  <c r="T334" i="5" s="1"/>
  <c r="R397" i="5"/>
  <c r="T397" i="5" s="1"/>
  <c r="R166" i="5"/>
  <c r="T166" i="5" s="1"/>
  <c r="R232" i="5"/>
  <c r="T232" i="5" s="1"/>
  <c r="R266" i="5"/>
  <c r="T266" i="5" s="1"/>
  <c r="R191" i="5"/>
  <c r="T191" i="5" s="1"/>
  <c r="R285" i="5"/>
  <c r="T285" i="5" s="1"/>
  <c r="R169" i="5"/>
  <c r="T169" i="5" s="1"/>
  <c r="R68" i="5"/>
  <c r="T68" i="5" s="1"/>
  <c r="R97" i="5"/>
  <c r="T97" i="5" s="1"/>
  <c r="R367" i="5"/>
  <c r="T367" i="5" s="1"/>
  <c r="R264" i="5"/>
  <c r="T264" i="5" s="1"/>
  <c r="R361" i="5"/>
  <c r="T361" i="5" s="1"/>
  <c r="R86" i="5"/>
  <c r="T86" i="5" s="1"/>
  <c r="R243" i="5"/>
  <c r="T243" i="5" s="1"/>
  <c r="R420" i="5"/>
  <c r="T420" i="5" s="1"/>
  <c r="R294" i="5"/>
  <c r="T294" i="5" s="1"/>
  <c r="R162" i="5"/>
  <c r="T162" i="5" s="1"/>
  <c r="R254" i="5"/>
  <c r="T254" i="5" s="1"/>
  <c r="R276" i="5"/>
  <c r="T276" i="5" s="1"/>
  <c r="R156" i="5"/>
  <c r="T156" i="5" s="1"/>
  <c r="R282" i="5"/>
  <c r="T282" i="5" s="1"/>
  <c r="R445" i="5"/>
  <c r="T445" i="5" s="1"/>
  <c r="R376" i="5"/>
  <c r="T376" i="5" s="1"/>
  <c r="R199" i="5"/>
  <c r="T199" i="5" s="1"/>
  <c r="R306" i="5"/>
  <c r="T306" i="5" s="1"/>
  <c r="R291" i="5"/>
  <c r="T291" i="5" s="1"/>
  <c r="R299" i="5"/>
  <c r="T299" i="5" s="1"/>
  <c r="R240" i="5"/>
  <c r="T240" i="5" s="1"/>
  <c r="R380" i="5"/>
  <c r="T380" i="5" s="1"/>
  <c r="R398" i="5"/>
  <c r="T398" i="5" s="1"/>
  <c r="R359" i="5"/>
  <c r="T359" i="5" s="1"/>
  <c r="R279" i="5"/>
  <c r="T279" i="5" s="1"/>
  <c r="R154" i="5"/>
  <c r="T154" i="5" s="1"/>
  <c r="R253" i="5"/>
  <c r="T253" i="5" s="1"/>
  <c r="R205" i="5"/>
  <c r="T205" i="5" s="1"/>
  <c r="R171" i="5"/>
  <c r="T171" i="5" s="1"/>
  <c r="R115" i="5"/>
  <c r="T115" i="5" s="1"/>
  <c r="R139" i="5"/>
  <c r="T139" i="5" s="1"/>
  <c r="R339" i="5"/>
  <c r="T339" i="5" s="1"/>
  <c r="R64" i="5"/>
  <c r="T64" i="5" s="1"/>
  <c r="R297" i="5"/>
  <c r="T297" i="5" s="1"/>
  <c r="R363" i="5"/>
  <c r="T363" i="5" s="1"/>
  <c r="R411" i="5"/>
  <c r="T411" i="5" s="1"/>
  <c r="R350" i="5"/>
  <c r="T350" i="5" s="1"/>
  <c r="R95" i="5"/>
  <c r="T95" i="5" s="1"/>
  <c r="R341" i="5"/>
  <c r="T341" i="5" s="1"/>
  <c r="R91" i="5"/>
  <c r="T91" i="5" s="1"/>
  <c r="R283" i="5"/>
  <c r="T283" i="5" s="1"/>
  <c r="R184" i="5"/>
  <c r="T184" i="5" s="1"/>
  <c r="R212" i="5"/>
  <c r="T212" i="5" s="1"/>
  <c r="R443" i="5"/>
  <c r="T443" i="5" s="1"/>
  <c r="R357" i="5"/>
  <c r="T357" i="5" s="1"/>
  <c r="R131" i="5"/>
  <c r="T131" i="5" s="1"/>
  <c r="R319" i="5"/>
  <c r="T319" i="5" s="1"/>
  <c r="R360" i="5"/>
  <c r="T360" i="5" s="1"/>
  <c r="R251" i="5"/>
  <c r="T251" i="5" s="1"/>
  <c r="R202" i="5"/>
  <c r="T202" i="5" s="1"/>
  <c r="R218" i="5"/>
  <c r="T218" i="5" s="1"/>
  <c r="R67" i="5"/>
  <c r="T67" i="5" s="1"/>
  <c r="R437" i="5"/>
  <c r="T437" i="5" s="1"/>
  <c r="R157" i="5"/>
  <c r="T157" i="5" s="1"/>
  <c r="R209" i="5"/>
  <c r="T209" i="5" s="1"/>
  <c r="R362" i="5"/>
  <c r="T362" i="5" s="1"/>
  <c r="R195" i="5"/>
  <c r="T195" i="5" s="1"/>
  <c r="R274" i="5"/>
  <c r="T274" i="5" s="1"/>
  <c r="R174" i="5"/>
  <c r="T174" i="5" s="1"/>
  <c r="R110" i="5"/>
  <c r="T110" i="5" s="1"/>
  <c r="R447" i="5"/>
  <c r="T447" i="5" s="1"/>
  <c r="R394" i="5"/>
  <c r="T394" i="5" s="1"/>
  <c r="R152" i="5"/>
  <c r="T152" i="5" s="1"/>
  <c r="R236" i="5"/>
  <c r="T236" i="5" s="1"/>
  <c r="R126" i="5"/>
  <c r="T126" i="5" s="1"/>
  <c r="R325" i="5"/>
  <c r="T325" i="5" s="1"/>
  <c r="R422" i="5"/>
  <c r="T422" i="5" s="1"/>
  <c r="R198" i="5"/>
  <c r="T198" i="5" s="1"/>
  <c r="R90" i="5"/>
  <c r="T90" i="5" s="1"/>
  <c r="R407" i="5"/>
  <c r="T407" i="5" s="1"/>
  <c r="R187" i="5"/>
  <c r="T187" i="5" s="1"/>
  <c r="R225" i="5"/>
  <c r="T225" i="5" s="1"/>
  <c r="R180" i="5"/>
  <c r="T180" i="5" s="1"/>
  <c r="R71" i="5"/>
  <c r="T71" i="5" s="1"/>
  <c r="R197" i="5"/>
  <c r="T197" i="5" s="1"/>
  <c r="R84" i="5"/>
  <c r="T84" i="5" s="1"/>
  <c r="R107" i="5"/>
  <c r="T107" i="5" s="1"/>
  <c r="R406" i="5"/>
  <c r="T406" i="5" s="1"/>
  <c r="R314" i="5"/>
  <c r="T314" i="5" s="1"/>
  <c r="R257" i="5"/>
  <c r="T257" i="5" s="1"/>
  <c r="R83" i="5"/>
  <c r="T83" i="5" s="1"/>
  <c r="R227" i="5"/>
  <c r="T227" i="5" s="1"/>
  <c r="R343" i="5"/>
  <c r="T343" i="5" s="1"/>
  <c r="R337" i="5"/>
  <c r="T337" i="5" s="1"/>
  <c r="R377" i="5"/>
  <c r="T377" i="5" s="1"/>
  <c r="R148" i="5"/>
  <c r="T148" i="5" s="1"/>
  <c r="R193" i="5"/>
  <c r="T193" i="5" s="1"/>
  <c r="R235" i="5"/>
  <c r="T235" i="5" s="1"/>
  <c r="R288" i="5"/>
  <c r="T288" i="5" s="1"/>
  <c r="R307" i="5"/>
  <c r="T307" i="5" s="1"/>
  <c r="R402" i="5"/>
  <c r="T402" i="5" s="1"/>
  <c r="R300" i="5"/>
  <c r="T300" i="5" s="1"/>
  <c r="R441" i="5"/>
  <c r="T441" i="5" s="1"/>
  <c r="R135" i="5"/>
  <c r="T135" i="5" s="1"/>
  <c r="R186" i="5"/>
  <c r="T186" i="5" s="1"/>
  <c r="R318" i="5"/>
  <c r="T318" i="5" s="1"/>
  <c r="R65" i="5"/>
  <c r="T65" i="5" s="1"/>
  <c r="R403" i="5"/>
  <c r="T403" i="5" s="1"/>
  <c r="R190" i="5"/>
  <c r="T190" i="5" s="1"/>
  <c r="R423" i="5"/>
  <c r="T423" i="5" s="1"/>
  <c r="R267" i="5"/>
  <c r="T267" i="5" s="1"/>
  <c r="R351" i="5"/>
  <c r="T351" i="5" s="1"/>
  <c r="R118" i="5"/>
  <c r="T118" i="5" s="1"/>
  <c r="R432" i="5"/>
  <c r="T432" i="5" s="1"/>
  <c r="R280" i="5"/>
  <c r="T280" i="5" s="1"/>
  <c r="R106" i="5"/>
  <c r="T106" i="5" s="1"/>
  <c r="R63" i="5"/>
  <c r="T63" i="5" s="1"/>
  <c r="R74" i="5"/>
  <c r="T74" i="5" s="1"/>
  <c r="R446" i="5"/>
  <c r="T446" i="5" s="1"/>
  <c r="R431" i="5"/>
  <c r="T431" i="5" s="1"/>
  <c r="R378" i="5"/>
  <c r="T378" i="5" s="1"/>
  <c r="R295" i="5"/>
  <c r="T295" i="5" s="1"/>
  <c r="R408" i="5"/>
  <c r="T408" i="5" s="1"/>
  <c r="R444" i="5"/>
  <c r="T444" i="5" s="1"/>
  <c r="R275" i="5"/>
  <c r="T275" i="5" s="1"/>
  <c r="R425" i="5"/>
  <c r="T425" i="5" s="1"/>
  <c r="R434" i="5"/>
  <c r="T434" i="5" s="1"/>
  <c r="R289" i="5"/>
  <c r="T289" i="5" s="1"/>
  <c r="R439" i="5"/>
  <c r="T439" i="5" s="1"/>
  <c r="R353" i="5"/>
  <c r="T353" i="5" s="1"/>
  <c r="R132" i="5"/>
  <c r="T132" i="5" s="1"/>
  <c r="R256" i="5"/>
  <c r="T256" i="5" s="1"/>
  <c r="R130" i="5"/>
  <c r="T130" i="5" s="1"/>
  <c r="R128" i="5"/>
  <c r="T128" i="5" s="1"/>
  <c r="R309" i="5"/>
  <c r="T309" i="5" s="1"/>
  <c r="R348" i="5"/>
  <c r="T348" i="5" s="1"/>
  <c r="R370" i="5"/>
  <c r="T370" i="5" s="1"/>
  <c r="R245" i="5"/>
  <c r="T245" i="5" s="1"/>
  <c r="R134" i="5"/>
  <c r="T134" i="5" s="1"/>
  <c r="R104" i="5"/>
  <c r="T104" i="5" s="1"/>
  <c r="R179" i="5"/>
  <c r="T179" i="5" s="1"/>
  <c r="R365" i="5"/>
  <c r="T365" i="5" s="1"/>
  <c r="R412" i="5"/>
  <c r="T412" i="5" s="1"/>
  <c r="R330" i="5"/>
  <c r="T330" i="5" s="1"/>
  <c r="R368" i="5"/>
  <c r="T368" i="5" s="1"/>
  <c r="R228" i="5"/>
  <c r="T228" i="5" s="1"/>
  <c r="R204" i="5"/>
  <c r="T204" i="5" s="1"/>
  <c r="R340" i="5"/>
  <c r="T340" i="5" s="1"/>
  <c r="R389" i="5"/>
  <c r="T389" i="5" s="1"/>
  <c r="R208" i="5"/>
  <c r="T208" i="5" s="1"/>
  <c r="R269" i="5"/>
  <c r="T269" i="5" s="1"/>
  <c r="R163" i="5"/>
  <c r="T163" i="5" s="1"/>
  <c r="R345" i="5"/>
  <c r="T345" i="5" s="1"/>
  <c r="R248" i="5"/>
  <c r="T248" i="5" s="1"/>
  <c r="R333" i="5"/>
  <c r="T333" i="5" s="1"/>
  <c r="R312" i="5"/>
  <c r="T312" i="5" s="1"/>
  <c r="R418" i="5"/>
  <c r="T418" i="5" s="1"/>
  <c r="R116" i="5"/>
  <c r="T116" i="5" s="1"/>
  <c r="R303" i="5"/>
  <c r="T303" i="5" s="1"/>
  <c r="R81" i="5"/>
  <c r="T81" i="5" s="1"/>
  <c r="R410" i="5"/>
  <c r="T410" i="5" s="1"/>
  <c r="R119" i="5"/>
  <c r="T119" i="5" s="1"/>
  <c r="R146" i="5"/>
  <c r="T146" i="5" s="1"/>
  <c r="R66" i="5"/>
  <c r="T66" i="5" s="1"/>
  <c r="R332" i="5"/>
  <c r="T332" i="5" s="1"/>
  <c r="R177" i="5"/>
  <c r="T177" i="5" s="1"/>
  <c r="R338" i="5"/>
  <c r="T338" i="5" s="1"/>
  <c r="R352" i="5"/>
  <c r="T352" i="5" s="1"/>
  <c r="R101" i="5"/>
  <c r="T101" i="5" s="1"/>
  <c r="R147" i="5"/>
  <c r="T147" i="5" s="1"/>
  <c r="R324" i="5"/>
  <c r="T324" i="5" s="1"/>
  <c r="R249" i="5"/>
  <c r="T249" i="5" s="1"/>
  <c r="R261" i="5"/>
  <c r="T261" i="5" s="1"/>
  <c r="R383" i="5"/>
  <c r="T383" i="5" s="1"/>
  <c r="R401" i="5"/>
  <c r="T401" i="5" s="1"/>
  <c r="R393" i="5"/>
  <c r="T393" i="5" s="1"/>
  <c r="R342" i="5"/>
  <c r="T342" i="5" s="1"/>
  <c r="R390" i="5"/>
  <c r="T390" i="5" s="1"/>
  <c r="R409" i="5"/>
  <c r="T409" i="5" s="1"/>
  <c r="R142" i="5"/>
  <c r="T142" i="5" s="1"/>
  <c r="R364" i="5"/>
  <c r="T364" i="5" s="1"/>
  <c r="R263" i="5"/>
  <c r="T263" i="5" s="1"/>
  <c r="R246" i="5"/>
  <c r="T246" i="5" s="1"/>
  <c r="R211" i="5"/>
  <c r="T211" i="5" s="1"/>
  <c r="R290" i="5"/>
  <c r="T290" i="5" s="1"/>
  <c r="R435" i="5"/>
  <c r="T435" i="5" s="1"/>
  <c r="R79" i="5"/>
  <c r="T79" i="5" s="1"/>
  <c r="R78" i="5"/>
  <c r="T78" i="5" s="1"/>
  <c r="R241" i="5"/>
  <c r="T241" i="5" s="1"/>
  <c r="R358" i="5"/>
  <c r="T358" i="5" s="1"/>
  <c r="W290" i="5" l="1"/>
  <c r="X290" i="5"/>
  <c r="W342" i="5"/>
  <c r="X342" i="5"/>
  <c r="X101" i="5"/>
  <c r="W101" i="5"/>
  <c r="W410" i="5"/>
  <c r="X410" i="5"/>
  <c r="X345" i="5"/>
  <c r="W345" i="5"/>
  <c r="W368" i="5"/>
  <c r="X368" i="5"/>
  <c r="W370" i="5"/>
  <c r="X370" i="5"/>
  <c r="W439" i="5"/>
  <c r="X439" i="5"/>
  <c r="W378" i="5"/>
  <c r="X378" i="5"/>
  <c r="W118" i="5"/>
  <c r="X118" i="5"/>
  <c r="X186" i="5"/>
  <c r="W186" i="5"/>
  <c r="X193" i="5"/>
  <c r="W193" i="5"/>
  <c r="W314" i="5"/>
  <c r="X314" i="5"/>
  <c r="X187" i="5"/>
  <c r="W187" i="5"/>
  <c r="W152" i="5"/>
  <c r="X152" i="5"/>
  <c r="X209" i="5"/>
  <c r="W209" i="5"/>
  <c r="W319" i="5"/>
  <c r="X319" i="5"/>
  <c r="W341" i="5"/>
  <c r="X341" i="5"/>
  <c r="X139" i="5"/>
  <c r="W139" i="5"/>
  <c r="W398" i="5"/>
  <c r="X398" i="5"/>
  <c r="X445" i="5"/>
  <c r="W445" i="5"/>
  <c r="X243" i="5"/>
  <c r="W243" i="5"/>
  <c r="W285" i="5"/>
  <c r="X285" i="5"/>
  <c r="W384" i="5"/>
  <c r="X384" i="5"/>
  <c r="X96" i="5"/>
  <c r="W96" i="5"/>
  <c r="X102" i="5"/>
  <c r="W102" i="5"/>
  <c r="X138" i="5"/>
  <c r="W138" i="5"/>
  <c r="X129" i="5"/>
  <c r="W129" i="5"/>
  <c r="W260" i="5"/>
  <c r="X260" i="5"/>
  <c r="W136" i="5"/>
  <c r="X136" i="5"/>
  <c r="W185" i="5"/>
  <c r="X185" i="5"/>
  <c r="X117" i="5"/>
  <c r="W117" i="5"/>
  <c r="W258" i="5"/>
  <c r="X258" i="5"/>
  <c r="X60" i="5"/>
  <c r="W60" i="5"/>
  <c r="X108" i="5"/>
  <c r="W108" i="5"/>
  <c r="W140" i="5"/>
  <c r="X140" i="5"/>
  <c r="W222" i="5"/>
  <c r="X222" i="5"/>
  <c r="W161" i="5"/>
  <c r="X161" i="5"/>
  <c r="X181" i="5"/>
  <c r="W181" i="5"/>
  <c r="W70" i="5"/>
  <c r="X70" i="5"/>
  <c r="X168" i="5"/>
  <c r="W168" i="5"/>
  <c r="W287" i="5"/>
  <c r="X287" i="5"/>
  <c r="X172" i="5"/>
  <c r="W172" i="5"/>
  <c r="W347" i="5"/>
  <c r="X347" i="5"/>
  <c r="W429" i="5"/>
  <c r="X429" i="5"/>
  <c r="W143" i="5"/>
  <c r="X143" i="5"/>
  <c r="W151" i="5"/>
  <c r="X151" i="5"/>
  <c r="X188" i="5"/>
  <c r="W188" i="5"/>
  <c r="W404" i="5"/>
  <c r="X404" i="5"/>
  <c r="W211" i="5"/>
  <c r="X211" i="5"/>
  <c r="W393" i="5"/>
  <c r="X393" i="5"/>
  <c r="X352" i="5"/>
  <c r="W352" i="5"/>
  <c r="W312" i="5"/>
  <c r="X312" i="5"/>
  <c r="W340" i="5"/>
  <c r="X340" i="5"/>
  <c r="X104" i="5"/>
  <c r="W104" i="5"/>
  <c r="X256" i="5"/>
  <c r="W256" i="5"/>
  <c r="X444" i="5"/>
  <c r="W444" i="5"/>
  <c r="X106" i="5"/>
  <c r="W106" i="5"/>
  <c r="X403" i="5"/>
  <c r="W403" i="5"/>
  <c r="W307" i="5"/>
  <c r="X307" i="5"/>
  <c r="X227" i="5"/>
  <c r="W227" i="5"/>
  <c r="X71" i="5"/>
  <c r="W71" i="5"/>
  <c r="X325" i="5"/>
  <c r="W325" i="5"/>
  <c r="W274" i="5"/>
  <c r="X274" i="5"/>
  <c r="X202" i="5"/>
  <c r="W202" i="5"/>
  <c r="W131" i="5"/>
  <c r="X131" i="5"/>
  <c r="X95" i="5"/>
  <c r="W95" i="5"/>
  <c r="W115" i="5"/>
  <c r="X115" i="5"/>
  <c r="X380" i="5"/>
  <c r="W380" i="5"/>
  <c r="W282" i="5"/>
  <c r="X282" i="5"/>
  <c r="X86" i="5"/>
  <c r="W86" i="5"/>
  <c r="X191" i="5"/>
  <c r="W191" i="5"/>
  <c r="X328" i="5"/>
  <c r="W328" i="5"/>
  <c r="X82" i="5"/>
  <c r="W82" i="5"/>
  <c r="X229" i="5"/>
  <c r="W229" i="5"/>
  <c r="W141" i="5"/>
  <c r="X141" i="5"/>
  <c r="X316" i="5"/>
  <c r="W316" i="5"/>
  <c r="W224" i="5"/>
  <c r="X224" i="5"/>
  <c r="X112" i="5"/>
  <c r="W112" i="5"/>
  <c r="X268" i="5"/>
  <c r="W268" i="5"/>
  <c r="W114" i="5"/>
  <c r="X114" i="5"/>
  <c r="X150" i="5"/>
  <c r="W150" i="5"/>
  <c r="W392" i="5"/>
  <c r="X392" i="5"/>
  <c r="X442" i="5"/>
  <c r="W442" i="5"/>
  <c r="W103" i="5"/>
  <c r="X103" i="5"/>
  <c r="X326" i="5"/>
  <c r="W326" i="5"/>
  <c r="W375" i="5"/>
  <c r="X375" i="5"/>
  <c r="X160" i="5"/>
  <c r="W160" i="5"/>
  <c r="X277" i="5"/>
  <c r="W277" i="5"/>
  <c r="X413" i="5"/>
  <c r="W413" i="5"/>
  <c r="W120" i="5"/>
  <c r="X120" i="5"/>
  <c r="X255" i="5"/>
  <c r="W255" i="5"/>
  <c r="W296" i="5"/>
  <c r="X296" i="5"/>
  <c r="W182" i="5"/>
  <c r="X182" i="5"/>
  <c r="W448" i="5"/>
  <c r="X448" i="5"/>
  <c r="X313" i="5"/>
  <c r="W313" i="5"/>
  <c r="W77" i="5"/>
  <c r="X77" i="5"/>
  <c r="X85" i="5"/>
  <c r="W85" i="5"/>
  <c r="W320" i="5"/>
  <c r="X320" i="5"/>
  <c r="X217" i="5"/>
  <c r="W217" i="5"/>
  <c r="W89" i="5"/>
  <c r="X89" i="5"/>
  <c r="W322" i="5"/>
  <c r="X322" i="5"/>
  <c r="W286" i="5"/>
  <c r="X286" i="5"/>
  <c r="X87" i="5"/>
  <c r="W87" i="5"/>
  <c r="X109" i="5"/>
  <c r="W109" i="5"/>
  <c r="W426" i="5"/>
  <c r="X426" i="5"/>
  <c r="W79" i="5"/>
  <c r="X79" i="5"/>
  <c r="W246" i="5"/>
  <c r="X246" i="5"/>
  <c r="X409" i="5"/>
  <c r="W409" i="5"/>
  <c r="X401" i="5"/>
  <c r="W401" i="5"/>
  <c r="X324" i="5"/>
  <c r="W324" i="5"/>
  <c r="W338" i="5"/>
  <c r="X338" i="5"/>
  <c r="W146" i="5"/>
  <c r="X146" i="5"/>
  <c r="W303" i="5"/>
  <c r="X303" i="5"/>
  <c r="X333" i="5"/>
  <c r="W333" i="5"/>
  <c r="X269" i="5"/>
  <c r="W269" i="5"/>
  <c r="W204" i="5"/>
  <c r="X204" i="5"/>
  <c r="W412" i="5"/>
  <c r="X412" i="5"/>
  <c r="W134" i="5"/>
  <c r="X134" i="5"/>
  <c r="W309" i="5"/>
  <c r="X309" i="5"/>
  <c r="W132" i="5"/>
  <c r="X132" i="5"/>
  <c r="W434" i="5"/>
  <c r="X434" i="5"/>
  <c r="W408" i="5"/>
  <c r="X408" i="5"/>
  <c r="W446" i="5"/>
  <c r="X446" i="5"/>
  <c r="X280" i="5"/>
  <c r="W280" i="5"/>
  <c r="W267" i="5"/>
  <c r="X267" i="5"/>
  <c r="W65" i="5"/>
  <c r="X65" i="5"/>
  <c r="X441" i="5"/>
  <c r="W441" i="5"/>
  <c r="W288" i="5"/>
  <c r="X288" i="5"/>
  <c r="X377" i="5"/>
  <c r="W377" i="5"/>
  <c r="X83" i="5"/>
  <c r="W83" i="5"/>
  <c r="X107" i="5"/>
  <c r="W107" i="5"/>
  <c r="W180" i="5"/>
  <c r="X180" i="5"/>
  <c r="X90" i="5"/>
  <c r="W90" i="5"/>
  <c r="X126" i="5"/>
  <c r="W126" i="5"/>
  <c r="X447" i="5"/>
  <c r="W447" i="5"/>
  <c r="W195" i="5"/>
  <c r="X195" i="5"/>
  <c r="X437" i="5"/>
  <c r="W437" i="5"/>
  <c r="W251" i="5"/>
  <c r="X251" i="5"/>
  <c r="W357" i="5"/>
  <c r="X357" i="5"/>
  <c r="X283" i="5"/>
  <c r="W283" i="5"/>
  <c r="X350" i="5"/>
  <c r="W350" i="5"/>
  <c r="X64" i="5"/>
  <c r="W64" i="5"/>
  <c r="W171" i="5"/>
  <c r="X171" i="5"/>
  <c r="W279" i="5"/>
  <c r="X279" i="5"/>
  <c r="X240" i="5"/>
  <c r="W240" i="5"/>
  <c r="W199" i="5"/>
  <c r="X199" i="5"/>
  <c r="X156" i="5"/>
  <c r="W156" i="5"/>
  <c r="W294" i="5"/>
  <c r="X294" i="5"/>
  <c r="X361" i="5"/>
  <c r="W361" i="5"/>
  <c r="W68" i="5"/>
  <c r="X68" i="5"/>
  <c r="W266" i="5"/>
  <c r="X266" i="5"/>
  <c r="X334" i="5"/>
  <c r="W334" i="5"/>
  <c r="X262" i="5"/>
  <c r="W262" i="5"/>
  <c r="X284" i="5"/>
  <c r="W284" i="5"/>
  <c r="W165" i="5"/>
  <c r="X165" i="5"/>
  <c r="X369" i="5"/>
  <c r="W369" i="5"/>
  <c r="W270" i="5"/>
  <c r="X270" i="5"/>
  <c r="X213" i="5"/>
  <c r="W213" i="5"/>
  <c r="X273" i="5"/>
  <c r="W273" i="5"/>
  <c r="X173" i="5"/>
  <c r="W173" i="5"/>
  <c r="X421" i="5"/>
  <c r="W421" i="5"/>
  <c r="W293" i="5"/>
  <c r="X293" i="5"/>
  <c r="W238" i="5"/>
  <c r="X238" i="5"/>
  <c r="W381" i="5"/>
  <c r="X381" i="5"/>
  <c r="X259" i="5"/>
  <c r="W259" i="5"/>
  <c r="W265" i="5"/>
  <c r="X265" i="5"/>
  <c r="X237" i="5"/>
  <c r="W237" i="5"/>
  <c r="W210" i="5"/>
  <c r="X210" i="5"/>
  <c r="X99" i="5"/>
  <c r="W99" i="5"/>
  <c r="W231" i="5"/>
  <c r="X231" i="5"/>
  <c r="W386" i="5"/>
  <c r="X386" i="5"/>
  <c r="W242" i="5"/>
  <c r="X242" i="5"/>
  <c r="X215" i="5"/>
  <c r="W215" i="5"/>
  <c r="X252" i="5"/>
  <c r="W252" i="5"/>
  <c r="W327" i="5"/>
  <c r="X327" i="5"/>
  <c r="W427" i="5"/>
  <c r="X427" i="5"/>
  <c r="W428" i="5"/>
  <c r="X428" i="5"/>
  <c r="W417" i="5"/>
  <c r="X417" i="5"/>
  <c r="W371" i="5"/>
  <c r="X371" i="5"/>
  <c r="W391" i="5"/>
  <c r="X391" i="5"/>
  <c r="X122" i="5"/>
  <c r="W122" i="5"/>
  <c r="W304" i="5"/>
  <c r="X304" i="5"/>
  <c r="W76" i="5"/>
  <c r="X76" i="5"/>
  <c r="X220" i="5"/>
  <c r="W220" i="5"/>
  <c r="W344" i="5"/>
  <c r="X344" i="5"/>
  <c r="W310" i="5"/>
  <c r="X310" i="5"/>
  <c r="W214" i="5"/>
  <c r="X214" i="5"/>
  <c r="W317" i="5"/>
  <c r="X317" i="5"/>
  <c r="X92" i="5"/>
  <c r="W92" i="5"/>
  <c r="W69" i="5"/>
  <c r="X69" i="5"/>
  <c r="X62" i="5"/>
  <c r="W62" i="5"/>
  <c r="W438" i="5"/>
  <c r="X438" i="5"/>
  <c r="X424" i="5"/>
  <c r="W424" i="5"/>
  <c r="W349" i="5"/>
  <c r="X349" i="5"/>
  <c r="W396" i="5"/>
  <c r="X396" i="5"/>
  <c r="W137" i="5"/>
  <c r="X137" i="5"/>
  <c r="X159" i="5"/>
  <c r="W159" i="5"/>
  <c r="W415" i="5"/>
  <c r="X415" i="5"/>
  <c r="X271" i="5"/>
  <c r="W271" i="5"/>
  <c r="X123" i="5"/>
  <c r="W123" i="5"/>
  <c r="X336" i="5"/>
  <c r="W336" i="5"/>
  <c r="X145" i="5"/>
  <c r="W145" i="5"/>
  <c r="W241" i="5"/>
  <c r="X241" i="5"/>
  <c r="X364" i="5"/>
  <c r="W364" i="5"/>
  <c r="W261" i="5"/>
  <c r="X261" i="5"/>
  <c r="X332" i="5"/>
  <c r="W332" i="5"/>
  <c r="X418" i="5"/>
  <c r="W418" i="5"/>
  <c r="W389" i="5"/>
  <c r="X389" i="5"/>
  <c r="X179" i="5"/>
  <c r="W179" i="5"/>
  <c r="W130" i="5"/>
  <c r="X130" i="5"/>
  <c r="W275" i="5"/>
  <c r="X275" i="5"/>
  <c r="W63" i="5"/>
  <c r="X63" i="5"/>
  <c r="W190" i="5"/>
  <c r="X190" i="5"/>
  <c r="W402" i="5"/>
  <c r="X402" i="5"/>
  <c r="X343" i="5"/>
  <c r="W343" i="5"/>
  <c r="X197" i="5"/>
  <c r="W197" i="5"/>
  <c r="W422" i="5"/>
  <c r="X422" i="5"/>
  <c r="X174" i="5"/>
  <c r="W174" i="5"/>
  <c r="X218" i="5"/>
  <c r="W218" i="5"/>
  <c r="W212" i="5"/>
  <c r="X212" i="5"/>
  <c r="W363" i="5"/>
  <c r="X363" i="5"/>
  <c r="W253" i="5"/>
  <c r="X253" i="5"/>
  <c r="X291" i="5"/>
  <c r="W291" i="5"/>
  <c r="W254" i="5"/>
  <c r="X254" i="5"/>
  <c r="X367" i="5"/>
  <c r="W367" i="5"/>
  <c r="X166" i="5"/>
  <c r="W166" i="5"/>
  <c r="X149" i="5"/>
  <c r="W149" i="5"/>
  <c r="X121" i="5"/>
  <c r="W121" i="5"/>
  <c r="W194" i="5"/>
  <c r="X194" i="5"/>
  <c r="W167" i="5"/>
  <c r="X167" i="5"/>
  <c r="X372" i="5"/>
  <c r="W372" i="5"/>
  <c r="W93" i="5"/>
  <c r="X93" i="5"/>
  <c r="W416" i="5"/>
  <c r="X416" i="5"/>
  <c r="X321" i="5"/>
  <c r="W321" i="5"/>
  <c r="W178" i="5"/>
  <c r="X178" i="5"/>
  <c r="W219" i="5"/>
  <c r="X219" i="5"/>
  <c r="X105" i="5"/>
  <c r="W105" i="5"/>
  <c r="X440" i="5"/>
  <c r="W440" i="5"/>
  <c r="X170" i="5"/>
  <c r="W170" i="5"/>
  <c r="X382" i="5"/>
  <c r="W382" i="5"/>
  <c r="X354" i="5"/>
  <c r="W354" i="5"/>
  <c r="X203" i="5"/>
  <c r="W203" i="5"/>
  <c r="X127" i="5"/>
  <c r="W127" i="5"/>
  <c r="X221" i="5"/>
  <c r="W221" i="5"/>
  <c r="X250" i="5"/>
  <c r="W250" i="5"/>
  <c r="W72" i="5"/>
  <c r="X72" i="5"/>
  <c r="X113" i="5"/>
  <c r="W113" i="5"/>
  <c r="W335" i="5"/>
  <c r="X335" i="5"/>
  <c r="W88" i="5"/>
  <c r="X88" i="5"/>
  <c r="W419" i="5"/>
  <c r="X419" i="5"/>
  <c r="W78" i="5"/>
  <c r="X78" i="5"/>
  <c r="W142" i="5"/>
  <c r="X142" i="5"/>
  <c r="W249" i="5"/>
  <c r="X249" i="5"/>
  <c r="X66" i="5"/>
  <c r="W66" i="5"/>
  <c r="X81" i="5"/>
  <c r="W81" i="5"/>
  <c r="W163" i="5"/>
  <c r="X163" i="5"/>
  <c r="X330" i="5"/>
  <c r="W330" i="5"/>
  <c r="W348" i="5"/>
  <c r="X348" i="5"/>
  <c r="W289" i="5"/>
  <c r="X289" i="5"/>
  <c r="X431" i="5"/>
  <c r="W431" i="5"/>
  <c r="W351" i="5"/>
  <c r="X351" i="5"/>
  <c r="W135" i="5"/>
  <c r="X135" i="5"/>
  <c r="X148" i="5"/>
  <c r="W148" i="5"/>
  <c r="X406" i="5"/>
  <c r="W406" i="5"/>
  <c r="X407" i="5"/>
  <c r="W407" i="5"/>
  <c r="X394" i="5"/>
  <c r="W394" i="5"/>
  <c r="W157" i="5"/>
  <c r="X157" i="5"/>
  <c r="W184" i="5"/>
  <c r="X184" i="5"/>
  <c r="W297" i="5"/>
  <c r="X297" i="5"/>
  <c r="X154" i="5"/>
  <c r="W154" i="5"/>
  <c r="W306" i="5"/>
  <c r="X306" i="5"/>
  <c r="W162" i="5"/>
  <c r="X162" i="5"/>
  <c r="W97" i="5"/>
  <c r="X97" i="5"/>
  <c r="X397" i="5"/>
  <c r="W397" i="5"/>
  <c r="X292" i="5"/>
  <c r="W292" i="5"/>
  <c r="X315" i="5"/>
  <c r="W315" i="5"/>
  <c r="X414" i="5"/>
  <c r="W414" i="5"/>
  <c r="X356" i="5"/>
  <c r="W356" i="5"/>
  <c r="X436" i="5"/>
  <c r="W436" i="5"/>
  <c r="W176" i="5"/>
  <c r="X176" i="5"/>
  <c r="W302" i="5"/>
  <c r="X302" i="5"/>
  <c r="X216" i="5"/>
  <c r="W216" i="5"/>
  <c r="X234" i="5"/>
  <c r="W234" i="5"/>
  <c r="X430" i="5"/>
  <c r="W430" i="5"/>
  <c r="W98" i="5"/>
  <c r="X98" i="5"/>
  <c r="W125" i="5"/>
  <c r="X125" i="5"/>
  <c r="X144" i="5"/>
  <c r="W144" i="5"/>
  <c r="W385" i="5"/>
  <c r="X385" i="5"/>
  <c r="W183" i="5"/>
  <c r="X183" i="5"/>
  <c r="W329" i="5"/>
  <c r="X329" i="5"/>
  <c r="X358" i="5"/>
  <c r="W358" i="5"/>
  <c r="W435" i="5"/>
  <c r="X435" i="5"/>
  <c r="W263" i="5"/>
  <c r="X263" i="5"/>
  <c r="X390" i="5"/>
  <c r="W390" i="5"/>
  <c r="W383" i="5"/>
  <c r="X383" i="5"/>
  <c r="W147" i="5"/>
  <c r="X147" i="5"/>
  <c r="X177" i="5"/>
  <c r="W177" i="5"/>
  <c r="W119" i="5"/>
  <c r="X119" i="5"/>
  <c r="X116" i="5"/>
  <c r="W116" i="5"/>
  <c r="X248" i="5"/>
  <c r="W248" i="5"/>
  <c r="X208" i="5"/>
  <c r="W208" i="5"/>
  <c r="W228" i="5"/>
  <c r="X228" i="5"/>
  <c r="X365" i="5"/>
  <c r="W365" i="5"/>
  <c r="W245" i="5"/>
  <c r="X245" i="5"/>
  <c r="W128" i="5"/>
  <c r="X128" i="5"/>
  <c r="W353" i="5"/>
  <c r="X353" i="5"/>
  <c r="W425" i="5"/>
  <c r="X425" i="5"/>
  <c r="W295" i="5"/>
  <c r="X295" i="5"/>
  <c r="W74" i="5"/>
  <c r="X74" i="5"/>
  <c r="X432" i="5"/>
  <c r="W432" i="5"/>
  <c r="W423" i="5"/>
  <c r="X423" i="5"/>
  <c r="X318" i="5"/>
  <c r="W318" i="5"/>
  <c r="W300" i="5"/>
  <c r="X300" i="5"/>
  <c r="X235" i="5"/>
  <c r="W235" i="5"/>
  <c r="W337" i="5"/>
  <c r="X337" i="5"/>
  <c r="X257" i="5"/>
  <c r="W257" i="5"/>
  <c r="W84" i="5"/>
  <c r="X84" i="5"/>
  <c r="X225" i="5"/>
  <c r="W225" i="5"/>
  <c r="X198" i="5"/>
  <c r="W198" i="5"/>
  <c r="X236" i="5"/>
  <c r="W236" i="5"/>
  <c r="X110" i="5"/>
  <c r="W110" i="5"/>
  <c r="W362" i="5"/>
  <c r="X362" i="5"/>
  <c r="W67" i="5"/>
  <c r="X67" i="5"/>
  <c r="X360" i="5"/>
  <c r="W360" i="5"/>
  <c r="X443" i="5"/>
  <c r="W443" i="5"/>
  <c r="X91" i="5"/>
  <c r="W91" i="5"/>
  <c r="W411" i="5"/>
  <c r="X411" i="5"/>
  <c r="X339" i="5"/>
  <c r="W339" i="5"/>
  <c r="X205" i="5"/>
  <c r="W205" i="5"/>
  <c r="X359" i="5"/>
  <c r="W359" i="5"/>
  <c r="X299" i="5"/>
  <c r="W299" i="5"/>
  <c r="W376" i="5"/>
  <c r="X376" i="5"/>
  <c r="W276" i="5"/>
  <c r="X276" i="5"/>
  <c r="W420" i="5"/>
  <c r="X420" i="5"/>
  <c r="X264" i="5"/>
  <c r="W264" i="5"/>
  <c r="W169" i="5"/>
  <c r="X169" i="5"/>
  <c r="X232" i="5"/>
  <c r="W232" i="5"/>
  <c r="X223" i="5"/>
  <c r="W223" i="5"/>
  <c r="W158" i="5"/>
  <c r="X158" i="5"/>
  <c r="W374" i="5"/>
  <c r="X374" i="5"/>
  <c r="X346" i="5"/>
  <c r="W346" i="5"/>
  <c r="W388" i="5"/>
  <c r="X388" i="5"/>
  <c r="W94" i="5"/>
  <c r="X94" i="5"/>
  <c r="W196" i="5"/>
  <c r="X196" i="5"/>
  <c r="W331" i="5"/>
  <c r="X331" i="5"/>
  <c r="W192" i="5"/>
  <c r="X192" i="5"/>
  <c r="X244" i="5"/>
  <c r="W244" i="5"/>
  <c r="W387" i="5"/>
  <c r="X387" i="5"/>
  <c r="W379" i="5"/>
  <c r="X379" i="5"/>
  <c r="W395" i="5"/>
  <c r="X395" i="5"/>
  <c r="W272" i="5"/>
  <c r="X272" i="5"/>
  <c r="W175" i="5"/>
  <c r="X175" i="5"/>
  <c r="X298" i="5"/>
  <c r="W298" i="5"/>
  <c r="W308" i="5"/>
  <c r="X308" i="5"/>
  <c r="X366" i="5"/>
  <c r="W366" i="5"/>
  <c r="W305" i="5"/>
  <c r="X305" i="5"/>
  <c r="W75" i="5"/>
  <c r="X75" i="5"/>
  <c r="X164" i="5"/>
  <c r="W164" i="5"/>
  <c r="X73" i="5"/>
  <c r="W73" i="5"/>
  <c r="W155" i="5"/>
  <c r="X155" i="5"/>
  <c r="X301" i="5"/>
  <c r="W301" i="5"/>
  <c r="X323" i="5"/>
  <c r="W323" i="5"/>
  <c r="X200" i="5"/>
  <c r="W200" i="5"/>
  <c r="W153" i="5"/>
  <c r="X153" i="5"/>
  <c r="W61" i="5"/>
  <c r="X61" i="5"/>
  <c r="W247" i="5"/>
  <c r="X247" i="5"/>
  <c r="W201" i="5"/>
  <c r="X201" i="5"/>
  <c r="X373" i="5"/>
  <c r="W373" i="5"/>
  <c r="X355" i="5"/>
  <c r="W355" i="5"/>
  <c r="X405" i="5"/>
  <c r="W405" i="5"/>
  <c r="W239" i="5"/>
  <c r="X239" i="5"/>
  <c r="X100" i="5"/>
  <c r="W100" i="5"/>
  <c r="W311" i="5"/>
  <c r="X311" i="5"/>
  <c r="W133" i="5"/>
  <c r="X133" i="5"/>
  <c r="X80" i="5"/>
  <c r="W80" i="5"/>
  <c r="W206" i="5"/>
  <c r="X206" i="5"/>
  <c r="W281" i="5"/>
  <c r="X281" i="5"/>
  <c r="W433" i="5"/>
  <c r="X433" i="5"/>
  <c r="W278" i="5"/>
  <c r="X278" i="5"/>
  <c r="X124" i="5"/>
  <c r="W124" i="5"/>
  <c r="W207" i="5"/>
  <c r="X207" i="5"/>
  <c r="X189" i="5"/>
  <c r="W189" i="5"/>
  <c r="W111" i="5"/>
  <c r="X111" i="5"/>
  <c r="W399" i="5"/>
  <c r="X399" i="5"/>
  <c r="W226" i="5"/>
  <c r="X226" i="5"/>
  <c r="X230" i="5"/>
  <c r="W230" i="5"/>
  <c r="W400" i="5"/>
  <c r="X400" i="5"/>
  <c r="W233" i="5"/>
  <c r="X23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Datos del crédito. Diligenciar en Campo</t>
        </r>
      </text>
    </comment>
    <comment ref="B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Datos del crédito. Diligenciar en Campo</t>
        </r>
      </text>
    </comment>
    <comment ref="C8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Datos del crédito. Diligenciar en Campo</t>
        </r>
      </text>
    </comment>
    <comment ref="D8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Datos del crédito. Diligenciar en Campo</t>
        </r>
      </text>
    </comment>
    <comment ref="E8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Datos del crédito. Diligenciar en Campo</t>
        </r>
      </text>
    </comment>
    <comment ref="F8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Datos del crédito. Diligenciar en Campo</t>
        </r>
      </text>
    </comment>
    <comment ref="G8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Datos del crédito. Diligenciar en Campo</t>
        </r>
      </text>
    </comment>
    <comment ref="H8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Datos del crédito. Diligenciar en Campo</t>
        </r>
      </text>
    </comment>
    <comment ref="I8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Datos del crédito. Diligenciar en Campo</t>
        </r>
      </text>
    </comment>
    <comment ref="J8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Datos del crédito. Diligenciar en Campo</t>
        </r>
      </text>
    </comment>
    <comment ref="K8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Traer de Extrasitu, hoja "Provisiones en Cartera"</t>
        </r>
      </text>
    </comment>
    <comment ref="L8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Datos del crédito. Diligenciar en Campo</t>
        </r>
      </text>
    </comment>
    <comment ref="M8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Datos del crédito. Diligenciar en Campo</t>
        </r>
      </text>
    </comment>
    <comment ref="N8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Datos del crédito. Diligenciar en Campo</t>
        </r>
      </text>
    </comment>
    <comment ref="Q8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Traer de Extrasitu, hoja "Provisiones en Cartera"</t>
        </r>
      </text>
    </comment>
    <comment ref="U8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Traer de Extrasitu, hoja "Provisiones en Cartera"</t>
        </r>
      </text>
    </comment>
    <comment ref="V8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Traer de Extrasitu, hoja "Provisiones en Cartera"</t>
        </r>
      </text>
    </comment>
  </commentList>
</comments>
</file>

<file path=xl/sharedStrings.xml><?xml version="1.0" encoding="utf-8"?>
<sst xmlns="http://schemas.openxmlformats.org/spreadsheetml/2006/main" count="652" uniqueCount="372">
  <si>
    <t>DATOS GENERALES</t>
  </si>
  <si>
    <t>Nombre del asociado</t>
  </si>
  <si>
    <t>Saldo aportes  a la fecha de la aprobación del crédito</t>
  </si>
  <si>
    <t>Saldo deudas a la fecha del otorgamiento</t>
  </si>
  <si>
    <t>DATOS DEL CREDITO REVISADO</t>
  </si>
  <si>
    <t>Fecha de solicitud del crédito</t>
  </si>
  <si>
    <t>Calificación actual del crédito</t>
  </si>
  <si>
    <t>A</t>
  </si>
  <si>
    <t>Línea de crédito</t>
  </si>
  <si>
    <t>CONSUMO</t>
  </si>
  <si>
    <t>Tasa Nominal Mes Vencido</t>
  </si>
  <si>
    <t>Plazo del crédito</t>
  </si>
  <si>
    <t>Cuota del crédito</t>
  </si>
  <si>
    <t>Fecha de aprobación</t>
  </si>
  <si>
    <t>Fecha de desembolso</t>
  </si>
  <si>
    <t>Proceso (s) Relacionado (s)</t>
  </si>
  <si>
    <t>COMERCIAL</t>
  </si>
  <si>
    <t>EVALUACIÓN DE CAPACIDAD DE PAGO</t>
  </si>
  <si>
    <t>Verificar si se determinó capacidad de pago</t>
  </si>
  <si>
    <t>EVALUACIÓN DE SOLVENCIA</t>
  </si>
  <si>
    <t xml:space="preserve">Verificar si se determina la solvencia </t>
  </si>
  <si>
    <t>EVALUACION DE GARANTIAS</t>
  </si>
  <si>
    <t>EVALUACIÓN DE CENTRALES DE RIESGO</t>
  </si>
  <si>
    <t>PROMEDIO OTORGAMIENTO DE CARTERA</t>
  </si>
  <si>
    <t>CAPACIDAD DE PAGO</t>
  </si>
  <si>
    <t>SOLVENCIA</t>
  </si>
  <si>
    <t xml:space="preserve">NOMBRE DE LA ENTIDAD </t>
  </si>
  <si>
    <t>GARANTIA</t>
  </si>
  <si>
    <t xml:space="preserve">FECHA DE ELABORACIÓN </t>
  </si>
  <si>
    <t>CONSULTA CENTRALES DE RIESGO</t>
  </si>
  <si>
    <t>PROVISION</t>
  </si>
  <si>
    <t>DETERIORO</t>
  </si>
  <si>
    <t>NUMERO CC  / NIT</t>
  </si>
  <si>
    <t xml:space="preserve">FECHA 
INGRESO A LA COOPERATIVA </t>
  </si>
  <si>
    <t>SALDO APORTES  A LA FECHA DE LA APROBACIÓN DEL CRÉDITO</t>
  </si>
  <si>
    <t>SALDO DEUDAS A LA FECHA DEL OTORGAMIENTO</t>
  </si>
  <si>
    <t>N° CREDITO</t>
  </si>
  <si>
    <t>FECHA DE SOLICITUD DEL CRÉDITO</t>
  </si>
  <si>
    <t>CALIFICACIÓN ACTUAL DEL CRÉDITO</t>
  </si>
  <si>
    <t>LÍNEA DE CRÉDITO</t>
  </si>
  <si>
    <t>VALOR 
CRÉDITO SOLICITADO</t>
  </si>
  <si>
    <t>FECHA DE APROBACIÓN</t>
  </si>
  <si>
    <t>FECHA DE DESEMBOLSO</t>
  </si>
  <si>
    <t>INSTANCIA DE APROBACIÓN</t>
  </si>
  <si>
    <t>EL CRÉDITO ES UNA NOVACIÓN</t>
  </si>
  <si>
    <t>NO. DE LOS CRÉDITOS RECOGIDOS</t>
  </si>
  <si>
    <t>CUMPLE CONDICIONES DE LA NOVACIÓN CON LA CIRCULAR BASICA CONTABLE Y FINANCIERA</t>
  </si>
  <si>
    <t>VERIFICAR SI SE DETERMINÓ CAPACIDAD DE PAGO</t>
  </si>
  <si>
    <t>PARA LA LIBRANZA, VERIFICAR CUMPLIMIENTO DEL NUMERAL 5 DEL ARTÍCULO 3 DEL DECRETO 1527 DE 2012</t>
  </si>
  <si>
    <t xml:space="preserve">SE CUMPLE CON REGLAMENTO DE CRÉDITO </t>
  </si>
  <si>
    <t xml:space="preserve">VERIFICAR SI SE DETERMINA LA SOLVENCIA </t>
  </si>
  <si>
    <t>TIPO GARANTÍA DEL CRÉDITO  Y COINCIDE CON LA INFORMACIÓN REPORTADA POR ENTIDAD SOLIDARIA A LA SES</t>
  </si>
  <si>
    <t>SE CUENTA CON UNA ADECUADA CUSTODIA Y CONSERVACIÓN</t>
  </si>
  <si>
    <t>SI LA GARANTIA ES HIPOTECARIA CUMPLE CON LO ESTABLECIDO EN LA CIRCULAR BÁSICA CONTABLE Y FINANCIERA</t>
  </si>
  <si>
    <t>SE EVIDENCIA LA CONSULTA A LAS CENTRALES DE RIESGO DEL DEUDOR Y CODEUDOR (ES)</t>
  </si>
  <si>
    <t>SE CUENTA CON AUTORIZACIÓN DEL ASOCIADO PARA LA CONSULTA DE CENTRALES DE RIESGO</t>
  </si>
  <si>
    <t xml:space="preserve">SE ANALIZO EL REPORTE DE CENTRALES DE RIESGO DE ACUERDO CON ESTABLECIDO POR LA  ENTIDAD SOLIDARIA  </t>
  </si>
  <si>
    <t>PROVISIÓN MINIMA INSPECCIÓN</t>
  </si>
  <si>
    <t>PROV CALCULADA INF. FAB. REPORTES</t>
  </si>
  <si>
    <t xml:space="preserve">PROV REPORTADA POR LA ENTIDAD SOLIDARIA </t>
  </si>
  <si>
    <t>DIF. INSPECCIÓN VS. FAB. REPORTES</t>
  </si>
  <si>
    <t>DIF. INSPECCIÓN VS. REPORTADA</t>
  </si>
  <si>
    <t>DIFERENCIA INF. FAB. REPORTES VS. REPORTADA</t>
  </si>
  <si>
    <t>CONSULTA 
CENTRALES RIESGO</t>
  </si>
  <si>
    <t>F</t>
  </si>
  <si>
    <t>INSTRUCTIVO DE DILIGENCIAMIENTO</t>
  </si>
  <si>
    <r>
      <t>2. ALCANCE:</t>
    </r>
    <r>
      <rPr>
        <sz val="9"/>
        <color indexed="8"/>
        <rFont val="Arial"/>
        <family val="2"/>
      </rPr>
      <t xml:space="preserve"> El instructivo debe ser consultado por los inspectores que desarrollen visitas de supervisión a las entidades vigiladas por la S.E.S. y se debe aplicar de forma homogénea de acuerdo con los criterios que se definen a continuación para cada campo. </t>
    </r>
  </si>
  <si>
    <r>
      <t>3. CONTENIDO / DESARROLLO:</t>
    </r>
    <r>
      <rPr>
        <sz val="9"/>
        <color indexed="8"/>
        <rFont val="Arial"/>
        <family val="2"/>
      </rPr>
      <t xml:space="preserve"> Para la aplicación del instructivo se ha diseñado el formato F-INSP-015 que se encuentra publicado en el aplicativo ISOLUCION y que en todos los casos debe ser la fuente de consulta para su desarrollo. </t>
    </r>
  </si>
  <si>
    <t>A continuación se indica la forma como se debe diligenciar cada campo del formato.</t>
  </si>
  <si>
    <t>Columna</t>
  </si>
  <si>
    <t>Nombre de Columna</t>
  </si>
  <si>
    <t>Fuente</t>
  </si>
  <si>
    <t>Descripción</t>
  </si>
  <si>
    <t>H</t>
  </si>
  <si>
    <t>ID</t>
  </si>
  <si>
    <t>N/A</t>
  </si>
  <si>
    <t>Consecutivo de la hoja de trabajo</t>
  </si>
  <si>
    <t>I</t>
  </si>
  <si>
    <t>Numero CC  / NIT</t>
  </si>
  <si>
    <t>Datos del Crédito(Extrasitu o Información suminstrada por la cooperativa)</t>
  </si>
  <si>
    <t>Se diligencia en campo con el Numero CC  / NIT del expediente del crédito</t>
  </si>
  <si>
    <t>J</t>
  </si>
  <si>
    <t xml:space="preserve">Fecha 
Ingreso a la Cooperativa </t>
  </si>
  <si>
    <t>Diligenciar celda con la fecha de ingreso del asociado a la Entidad solidaria</t>
  </si>
  <si>
    <t>K</t>
  </si>
  <si>
    <t xml:space="preserve">Diligenciar celda con el saldo de los aportes a la fecha de aprobación del crédito </t>
  </si>
  <si>
    <t>L</t>
  </si>
  <si>
    <t xml:space="preserve">Diligenciar celda con los saldos de las otras deudas(si tiene) del asociado a la fecha del otorgamiento del crédito </t>
  </si>
  <si>
    <t>M</t>
  </si>
  <si>
    <t>Describa de forma puntual el incumplimiento identificado como resultado de la evaluación efectuada a la información recibida de la entidad.</t>
  </si>
  <si>
    <t>DATOS DEL CRÉDITO</t>
  </si>
  <si>
    <t>N</t>
  </si>
  <si>
    <t>Diligenciar celda con el  N° Crédito del expediente del crédito</t>
  </si>
  <si>
    <t>O</t>
  </si>
  <si>
    <t xml:space="preserve">Diligenciar celda con la fecha de solicitud de crédito </t>
  </si>
  <si>
    <t>P</t>
  </si>
  <si>
    <t xml:space="preserve">Diligenciar celda con la calificación del crédito a la fecha de la inspección </t>
  </si>
  <si>
    <t>Q</t>
  </si>
  <si>
    <t xml:space="preserve">Diligenciar celda con la linea a la cual pertenece el crédito </t>
  </si>
  <si>
    <t>R</t>
  </si>
  <si>
    <t>Valor 
Crédito solicitado</t>
  </si>
  <si>
    <t xml:space="preserve">Diligenciar celda con el valor del crédito  solicitado por el asociado </t>
  </si>
  <si>
    <t>S</t>
  </si>
  <si>
    <t xml:space="preserve">Diligenciar celda con la tasa nominal mes vencido aplicada por la Entidad solidaria al crédito del asociado </t>
  </si>
  <si>
    <t>T</t>
  </si>
  <si>
    <t>Tasa Efectiva 
Anual</t>
  </si>
  <si>
    <t xml:space="preserve">Diligenciar celda con la tasa efectiva anual aplicada por la Entidad solidaria al crédito del asociado </t>
  </si>
  <si>
    <t>U</t>
  </si>
  <si>
    <t xml:space="preserve">Diligenciar celda con el plazo en meses del crédito del asociado </t>
  </si>
  <si>
    <t>V</t>
  </si>
  <si>
    <t xml:space="preserve">Diligenciar celda con el valor de la cuota a pagar por parte del asociado </t>
  </si>
  <si>
    <t>W</t>
  </si>
  <si>
    <t xml:space="preserve">Diligenciar celda con la fecha de aprobación del crédito </t>
  </si>
  <si>
    <t>X</t>
  </si>
  <si>
    <t xml:space="preserve">Diligenciar celda con la fecha de desembolso del valor del crédito aprobado </t>
  </si>
  <si>
    <t>Y</t>
  </si>
  <si>
    <t>Instancia de aprobación</t>
  </si>
  <si>
    <t>Diligenciar celda si el crédito fue solicitado por directivo y/o empleado de la Entidad solidaria, si es asi validar si la aprobacion se hizo de acuerdo con lo establecido en la Circular Basica Contable y Financiera</t>
  </si>
  <si>
    <t>Z</t>
  </si>
  <si>
    <t>El crédito es una novación</t>
  </si>
  <si>
    <t>Diligenciar celda si el crédito otorgado al asociado es una novación, colocando SI o NO</t>
  </si>
  <si>
    <t>AA</t>
  </si>
  <si>
    <t>No. De los créditos recogidos</t>
  </si>
  <si>
    <t>Diligenciar celda con los numeros de identificación de los créditos recogidos por la novación, si el crédito no es una novación colocar N/A</t>
  </si>
  <si>
    <t>AB</t>
  </si>
  <si>
    <t>Valor de los créditos recogidos</t>
  </si>
  <si>
    <t>Diligenciar celda con el valor de los créditos recogidospor la novacióin, si el crédito no es una novación colocar N/A</t>
  </si>
  <si>
    <t>AC</t>
  </si>
  <si>
    <t>Cumple condiciones de la novación con la Circular Basica Contable y Financiera</t>
  </si>
  <si>
    <t>Diligenciar celda si la novación se realizo Cumpliendo con la condiciones establecidas en la CBCF</t>
  </si>
  <si>
    <t>AD</t>
  </si>
  <si>
    <t>Diligenciar celda con los incumplimientos evidenciados en las inspección</t>
  </si>
  <si>
    <t>AE</t>
  </si>
  <si>
    <t xml:space="preserve">Diligenciar celda con el trabajo realizado la por la Entidad solidaria en materia de capacidad de pago </t>
  </si>
  <si>
    <t>AF</t>
  </si>
  <si>
    <t>Para la libranza, verificar cumplimiento del numeral 5 del artículo 3 del Decreto 1527 de 2012</t>
  </si>
  <si>
    <t>Diligenciar celda si el crédito es de libranza y cumple con lo establecido por el decreto 1527 de 2012, colocar SI o No, en el caso de que el crédito no pertenezca a esta liena colocar N/A</t>
  </si>
  <si>
    <t>AG</t>
  </si>
  <si>
    <t xml:space="preserve">Se cumple con reglamento de crédito </t>
  </si>
  <si>
    <t>Diligenciar celda con lo indagado por el inspector de si se esta cumpliendo con lo establecido en el reglamento de crédito y Circular Basica Contable y Financiera</t>
  </si>
  <si>
    <t>AH</t>
  </si>
  <si>
    <t>AI</t>
  </si>
  <si>
    <t xml:space="preserve">Diligenciar celda con el trabajo realizado la por la Entidad solidaria en materia del solvencia </t>
  </si>
  <si>
    <t>AJ</t>
  </si>
  <si>
    <t>AK</t>
  </si>
  <si>
    <t>AL</t>
  </si>
  <si>
    <t>Tipo garantía del crédito  y coincide con la información reportada por entidad solidaria a la SES</t>
  </si>
  <si>
    <t xml:space="preserve">Diligenciar celda con el tipo de garantia del crédito </t>
  </si>
  <si>
    <t>AM</t>
  </si>
  <si>
    <t>Se cuenta con una adecuada custodia y conservación</t>
  </si>
  <si>
    <t>Diligenciar celda con si se cuenta con la decuada custiodia y consevación, Colocar SI o NO</t>
  </si>
  <si>
    <t>AN</t>
  </si>
  <si>
    <t>Si la garantia es hipotecaria cumple con lo establecido en la Circular Básica Contable y Financiera</t>
  </si>
  <si>
    <t>Diligenciar celda con si se cumple con lo establecio en la CBC, Colocar SI o NO</t>
  </si>
  <si>
    <t>AO</t>
  </si>
  <si>
    <t>AP</t>
  </si>
  <si>
    <t>AQ</t>
  </si>
  <si>
    <t>Se evidencia la consulta a las centrales de riesgo del deudor y codeudor (es)</t>
  </si>
  <si>
    <t>Dilifenciar celda con lo evidenciado en la consulta a centrales de riesgo del asociado, colocar SI o NO</t>
  </si>
  <si>
    <t>AR</t>
  </si>
  <si>
    <t>Se cuenta con autorización del asociado para la consulta de centrales de riesgo</t>
  </si>
  <si>
    <t>Diligenciar celda si se autorizo por parte del asociado la realización de la consulta en centrales de riesgo. Colocar SI o NO</t>
  </si>
  <si>
    <t>AS</t>
  </si>
  <si>
    <t xml:space="preserve">Se analizo el reporte de centrales de riesgo de acuerdo con establecido por la  entidad solidaria  </t>
  </si>
  <si>
    <t>Diligenciar celda si se realizo consulta de Habitos de pago, endeudamiento, calificación y consultas por otros establecimientos de crédito. Coloca SI o NO</t>
  </si>
  <si>
    <t>AT</t>
  </si>
  <si>
    <t>Dilifenciar celda si se cumple lo registrado en el reglamento de crédiot. Colocar SI o NO</t>
  </si>
  <si>
    <t>AU</t>
  </si>
  <si>
    <t>PROVISIÓN</t>
  </si>
  <si>
    <t>AV</t>
  </si>
  <si>
    <t>Provisión Minima Inspección</t>
  </si>
  <si>
    <t>Calculo efectuado en la hoja de trabajo</t>
  </si>
  <si>
    <t>Diligenciar celda con el calculo realizado en la hoja de trabajo de provisiones</t>
  </si>
  <si>
    <t>AW</t>
  </si>
  <si>
    <t>Prov calculada inf. Fab. Reportes</t>
  </si>
  <si>
    <t>AX</t>
  </si>
  <si>
    <t>Prov reportada</t>
  </si>
  <si>
    <t>AY</t>
  </si>
  <si>
    <t>Dif. Inspección Vs. Fab. Reportes</t>
  </si>
  <si>
    <t>Diferencia entre los valores de la provision calculados por el inspector y los calculados por la fabrica de créditos</t>
  </si>
  <si>
    <t>AZ</t>
  </si>
  <si>
    <t>Dif. Inspección Vs. Reportada</t>
  </si>
  <si>
    <t>Diferencia entre los valores de la provision calculados por el inspector y los calculados por la Entidad solidaria</t>
  </si>
  <si>
    <t>BA</t>
  </si>
  <si>
    <t>Diferencia inf. Fab. Reportes Vs. Reportada</t>
  </si>
  <si>
    <t>Diferencia entre los valores de la provision calculados por la fabrica de créditos y los calculados por la Entidad solidaria</t>
  </si>
  <si>
    <t>BB</t>
  </si>
  <si>
    <t>CONCEPTO DEL CRÉDITO</t>
  </si>
  <si>
    <t>BC</t>
  </si>
  <si>
    <t>Se alimenta de las columnas AA, AG, AI, AJ, AL, AM, AR, AU, AY, BB</t>
  </si>
  <si>
    <t>Celda formulada Resume los hallazgos encontrados.</t>
  </si>
  <si>
    <t>BD</t>
  </si>
  <si>
    <t xml:space="preserve">Redacte de forma precisa la glosa como va a quedar registrada en el informe de visita, considerando aspectos como: Elemento incumplido, referencia normativa, conclusión , etc.  </t>
  </si>
  <si>
    <t>PROMEDIO OTORGAMIENTO CARTERA</t>
  </si>
  <si>
    <t>BE</t>
  </si>
  <si>
    <t>Diligenciar celda de acuerdo a lo que se evidencia en la tabla 1</t>
  </si>
  <si>
    <t>BF</t>
  </si>
  <si>
    <t>BG</t>
  </si>
  <si>
    <t>BH</t>
  </si>
  <si>
    <t>BI</t>
  </si>
  <si>
    <t>EVIDENCIA</t>
  </si>
  <si>
    <t>BJ</t>
  </si>
  <si>
    <t>Pagina de de la normatividada incumplica</t>
  </si>
  <si>
    <t>Señale en este campo el número del folio del documento donde se encuentra registrada la norma incumplida.</t>
  </si>
  <si>
    <t>BK</t>
  </si>
  <si>
    <t>Screenshot de la normatividad incumplida</t>
  </si>
  <si>
    <t xml:space="preserve">Inserte el archivo con la imagen exacta donde se encuentra registrada la norma o el procedimiento incumplido, es decir, únicamente la imagen de la página donde se encuentra el nombre del documento o norma y la página o páginas donde puntualmente esta registrada la norma incumplida, rotule el archivo con el nombre del documento. Si debe insertar más de un documento, repita el proceso en las celdas o campos adicionales ubicados al lado derecho.  </t>
  </si>
  <si>
    <t>SUMA OTORGAMIENTO DE CARTERA</t>
  </si>
  <si>
    <t>Celda automática donde se registra la suma de los pormedios de los temas evaluados.</t>
  </si>
  <si>
    <t xml:space="preserve">Celda automática que calcula el promedio simple de la calificación del crédito por cada tema evaluado. </t>
  </si>
  <si>
    <t>Tabla No. 2</t>
  </si>
  <si>
    <t>ADMISIBLE</t>
  </si>
  <si>
    <t>Clasificación</t>
  </si>
  <si>
    <t>Clase garantía 1</t>
  </si>
  <si>
    <t>Clase garantía 2</t>
  </si>
  <si>
    <t>Morosidad</t>
  </si>
  <si>
    <t>Saldo capital</t>
  </si>
  <si>
    <t>Valor Garantía</t>
  </si>
  <si>
    <t>Categoría</t>
  </si>
  <si>
    <t>Categ calc.</t>
  </si>
  <si>
    <t>No. De cuotas</t>
  </si>
  <si>
    <t>Actividad Ciclica</t>
  </si>
  <si>
    <t>Reestructurado</t>
  </si>
  <si>
    <t>Porcentaje del Valor de la Garantía</t>
  </si>
  <si>
    <t>Valor de la Garantía que se aplica</t>
  </si>
  <si>
    <t>Aportes pro-rateados</t>
  </si>
  <si>
    <t>Saldo insoluto</t>
  </si>
  <si>
    <t>% Provisión</t>
  </si>
  <si>
    <t>1.Otras garantias (No admisible)</t>
  </si>
  <si>
    <t>OTRAS GARANTIAS</t>
  </si>
  <si>
    <t>E</t>
  </si>
  <si>
    <t>SI</t>
  </si>
  <si>
    <t>NO</t>
  </si>
  <si>
    <t>MICROCREDITO</t>
  </si>
  <si>
    <t>2.Hipotecaria</t>
  </si>
  <si>
    <t>B</t>
  </si>
  <si>
    <t>C</t>
  </si>
  <si>
    <t>D</t>
  </si>
  <si>
    <r>
      <t>1. OBJETIVO:</t>
    </r>
    <r>
      <rPr>
        <sz val="9"/>
        <color indexed="8"/>
        <rFont val="Arial"/>
        <family val="2"/>
      </rPr>
      <t xml:space="preserve"> Establecer los criterios estandarizados para guiar y facilitar al inspector en el diligenciamiento de la hoja de trabajo de provisiones</t>
    </r>
  </si>
  <si>
    <t>Datos del Crédito</t>
  </si>
  <si>
    <t>Se diligencia en campo con el Nombre del asociado del expediente del crédito</t>
  </si>
  <si>
    <t>N° Crédito</t>
  </si>
  <si>
    <t>Se diligencia en campo con el N° Crédito del expediente del crédito</t>
  </si>
  <si>
    <t>Se diligencia en campo con el Clasificación del expediente del crédito</t>
  </si>
  <si>
    <t>Se verifica en campo con el expediente y con lo reportado en el Extrasitu en la hoja "F019" en el campo "Clase garantía" columna "AF"</t>
  </si>
  <si>
    <t>G</t>
  </si>
  <si>
    <t>Se verifica en campo con el expediente y con lo reportado en el Extrasitu en la hoja "F019" en el campo "Clase garantía" columna "AV"</t>
  </si>
  <si>
    <t>Se diligencia en campo con el Morosidad del expediente del crédito</t>
  </si>
  <si>
    <t>Se diligencia en campo con el Saldo capital del expediente del crédito</t>
  </si>
  <si>
    <t>Se diligencia en campo con el Valor Garantía del expediente del crédito</t>
  </si>
  <si>
    <t>Se diligencia en campo con el Categoría del expediente del crédito</t>
  </si>
  <si>
    <t>Datos hoja Provisión en Cartera del Extrasitu</t>
  </si>
  <si>
    <t>Se diligencia en campo con "Categ calc." del la hoja "ProvisionEnCartera" del Extrasitu</t>
  </si>
  <si>
    <t>Se diligencia en campo con el No. De cuotas del expediente del crédito</t>
  </si>
  <si>
    <t>Se diligencia en campo con el Actividad Ciclica del expediente del crédito</t>
  </si>
  <si>
    <t>Se diligencia en campo con el Reestructurado del expediente del crédito</t>
  </si>
  <si>
    <t>Este porcentaje se toma de acuerdo a los numerales 6.3.1. y 6.3.2. del Capilulo II de la Circular Basica Contable y Financiera 004 de 2008. Ver tablas 1 y 2 del presente archivo</t>
  </si>
  <si>
    <t>Calculo efectuado por el inspector</t>
  </si>
  <si>
    <t>Formula = Valor de la Garantia * Porcentade del Valor de la Garantía que se aplica</t>
  </si>
  <si>
    <t>Se diligencia en campo con "Aportes pro-rateados" del la hoja "ProvisionEnCartera" del Extrasitu</t>
  </si>
  <si>
    <t>Formula = Saldo de Capital - Valor de la Grantía que se aplica - Aportes pro-rateados</t>
  </si>
  <si>
    <t>Este porcentaje se toma de acuerdo a los numerales 6.2. del Capilulo II de la Circular Basica Contable y Financiera 004 de 2008. Ver tabla 3 del presente archivo</t>
  </si>
  <si>
    <t>Formula = Saldo Insoluto * % Provisión</t>
  </si>
  <si>
    <t>Prov calculada inf. Fabrica de reportes</t>
  </si>
  <si>
    <t>Se diligencia en campo con "Prov calculada inf." del la hoja "ProvisionEnCartera" del Extrasitu</t>
  </si>
  <si>
    <t>Se diligencia en campo con "Prov reportada" del la hoja "ProvisionEnCartera" del Extrasitu</t>
  </si>
  <si>
    <t>Formula = Provisión Minima Inspección - Prov calculada inf. Fabrica de reportes</t>
  </si>
  <si>
    <t>Formula = Provisión Minima Inspección - Prov reportada</t>
  </si>
  <si>
    <t xml:space="preserve">Formula = Prov calculada inf. Fabrica de reportes - Prov calculada inf. </t>
  </si>
  <si>
    <t xml:space="preserve">Tabla No.1. Para garantías admisibles no hipotecarias </t>
  </si>
  <si>
    <t>TIEMPO DE MORA DEL CRÉDITO</t>
  </si>
  <si>
    <t>PORCENTAJE DEL VALOR DE LA GARANTÍA QUE SE APLICA</t>
  </si>
  <si>
    <t>De cero (0) a doce (12) meses</t>
  </si>
  <si>
    <t>Más de doce (12) a veinticuatro (24) meses</t>
  </si>
  <si>
    <t>Más de veinticuatro (24) meses</t>
  </si>
  <si>
    <t>Tabla No.2. Para garantías hipotecarias</t>
  </si>
  <si>
    <t>De cero (0) a dieciocho (18) meses</t>
  </si>
  <si>
    <t>Más de dieciocho (18) y hasta veinticuatro (24) meses</t>
  </si>
  <si>
    <t>Más de veinticuatro (24) y hasta treinta (30) meses</t>
  </si>
  <si>
    <t>Más de treinta (30) y hasta treinta y seis (36) meses</t>
  </si>
  <si>
    <t>Más de treinta y seis (36) meses</t>
  </si>
  <si>
    <t>Tabla No.3. Provisión Individual</t>
  </si>
  <si>
    <t>VIVIENDA</t>
  </si>
  <si>
    <t>MICROCRÉDITO</t>
  </si>
  <si>
    <t>DÍAS</t>
  </si>
  <si>
    <t>0-30</t>
  </si>
  <si>
    <t>0-60</t>
  </si>
  <si>
    <t>31-90</t>
  </si>
  <si>
    <t>31-60</t>
  </si>
  <si>
    <t>61-150</t>
  </si>
  <si>
    <t>91-180</t>
  </si>
  <si>
    <t>61-90</t>
  </si>
  <si>
    <t>151-360</t>
  </si>
  <si>
    <t>181-360</t>
  </si>
  <si>
    <t>361-540</t>
  </si>
  <si>
    <t>91-120</t>
  </si>
  <si>
    <t>&gt;360</t>
  </si>
  <si>
    <t>541-720</t>
  </si>
  <si>
    <t>&gt;120</t>
  </si>
  <si>
    <t>721-1080</t>
  </si>
  <si>
    <t>&gt;1080</t>
  </si>
  <si>
    <t>TABLAS PARA FORMULACION</t>
  </si>
  <si>
    <t>GARANTIAS</t>
  </si>
  <si>
    <t>3.Prendaria</t>
  </si>
  <si>
    <t>9.Otra admisible</t>
  </si>
  <si>
    <t>CLASE DE GARANTIA</t>
  </si>
  <si>
    <t>TABLA</t>
  </si>
  <si>
    <t>DIAS</t>
  </si>
  <si>
    <t>%</t>
  </si>
  <si>
    <t>Otras_Garantías</t>
  </si>
  <si>
    <t>Hipotecaria</t>
  </si>
  <si>
    <t>Prendaria</t>
  </si>
  <si>
    <t>Otra_Admisible</t>
  </si>
  <si>
    <t>CLASIFICACIÓN</t>
  </si>
  <si>
    <t>PROVISION INDIVIDUAL</t>
  </si>
  <si>
    <t>INSPECTOR QUE REALIZÓ LA EVALUACIÓN</t>
  </si>
  <si>
    <t>OBJETIVOS:</t>
  </si>
  <si>
    <t>ALCANCE:</t>
  </si>
  <si>
    <t>VERIFICACIÓN MUESTRA OTORGAMIENTO DE CRÉDITO DE ASOCIADOS  - DIRECTIVOS</t>
  </si>
  <si>
    <t>DATOS DEL CREDITO RVISADO</t>
  </si>
  <si>
    <t xml:space="preserve">DATOS GENERALES </t>
  </si>
  <si>
    <t>BL</t>
  </si>
  <si>
    <t>BJ5</t>
  </si>
  <si>
    <t>BK5</t>
  </si>
  <si>
    <t>Se alimenta de las celdas BJ6, BJ7, BJ8, BJ9, BJ10, BJ11, BJ12.</t>
  </si>
  <si>
    <t xml:space="preserve"> BJ6, BJ7, BJ8, BJ9, BJ10, BJ11, BJ12</t>
  </si>
  <si>
    <t>DATOS GENERALES, DATOS DEL CREDITO, CAPACIDAD DE PAGO, SOLVENCIA, GARANTIAS, CENTRALES DE RIESGO, DETERIORO</t>
  </si>
  <si>
    <t>Se alimenta de las celdas BE16, BF16, BG16, BH16, BI16, BJ16, BK16.</t>
  </si>
  <si>
    <t>H41</t>
  </si>
  <si>
    <t>SUMA PROMEDIOS OTORGAMIENTO DE CARTERA</t>
  </si>
  <si>
    <t>3  ►</t>
  </si>
  <si>
    <t>1  ►</t>
  </si>
  <si>
    <t>2  ►</t>
  </si>
  <si>
    <t>4  ►</t>
  </si>
  <si>
    <t>5  ►</t>
  </si>
  <si>
    <t>6  ►</t>
  </si>
  <si>
    <t>7  ►</t>
  </si>
  <si>
    <t>TASA NOMINAL MES VENCIDO
%</t>
  </si>
  <si>
    <t>TASA EFECTIVA 
ANUAL
%</t>
  </si>
  <si>
    <t>PLAZO DEL CRÉDITO
(Meses)</t>
  </si>
  <si>
    <t>CUOTA DEL CRÉDITO
$</t>
  </si>
  <si>
    <t>VALOR DE LOS CRÉDITOS RECOGIDOS
$</t>
  </si>
  <si>
    <t xml:space="preserve">OBSERVACIÓN </t>
  </si>
  <si>
    <t>DESCRIPCIÓN "hallazgo"</t>
  </si>
  <si>
    <t>CALIFICA 
HALLAZGO</t>
  </si>
  <si>
    <t>INCUMPLIMIENTO NORMATIVO</t>
  </si>
  <si>
    <t>alto</t>
  </si>
  <si>
    <t xml:space="preserve">medio </t>
  </si>
  <si>
    <t>bajo</t>
  </si>
  <si>
    <t>Calificar de acuerdo a la gravedad del hallazgo</t>
  </si>
  <si>
    <t>Diligenciar celda con Alto, Medio o Bajo</t>
  </si>
  <si>
    <t>Se alimenta de la columna BD</t>
  </si>
  <si>
    <t>Celda automática donde se registra el resultado de la poneración según Tabla No. 2 (ADMISIBLE - TOLERABLE - INADMISIBLE).</t>
  </si>
  <si>
    <t>Información obtenida del Promedio aplicativo de cartera, evalualdo con los conceptos de la Tabla No, 01 y 02</t>
  </si>
  <si>
    <t>CONCLUSIÓN</t>
  </si>
  <si>
    <t>No. FOLIO</t>
  </si>
  <si>
    <t>No. 
FOLIO</t>
  </si>
  <si>
    <t>DOCUMENTO</t>
  </si>
  <si>
    <t>Fecha de creación: Septiembre de 2020</t>
  </si>
  <si>
    <r>
      <t>1. OBJETIVO:</t>
    </r>
    <r>
      <rPr>
        <sz val="9"/>
        <color indexed="8"/>
        <rFont val="Arial"/>
        <family val="2"/>
      </rPr>
      <t xml:space="preserve"> Establecer los criterios estandarizados para guiar y facilitar al inspector en el diligenciamiento del formato para la verificación de muestras de otorgamiento de cartera asociados y directivos.</t>
    </r>
  </si>
  <si>
    <t>Observación.</t>
  </si>
  <si>
    <t>BM16 - BO16 - BQ16 - BS16</t>
  </si>
  <si>
    <t xml:space="preserve">CONCLUSIÓN </t>
  </si>
  <si>
    <t xml:space="preserve">Conclusión </t>
  </si>
  <si>
    <t xml:space="preserve">Redacte de forma general la conclusión final sonbre el resultado de la visita de inspección, teniendo en cuenta la calificación acumulada del puntaje obtenido y su ponderación en la matriz de "Promedio aplicativo de cartera", así mismo, tenga en cuenta los temas o subtemas donde se establecieron incumplimientos. </t>
  </si>
  <si>
    <t>HOJA DE TRABAJO PROVISIONES (DETERIORO)</t>
  </si>
  <si>
    <t>BN16 - BP16 - BR16 - BT16</t>
  </si>
  <si>
    <t>SUPERVISIÓN</t>
  </si>
  <si>
    <t>Revisó: Marelvi Hortencia Bernal Nempequ, Bernardo Ortiz Posada</t>
  </si>
  <si>
    <t>Aprobó:  Martha Nury Beltran Misa, Gustavo Serrano Amaya</t>
  </si>
  <si>
    <t>Elaboró: GRUPO DE INSPECCIÓN DELEGATURAS FINANCIERA Y ASOCIATIVA</t>
  </si>
  <si>
    <t>Código: 
FT-SUPE-016
Versión: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</si>
</sst>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* #,##0_);_(* \(#,##0\);_(* &quot;-&quot;_);_(@_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_-* #,##0.00\ &quot;€&quot;_-;\-* #,##0.00\ &quot;€&quot;_-;_-* &quot;-&quot;??\ &quot;€&quot;_-;_-@_-"/>
    <numFmt numFmtId="170" formatCode="&quot;$&quot;\ #,##0"/>
    <numFmt numFmtId="171" formatCode="0.0"/>
    <numFmt numFmtId="172" formatCode="_-* #,##0_-;\-* #,##0_-;_-* &quot;-&quot;??_-;_-@_-"/>
    <numFmt numFmtId="173" formatCode="_-&quot;$&quot;* #,##0_-;\-&quot;$&quot;* #,##0_-;_-&quot;$&quot;* &quot;-&quot;??_-;_-@_-"/>
    <numFmt numFmtId="174" formatCode="_-[$$-240A]\ * #,##0.00_ ;_-[$$-240A]\ * \-#,##0.00\ ;_-[$$-240A]\ * &quot;-&quot;??_ ;_-@_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7"/>
      <color theme="1"/>
      <name val="Arial"/>
      <family val="2"/>
    </font>
    <font>
      <b/>
      <sz val="7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color theme="5" tint="-0.249977111117893"/>
      <name val="Arial"/>
      <family val="2"/>
    </font>
    <font>
      <b/>
      <sz val="9"/>
      <color indexed="81"/>
      <name val="Tahoma"/>
      <family val="2"/>
    </font>
    <font>
      <i/>
      <sz val="9"/>
      <color indexed="8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9"/>
      <name val="Calibri"/>
      <family val="2"/>
      <scheme val="minor"/>
    </font>
    <font>
      <sz val="11"/>
      <name val="Arial"/>
      <family val="2"/>
    </font>
    <font>
      <sz val="9"/>
      <color theme="0"/>
      <name val="Arial"/>
      <family val="2"/>
    </font>
    <font>
      <sz val="9"/>
      <color theme="0"/>
      <name val="Calibri"/>
      <family val="2"/>
      <scheme val="minor"/>
    </font>
    <font>
      <b/>
      <u/>
      <sz val="9"/>
      <name val="Arial"/>
      <family val="2"/>
    </font>
    <font>
      <b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0">
    <xf numFmtId="0" fontId="0" fillId="0" borderId="0" xfId="0"/>
    <xf numFmtId="170" fontId="0" fillId="0" borderId="0" xfId="0" applyNumberFormat="1"/>
    <xf numFmtId="0" fontId="8" fillId="0" borderId="0" xfId="0" applyFont="1"/>
    <xf numFmtId="170" fontId="8" fillId="0" borderId="0" xfId="0" applyNumberFormat="1" applyFont="1"/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36" xfId="0" applyFont="1" applyBorder="1" applyAlignment="1">
      <alignment horizontal="center" vertical="center"/>
    </xf>
    <xf numFmtId="0" fontId="17" fillId="0" borderId="20" xfId="0" applyFont="1" applyBorder="1" applyAlignment="1">
      <alignment vertical="center" wrapText="1"/>
    </xf>
    <xf numFmtId="0" fontId="17" fillId="0" borderId="37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24" xfId="0" applyFont="1" applyBorder="1" applyAlignment="1">
      <alignment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24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24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0" xfId="0" applyFont="1"/>
    <xf numFmtId="167" fontId="4" fillId="0" borderId="1" xfId="3" applyFont="1" applyFill="1" applyBorder="1" applyAlignment="1">
      <alignment horizontal="center" vertical="center" wrapText="1"/>
    </xf>
    <xf numFmtId="9" fontId="4" fillId="0" borderId="1" xfId="5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1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9" fontId="23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0" fontId="4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9" fontId="4" fillId="0" borderId="1" xfId="0" applyNumberFormat="1" applyFont="1" applyBorder="1" applyAlignment="1">
      <alignment horizontal="right"/>
    </xf>
    <xf numFmtId="9" fontId="4" fillId="0" borderId="0" xfId="0" applyNumberFormat="1" applyFont="1"/>
    <xf numFmtId="0" fontId="11" fillId="0" borderId="1" xfId="0" applyFont="1" applyBorder="1" applyAlignment="1">
      <alignment vertical="center"/>
    </xf>
    <xf numFmtId="9" fontId="4" fillId="0" borderId="1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13" fillId="0" borderId="0" xfId="0" applyFont="1"/>
    <xf numFmtId="170" fontId="13" fillId="0" borderId="0" xfId="0" applyNumberFormat="1" applyFont="1"/>
    <xf numFmtId="0" fontId="24" fillId="0" borderId="0" xfId="0" applyFont="1"/>
    <xf numFmtId="170" fontId="24" fillId="0" borderId="0" xfId="0" applyNumberFormat="1" applyFont="1"/>
    <xf numFmtId="171" fontId="24" fillId="0" borderId="0" xfId="0" applyNumberFormat="1" applyFont="1"/>
    <xf numFmtId="0" fontId="3" fillId="0" borderId="0" xfId="0" applyFont="1" applyAlignment="1">
      <alignment horizontal="center" vertical="center"/>
    </xf>
    <xf numFmtId="0" fontId="25" fillId="2" borderId="40" xfId="0" applyFont="1" applyFill="1" applyBorder="1" applyAlignment="1">
      <alignment horizontal="center" vertical="center" wrapText="1"/>
    </xf>
    <xf numFmtId="0" fontId="26" fillId="2" borderId="48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170" fontId="25" fillId="2" borderId="7" xfId="0" applyNumberFormat="1" applyFont="1" applyFill="1" applyBorder="1" applyAlignment="1">
      <alignment horizontal="center" vertical="center" wrapText="1"/>
    </xf>
    <xf numFmtId="0" fontId="25" fillId="2" borderId="49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5" fillId="2" borderId="7" xfId="0" applyFont="1" applyFill="1" applyBorder="1" applyAlignment="1">
      <alignment horizontal="justify" vertical="center" wrapText="1"/>
    </xf>
    <xf numFmtId="0" fontId="25" fillId="2" borderId="48" xfId="0" applyFont="1" applyFill="1" applyBorder="1" applyAlignment="1">
      <alignment horizontal="center" vertical="center" wrapText="1"/>
    </xf>
    <xf numFmtId="0" fontId="25" fillId="2" borderId="50" xfId="0" applyFont="1" applyFill="1" applyBorder="1" applyAlignment="1">
      <alignment horizontal="center" vertical="center" wrapText="1"/>
    </xf>
    <xf numFmtId="0" fontId="25" fillId="2" borderId="54" xfId="0" applyFont="1" applyFill="1" applyBorder="1" applyAlignment="1">
      <alignment horizontal="center" vertical="center"/>
    </xf>
    <xf numFmtId="0" fontId="25" fillId="2" borderId="55" xfId="0" applyFont="1" applyFill="1" applyBorder="1" applyAlignment="1">
      <alignment horizontal="center" vertical="center" wrapText="1"/>
    </xf>
    <xf numFmtId="0" fontId="13" fillId="4" borderId="0" xfId="0" applyFont="1" applyFill="1"/>
    <xf numFmtId="0" fontId="25" fillId="2" borderId="54" xfId="0" applyFont="1" applyFill="1" applyBorder="1" applyAlignment="1">
      <alignment horizontal="center" vertical="center" wrapText="1"/>
    </xf>
    <xf numFmtId="2" fontId="25" fillId="2" borderId="7" xfId="0" applyNumberFormat="1" applyFont="1" applyFill="1" applyBorder="1" applyAlignment="1">
      <alignment horizontal="center" vertical="center"/>
    </xf>
    <xf numFmtId="2" fontId="25" fillId="2" borderId="8" xfId="0" applyNumberFormat="1" applyFont="1" applyFill="1" applyBorder="1" applyAlignment="1">
      <alignment horizontal="center" vertical="center"/>
    </xf>
    <xf numFmtId="0" fontId="27" fillId="4" borderId="0" xfId="0" applyFont="1" applyFill="1"/>
    <xf numFmtId="0" fontId="28" fillId="4" borderId="0" xfId="0" applyFont="1" applyFill="1"/>
    <xf numFmtId="0" fontId="17" fillId="4" borderId="0" xfId="0" applyFont="1" applyFill="1" applyAlignment="1">
      <alignment vertical="center"/>
    </xf>
    <xf numFmtId="170" fontId="27" fillId="4" borderId="0" xfId="0" applyNumberFormat="1" applyFont="1" applyFill="1"/>
    <xf numFmtId="170" fontId="28" fillId="4" borderId="0" xfId="0" applyNumberFormat="1" applyFont="1" applyFill="1"/>
    <xf numFmtId="0" fontId="25" fillId="2" borderId="27" xfId="0" applyFont="1" applyFill="1" applyBorder="1" applyAlignment="1">
      <alignment horizontal="center" vertical="center" wrapText="1"/>
    </xf>
    <xf numFmtId="0" fontId="25" fillId="2" borderId="39" xfId="0" applyFont="1" applyFill="1" applyBorder="1" applyAlignment="1">
      <alignment horizontal="center" vertical="center" wrapText="1"/>
    </xf>
    <xf numFmtId="0" fontId="25" fillId="2" borderId="41" xfId="0" applyFont="1" applyFill="1" applyBorder="1" applyAlignment="1">
      <alignment horizontal="center" vertical="center" wrapText="1"/>
    </xf>
    <xf numFmtId="0" fontId="25" fillId="2" borderId="48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/>
    </xf>
    <xf numFmtId="0" fontId="27" fillId="4" borderId="0" xfId="0" applyFont="1" applyFill="1" applyAlignment="1">
      <alignment horizontal="center" vertical="center"/>
    </xf>
    <xf numFmtId="0" fontId="28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3" fillId="0" borderId="45" xfId="0" applyFont="1" applyBorder="1" applyAlignment="1">
      <alignment horizontal="left"/>
    </xf>
    <xf numFmtId="0" fontId="3" fillId="2" borderId="62" xfId="0" applyFont="1" applyFill="1" applyBorder="1" applyAlignment="1">
      <alignment vertical="center"/>
    </xf>
    <xf numFmtId="0" fontId="26" fillId="3" borderId="58" xfId="0" applyFont="1" applyFill="1" applyBorder="1" applyAlignment="1">
      <alignment horizontal="center" vertical="center" wrapText="1"/>
    </xf>
    <xf numFmtId="0" fontId="25" fillId="3" borderId="59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6" fillId="3" borderId="51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center" vertical="center" wrapText="1"/>
    </xf>
    <xf numFmtId="170" fontId="25" fillId="3" borderId="23" xfId="0" applyNumberFormat="1" applyFont="1" applyFill="1" applyBorder="1" applyAlignment="1">
      <alignment horizontal="center" vertical="center" wrapText="1"/>
    </xf>
    <xf numFmtId="0" fontId="25" fillId="3" borderId="21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left" vertical="center" wrapText="1"/>
    </xf>
    <xf numFmtId="0" fontId="25" fillId="3" borderId="23" xfId="0" applyFont="1" applyFill="1" applyBorder="1" applyAlignment="1">
      <alignment horizontal="justify" vertical="center" wrapText="1"/>
    </xf>
    <xf numFmtId="0" fontId="25" fillId="3" borderId="56" xfId="0" applyFont="1" applyFill="1" applyBorder="1" applyAlignment="1">
      <alignment horizontal="center" vertical="center" wrapText="1"/>
    </xf>
    <xf numFmtId="0" fontId="25" fillId="3" borderId="51" xfId="0" applyFont="1" applyFill="1" applyBorder="1" applyAlignment="1">
      <alignment horizontal="center" vertical="center" wrapText="1"/>
    </xf>
    <xf numFmtId="0" fontId="25" fillId="3" borderId="22" xfId="0" applyFont="1" applyFill="1" applyBorder="1" applyAlignment="1">
      <alignment horizontal="center" vertical="center" wrapText="1"/>
    </xf>
    <xf numFmtId="0" fontId="25" fillId="3" borderId="58" xfId="0" applyFont="1" applyFill="1" applyBorder="1" applyAlignment="1">
      <alignment horizontal="center" vertical="center" wrapText="1"/>
    </xf>
    <xf numFmtId="0" fontId="25" fillId="3" borderId="60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/>
    </xf>
    <xf numFmtId="0" fontId="25" fillId="3" borderId="27" xfId="0" applyFont="1" applyFill="1" applyBorder="1" applyAlignment="1">
      <alignment horizontal="center" vertical="center" wrapText="1"/>
    </xf>
    <xf numFmtId="0" fontId="25" fillId="3" borderId="52" xfId="0" applyFont="1" applyFill="1" applyBorder="1" applyAlignment="1">
      <alignment horizontal="center" vertical="center" wrapText="1"/>
    </xf>
    <xf numFmtId="0" fontId="25" fillId="3" borderId="61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/>
    </xf>
    <xf numFmtId="0" fontId="25" fillId="3" borderId="56" xfId="0" applyFont="1" applyFill="1" applyBorder="1" applyAlignment="1">
      <alignment horizontal="center" vertical="center"/>
    </xf>
    <xf numFmtId="0" fontId="3" fillId="3" borderId="61" xfId="0" applyFont="1" applyFill="1" applyBorder="1" applyAlignment="1">
      <alignment vertical="center"/>
    </xf>
    <xf numFmtId="174" fontId="27" fillId="4" borderId="0" xfId="0" applyNumberFormat="1" applyFont="1" applyFill="1"/>
    <xf numFmtId="174" fontId="28" fillId="4" borderId="0" xfId="0" applyNumberFormat="1" applyFont="1" applyFill="1"/>
    <xf numFmtId="0" fontId="25" fillId="2" borderId="3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38" xfId="0" applyFont="1" applyBorder="1" applyAlignment="1">
      <alignment horizontal="left"/>
    </xf>
    <xf numFmtId="0" fontId="2" fillId="2" borderId="6" xfId="0" applyFont="1" applyFill="1" applyBorder="1"/>
    <xf numFmtId="0" fontId="0" fillId="2" borderId="31" xfId="0" applyFill="1" applyBorder="1"/>
    <xf numFmtId="0" fontId="0" fillId="2" borderId="32" xfId="0" applyFill="1" applyBorder="1"/>
    <xf numFmtId="2" fontId="2" fillId="2" borderId="42" xfId="0" applyNumberFormat="1" applyFont="1" applyFill="1" applyBorder="1" applyAlignment="1">
      <alignment horizontal="center" vertical="center"/>
    </xf>
    <xf numFmtId="9" fontId="2" fillId="2" borderId="42" xfId="0" applyNumberFormat="1" applyFont="1" applyFill="1" applyBorder="1" applyAlignment="1">
      <alignment horizontal="center" vertical="center"/>
    </xf>
    <xf numFmtId="0" fontId="3" fillId="0" borderId="43" xfId="0" applyFont="1" applyBorder="1"/>
    <xf numFmtId="0" fontId="24" fillId="0" borderId="11" xfId="0" applyFont="1" applyBorder="1"/>
    <xf numFmtId="0" fontId="24" fillId="0" borderId="53" xfId="0" applyFont="1" applyBorder="1"/>
    <xf numFmtId="0" fontId="3" fillId="0" borderId="9" xfId="0" applyFont="1" applyBorder="1"/>
    <xf numFmtId="0" fontId="24" fillId="0" borderId="14" xfId="0" applyFont="1" applyBorder="1"/>
    <xf numFmtId="0" fontId="24" fillId="0" borderId="38" xfId="0" applyFont="1" applyBorder="1"/>
    <xf numFmtId="0" fontId="3" fillId="0" borderId="16" xfId="0" applyFont="1" applyBorder="1"/>
    <xf numFmtId="0" fontId="24" fillId="0" borderId="29" xfId="0" applyFont="1" applyBorder="1"/>
    <xf numFmtId="0" fontId="24" fillId="0" borderId="45" xfId="0" applyFont="1" applyBorder="1"/>
    <xf numFmtId="0" fontId="5" fillId="0" borderId="9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38" xfId="0" applyFont="1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/>
      <protection locked="0"/>
    </xf>
    <xf numFmtId="0" fontId="5" fillId="0" borderId="29" xfId="0" applyFont="1" applyBorder="1" applyAlignment="1" applyProtection="1">
      <alignment horizontal="center"/>
      <protection locked="0"/>
    </xf>
    <xf numFmtId="0" fontId="5" fillId="0" borderId="45" xfId="0" applyFont="1" applyBorder="1" applyAlignment="1" applyProtection="1">
      <alignment horizontal="center"/>
      <protection locked="0"/>
    </xf>
    <xf numFmtId="0" fontId="17" fillId="4" borderId="25" xfId="0" applyFont="1" applyFill="1" applyBorder="1" applyAlignment="1" applyProtection="1">
      <alignment horizontal="center" vertical="center"/>
      <protection locked="0"/>
    </xf>
    <xf numFmtId="14" fontId="17" fillId="4" borderId="34" xfId="0" applyNumberFormat="1" applyFont="1" applyFill="1" applyBorder="1" applyAlignment="1" applyProtection="1">
      <alignment horizontal="center" vertical="center" wrapText="1"/>
      <protection locked="0"/>
    </xf>
    <xf numFmtId="165" fontId="17" fillId="4" borderId="34" xfId="4" applyFont="1" applyFill="1" applyBorder="1" applyAlignment="1" applyProtection="1">
      <alignment horizontal="center" vertical="center" wrapText="1"/>
      <protection locked="0"/>
    </xf>
    <xf numFmtId="165" fontId="17" fillId="4" borderId="46" xfId="4" applyFont="1" applyFill="1" applyBorder="1" applyAlignment="1" applyProtection="1">
      <alignment horizontal="center" vertical="center" wrapText="1"/>
      <protection locked="0"/>
    </xf>
    <xf numFmtId="1" fontId="17" fillId="4" borderId="33" xfId="4" applyNumberFormat="1" applyFont="1" applyFill="1" applyBorder="1" applyAlignment="1" applyProtection="1">
      <alignment horizontal="center" vertical="center" wrapText="1"/>
      <protection locked="0"/>
    </xf>
    <xf numFmtId="0" fontId="17" fillId="4" borderId="34" xfId="0" applyFont="1" applyFill="1" applyBorder="1" applyAlignment="1" applyProtection="1">
      <alignment horizontal="center" vertical="center" wrapText="1"/>
      <protection locked="0"/>
    </xf>
    <xf numFmtId="170" fontId="17" fillId="4" borderId="34" xfId="4" applyNumberFormat="1" applyFont="1" applyFill="1" applyBorder="1" applyAlignment="1" applyProtection="1">
      <alignment horizontal="center" vertical="center" wrapText="1"/>
      <protection locked="0"/>
    </xf>
    <xf numFmtId="9" fontId="17" fillId="4" borderId="34" xfId="5" applyFont="1" applyFill="1" applyBorder="1" applyAlignment="1" applyProtection="1">
      <alignment horizontal="center" vertical="center" wrapText="1"/>
      <protection locked="0"/>
    </xf>
    <xf numFmtId="168" fontId="17" fillId="4" borderId="34" xfId="1" applyFont="1" applyFill="1" applyBorder="1" applyAlignment="1" applyProtection="1">
      <alignment horizontal="center" vertical="center" wrapText="1"/>
      <protection locked="0"/>
    </xf>
    <xf numFmtId="0" fontId="17" fillId="4" borderId="35" xfId="0" applyFont="1" applyFill="1" applyBorder="1" applyAlignment="1" applyProtection="1">
      <alignment horizontal="left" vertical="center" wrapText="1"/>
      <protection locked="0"/>
    </xf>
    <xf numFmtId="0" fontId="17" fillId="4" borderId="33" xfId="0" applyFont="1" applyFill="1" applyBorder="1" applyAlignment="1" applyProtection="1">
      <alignment horizontal="left" vertical="center" wrapText="1"/>
      <protection locked="0"/>
    </xf>
    <xf numFmtId="0" fontId="17" fillId="4" borderId="34" xfId="0" applyFont="1" applyFill="1" applyBorder="1" applyAlignment="1" applyProtection="1">
      <alignment horizontal="left" vertical="center" wrapText="1"/>
      <protection locked="0"/>
    </xf>
    <xf numFmtId="0" fontId="17" fillId="4" borderId="35" xfId="0" applyFont="1" applyFill="1" applyBorder="1" applyAlignment="1" applyProtection="1">
      <alignment horizontal="center" vertical="center" wrapText="1"/>
      <protection locked="0"/>
    </xf>
    <xf numFmtId="0" fontId="17" fillId="4" borderId="33" xfId="0" applyFont="1" applyFill="1" applyBorder="1" applyAlignment="1" applyProtection="1">
      <alignment horizontal="center" vertical="center" wrapText="1"/>
      <protection locked="0"/>
    </xf>
    <xf numFmtId="170" fontId="17" fillId="4" borderId="33" xfId="4" applyNumberFormat="1" applyFont="1" applyFill="1" applyBorder="1" applyAlignment="1" applyProtection="1">
      <alignment vertical="center"/>
      <protection locked="0"/>
    </xf>
    <xf numFmtId="170" fontId="17" fillId="4" borderId="34" xfId="4" applyNumberFormat="1" applyFont="1" applyFill="1" applyBorder="1" applyAlignment="1" applyProtection="1">
      <alignment vertical="center"/>
      <protection locked="0"/>
    </xf>
    <xf numFmtId="0" fontId="17" fillId="4" borderId="5" xfId="0" applyFont="1" applyFill="1" applyBorder="1" applyAlignment="1" applyProtection="1">
      <alignment horizontal="justify" vertical="center" wrapText="1"/>
      <protection locked="0"/>
    </xf>
    <xf numFmtId="0" fontId="17" fillId="4" borderId="25" xfId="0" applyFont="1" applyFill="1" applyBorder="1" applyAlignment="1" applyProtection="1">
      <alignment vertical="center"/>
      <protection locked="0"/>
    </xf>
    <xf numFmtId="0" fontId="17" fillId="4" borderId="5" xfId="0" applyFont="1" applyFill="1" applyBorder="1" applyAlignment="1" applyProtection="1">
      <alignment horizontal="center" vertical="center"/>
      <protection locked="0"/>
    </xf>
    <xf numFmtId="0" fontId="17" fillId="4" borderId="33" xfId="0" applyFont="1" applyFill="1" applyBorder="1" applyAlignment="1" applyProtection="1">
      <alignment horizontal="center" vertical="center"/>
      <protection locked="0"/>
    </xf>
    <xf numFmtId="0" fontId="17" fillId="4" borderId="34" xfId="0" applyFont="1" applyFill="1" applyBorder="1" applyAlignment="1" applyProtection="1">
      <alignment horizontal="center" vertical="center"/>
      <protection locked="0"/>
    </xf>
    <xf numFmtId="0" fontId="17" fillId="4" borderId="35" xfId="0" applyFont="1" applyFill="1" applyBorder="1" applyAlignment="1" applyProtection="1">
      <alignment horizontal="center" vertical="center"/>
      <protection locked="0"/>
    </xf>
    <xf numFmtId="0" fontId="17" fillId="4" borderId="33" xfId="0" applyFont="1" applyFill="1" applyBorder="1" applyAlignment="1" applyProtection="1">
      <alignment vertical="top"/>
      <protection locked="0"/>
    </xf>
    <xf numFmtId="0" fontId="17" fillId="4" borderId="34" xfId="0" applyFont="1" applyFill="1" applyBorder="1" applyAlignment="1" applyProtection="1">
      <alignment vertical="top"/>
      <protection locked="0"/>
    </xf>
    <xf numFmtId="0" fontId="17" fillId="4" borderId="35" xfId="0" applyFont="1" applyFill="1" applyBorder="1" applyAlignment="1" applyProtection="1">
      <alignment vertical="top"/>
      <protection locked="0"/>
    </xf>
    <xf numFmtId="0" fontId="17" fillId="4" borderId="26" xfId="0" applyFont="1" applyFill="1" applyBorder="1" applyAlignment="1" applyProtection="1">
      <alignment horizontal="center" vertical="center"/>
      <protection locked="0"/>
    </xf>
    <xf numFmtId="1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17" fillId="4" borderId="1" xfId="4" applyFont="1" applyFill="1" applyBorder="1" applyAlignment="1" applyProtection="1">
      <alignment horizontal="center" vertical="center" wrapText="1"/>
      <protection locked="0"/>
    </xf>
    <xf numFmtId="165" fontId="17" fillId="4" borderId="30" xfId="4" applyFont="1" applyFill="1" applyBorder="1" applyAlignment="1" applyProtection="1">
      <alignment horizontal="center" vertical="center" wrapText="1"/>
      <protection locked="0"/>
    </xf>
    <xf numFmtId="1" fontId="17" fillId="4" borderId="13" xfId="4" applyNumberFormat="1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horizontal="center" vertical="center" wrapText="1"/>
      <protection locked="0"/>
    </xf>
    <xf numFmtId="170" fontId="17" fillId="4" borderId="1" xfId="4" applyNumberFormat="1" applyFont="1" applyFill="1" applyBorder="1" applyAlignment="1" applyProtection="1">
      <alignment horizontal="center" vertical="center" wrapText="1"/>
      <protection locked="0"/>
    </xf>
    <xf numFmtId="169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15" xfId="0" applyFont="1" applyFill="1" applyBorder="1" applyAlignment="1" applyProtection="1">
      <alignment horizontal="left" vertical="center" wrapText="1"/>
      <protection locked="0"/>
    </xf>
    <xf numFmtId="0" fontId="17" fillId="4" borderId="13" xfId="0" applyFont="1" applyFill="1" applyBorder="1" applyAlignment="1" applyProtection="1">
      <alignment horizontal="left" vertical="center" wrapText="1"/>
      <protection locked="0"/>
    </xf>
    <xf numFmtId="0" fontId="17" fillId="4" borderId="1" xfId="0" applyFont="1" applyFill="1" applyBorder="1" applyAlignment="1" applyProtection="1">
      <alignment horizontal="left" vertical="center" wrapText="1"/>
      <protection locked="0"/>
    </xf>
    <xf numFmtId="0" fontId="17" fillId="4" borderId="15" xfId="0" applyFont="1" applyFill="1" applyBorder="1" applyAlignment="1" applyProtection="1">
      <alignment horizontal="center" vertical="center" wrapText="1"/>
      <protection locked="0"/>
    </xf>
    <xf numFmtId="0" fontId="17" fillId="4" borderId="13" xfId="0" applyFont="1" applyFill="1" applyBorder="1" applyAlignment="1" applyProtection="1">
      <alignment horizontal="center" vertical="center" wrapText="1"/>
      <protection locked="0"/>
    </xf>
    <xf numFmtId="170" fontId="17" fillId="4" borderId="13" xfId="4" applyNumberFormat="1" applyFont="1" applyFill="1" applyBorder="1" applyAlignment="1" applyProtection="1">
      <alignment vertical="center"/>
      <protection locked="0"/>
    </xf>
    <xf numFmtId="170" fontId="17" fillId="4" borderId="1" xfId="4" applyNumberFormat="1" applyFont="1" applyFill="1" applyBorder="1" applyAlignment="1" applyProtection="1">
      <alignment vertical="center"/>
      <protection locked="0"/>
    </xf>
    <xf numFmtId="0" fontId="17" fillId="4" borderId="9" xfId="0" applyFont="1" applyFill="1" applyBorder="1" applyAlignment="1" applyProtection="1">
      <alignment horizontal="justify" vertical="center" wrapText="1"/>
      <protection locked="0"/>
    </xf>
    <xf numFmtId="0" fontId="27" fillId="4" borderId="26" xfId="0" applyFont="1" applyFill="1" applyBorder="1" applyProtection="1">
      <protection locked="0"/>
    </xf>
    <xf numFmtId="0" fontId="27" fillId="4" borderId="9" xfId="0" applyFont="1" applyFill="1" applyBorder="1" applyAlignment="1" applyProtection="1">
      <alignment horizontal="center" vertical="center"/>
      <protection locked="0"/>
    </xf>
    <xf numFmtId="0" fontId="17" fillId="4" borderId="13" xfId="0" applyFont="1" applyFill="1" applyBorder="1" applyAlignment="1" applyProtection="1">
      <alignment horizontal="center" vertical="center"/>
      <protection locked="0"/>
    </xf>
    <xf numFmtId="0" fontId="17" fillId="4" borderId="1" xfId="0" applyFont="1" applyFill="1" applyBorder="1" applyAlignment="1" applyProtection="1">
      <alignment horizontal="center" vertical="center"/>
      <protection locked="0"/>
    </xf>
    <xf numFmtId="0" fontId="17" fillId="4" borderId="15" xfId="0" applyFont="1" applyFill="1" applyBorder="1" applyAlignment="1" applyProtection="1">
      <alignment horizontal="center" vertical="center"/>
      <protection locked="0"/>
    </xf>
    <xf numFmtId="0" fontId="17" fillId="4" borderId="13" xfId="0" applyFont="1" applyFill="1" applyBorder="1" applyAlignment="1" applyProtection="1">
      <alignment vertical="top"/>
      <protection locked="0"/>
    </xf>
    <xf numFmtId="0" fontId="27" fillId="4" borderId="1" xfId="0" applyFont="1" applyFill="1" applyBorder="1" applyAlignment="1" applyProtection="1">
      <alignment vertical="top"/>
      <protection locked="0"/>
    </xf>
    <xf numFmtId="0" fontId="27" fillId="4" borderId="15" xfId="0" applyFont="1" applyFill="1" applyBorder="1" applyProtection="1">
      <protection locked="0"/>
    </xf>
    <xf numFmtId="0" fontId="27" fillId="4" borderId="13" xfId="0" applyFont="1" applyFill="1" applyBorder="1" applyProtection="1">
      <protection locked="0"/>
    </xf>
    <xf numFmtId="0" fontId="27" fillId="4" borderId="1" xfId="0" applyFont="1" applyFill="1" applyBorder="1" applyProtection="1">
      <protection locked="0"/>
    </xf>
    <xf numFmtId="0" fontId="17" fillId="4" borderId="13" xfId="0" applyFont="1" applyFill="1" applyBorder="1" applyAlignment="1" applyProtection="1">
      <alignment vertical="center"/>
      <protection locked="0"/>
    </xf>
    <xf numFmtId="0" fontId="17" fillId="4" borderId="1" xfId="0" applyFont="1" applyFill="1" applyBorder="1" applyAlignment="1" applyProtection="1">
      <alignment vertical="center"/>
      <protection locked="0"/>
    </xf>
    <xf numFmtId="0" fontId="17" fillId="4" borderId="28" xfId="0" applyFont="1" applyFill="1" applyBorder="1" applyAlignment="1" applyProtection="1">
      <alignment horizontal="center" vertical="center"/>
      <protection locked="0"/>
    </xf>
    <xf numFmtId="14" fontId="17" fillId="4" borderId="18" xfId="0" applyNumberFormat="1" applyFont="1" applyFill="1" applyBorder="1" applyAlignment="1" applyProtection="1">
      <alignment horizontal="center" vertical="center" wrapText="1"/>
      <protection locked="0"/>
    </xf>
    <xf numFmtId="165" fontId="17" fillId="4" borderId="18" xfId="4" applyFont="1" applyFill="1" applyBorder="1" applyAlignment="1" applyProtection="1">
      <alignment horizontal="center" vertical="center" wrapText="1"/>
      <protection locked="0"/>
    </xf>
    <xf numFmtId="165" fontId="17" fillId="4" borderId="47" xfId="4" applyFont="1" applyFill="1" applyBorder="1" applyAlignment="1" applyProtection="1">
      <alignment horizontal="center" vertical="center" wrapText="1"/>
      <protection locked="0"/>
    </xf>
    <xf numFmtId="1" fontId="17" fillId="4" borderId="17" xfId="4" applyNumberFormat="1" applyFont="1" applyFill="1" applyBorder="1" applyAlignment="1" applyProtection="1">
      <alignment horizontal="center" vertical="center" wrapText="1"/>
      <protection locked="0"/>
    </xf>
    <xf numFmtId="0" fontId="17" fillId="4" borderId="18" xfId="0" applyFont="1" applyFill="1" applyBorder="1" applyAlignment="1" applyProtection="1">
      <alignment horizontal="center" vertical="center" wrapText="1"/>
      <protection locked="0"/>
    </xf>
    <xf numFmtId="170" fontId="17" fillId="4" borderId="18" xfId="4" applyNumberFormat="1" applyFont="1" applyFill="1" applyBorder="1" applyAlignment="1" applyProtection="1">
      <alignment horizontal="center" vertical="center" wrapText="1"/>
      <protection locked="0"/>
    </xf>
    <xf numFmtId="169" fontId="17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19" xfId="0" applyFont="1" applyFill="1" applyBorder="1" applyAlignment="1" applyProtection="1">
      <alignment horizontal="left" vertical="center" wrapText="1"/>
      <protection locked="0"/>
    </xf>
    <xf numFmtId="0" fontId="17" fillId="4" borderId="17" xfId="0" applyFont="1" applyFill="1" applyBorder="1" applyAlignment="1" applyProtection="1">
      <alignment horizontal="left" vertical="center" wrapText="1"/>
      <protection locked="0"/>
    </xf>
    <xf numFmtId="0" fontId="17" fillId="4" borderId="18" xfId="0" applyFont="1" applyFill="1" applyBorder="1" applyAlignment="1" applyProtection="1">
      <alignment horizontal="left" vertical="center" wrapText="1"/>
      <protection locked="0"/>
    </xf>
    <xf numFmtId="0" fontId="17" fillId="4" borderId="19" xfId="0" applyFont="1" applyFill="1" applyBorder="1" applyAlignment="1" applyProtection="1">
      <alignment horizontal="center" vertical="center" wrapText="1"/>
      <protection locked="0"/>
    </xf>
    <xf numFmtId="0" fontId="17" fillId="4" borderId="17" xfId="0" applyFont="1" applyFill="1" applyBorder="1" applyAlignment="1" applyProtection="1">
      <alignment horizontal="center" vertical="center" wrapText="1"/>
      <protection locked="0"/>
    </xf>
    <xf numFmtId="0" fontId="17" fillId="4" borderId="17" xfId="0" applyFont="1" applyFill="1" applyBorder="1" applyAlignment="1" applyProtection="1">
      <alignment vertical="center"/>
      <protection locked="0"/>
    </xf>
    <xf numFmtId="0" fontId="17" fillId="4" borderId="18" xfId="0" applyFont="1" applyFill="1" applyBorder="1" applyAlignment="1" applyProtection="1">
      <alignment vertical="center"/>
      <protection locked="0"/>
    </xf>
    <xf numFmtId="0" fontId="17" fillId="4" borderId="16" xfId="0" applyFont="1" applyFill="1" applyBorder="1" applyAlignment="1" applyProtection="1">
      <alignment horizontal="justify" vertical="center" wrapText="1"/>
      <protection locked="0"/>
    </xf>
    <xf numFmtId="0" fontId="27" fillId="4" borderId="28" xfId="0" applyFont="1" applyFill="1" applyBorder="1" applyProtection="1">
      <protection locked="0"/>
    </xf>
    <xf numFmtId="0" fontId="27" fillId="4" borderId="16" xfId="0" applyFont="1" applyFill="1" applyBorder="1" applyAlignment="1" applyProtection="1">
      <alignment horizontal="center" vertical="center"/>
      <protection locked="0"/>
    </xf>
    <xf numFmtId="0" fontId="17" fillId="4" borderId="17" xfId="0" applyFont="1" applyFill="1" applyBorder="1" applyAlignment="1" applyProtection="1">
      <alignment horizontal="center" vertical="center"/>
      <protection locked="0"/>
    </xf>
    <xf numFmtId="0" fontId="17" fillId="4" borderId="18" xfId="0" applyFont="1" applyFill="1" applyBorder="1" applyAlignment="1" applyProtection="1">
      <alignment horizontal="center" vertical="center"/>
      <protection locked="0"/>
    </xf>
    <xf numFmtId="0" fontId="17" fillId="4" borderId="19" xfId="0" applyFont="1" applyFill="1" applyBorder="1" applyAlignment="1" applyProtection="1">
      <alignment horizontal="center" vertical="center"/>
      <protection locked="0"/>
    </xf>
    <xf numFmtId="0" fontId="27" fillId="4" borderId="17" xfId="0" applyFont="1" applyFill="1" applyBorder="1" applyProtection="1">
      <protection locked="0"/>
    </xf>
    <xf numFmtId="0" fontId="27" fillId="4" borderId="18" xfId="0" applyFont="1" applyFill="1" applyBorder="1" applyProtection="1">
      <protection locked="0"/>
    </xf>
    <xf numFmtId="0" fontId="27" fillId="4" borderId="19" xfId="0" applyFont="1" applyFill="1" applyBorder="1" applyProtection="1">
      <protection locked="0"/>
    </xf>
    <xf numFmtId="3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" fontId="11" fillId="0" borderId="1" xfId="4" applyNumberFormat="1" applyFont="1" applyFill="1" applyBorder="1" applyAlignment="1" applyProtection="1">
      <alignment horizontal="center" vertical="center" wrapText="1"/>
      <protection locked="0"/>
    </xf>
    <xf numFmtId="167" fontId="4" fillId="0" borderId="1" xfId="3" applyFont="1" applyFill="1" applyBorder="1" applyAlignment="1" applyProtection="1">
      <alignment horizontal="center" vertical="center" wrapText="1"/>
      <protection locked="0"/>
    </xf>
    <xf numFmtId="172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73" fontId="4" fillId="0" borderId="1" xfId="3" applyNumberFormat="1" applyFont="1" applyFill="1" applyBorder="1" applyAlignment="1" applyProtection="1">
      <alignment horizontal="center" vertical="center" wrapText="1"/>
      <protection locked="0"/>
    </xf>
    <xf numFmtId="9" fontId="4" fillId="0" borderId="1" xfId="5" applyFont="1" applyFill="1" applyBorder="1" applyAlignment="1" applyProtection="1">
      <alignment horizontal="center" vertical="center" wrapText="1"/>
      <protection locked="0"/>
    </xf>
    <xf numFmtId="0" fontId="29" fillId="0" borderId="0" xfId="0" applyFont="1"/>
    <xf numFmtId="2" fontId="24" fillId="0" borderId="25" xfId="0" applyNumberFormat="1" applyFont="1" applyBorder="1" applyAlignment="1">
      <alignment horizontal="center"/>
    </xf>
    <xf numFmtId="2" fontId="24" fillId="0" borderId="44" xfId="0" applyNumberFormat="1" applyFont="1" applyBorder="1" applyAlignment="1">
      <alignment horizontal="center"/>
    </xf>
    <xf numFmtId="2" fontId="24" fillId="0" borderId="26" xfId="0" applyNumberFormat="1" applyFont="1" applyBorder="1" applyAlignment="1">
      <alignment horizontal="center"/>
    </xf>
    <xf numFmtId="2" fontId="24" fillId="0" borderId="28" xfId="0" applyNumberFormat="1" applyFont="1" applyBorder="1" applyAlignment="1">
      <alignment horizontal="center"/>
    </xf>
    <xf numFmtId="3" fontId="17" fillId="4" borderId="57" xfId="2" applyNumberFormat="1" applyFont="1" applyFill="1" applyBorder="1" applyAlignment="1" applyProtection="1">
      <alignment horizontal="center" vertical="center" wrapText="1"/>
      <protection locked="0"/>
    </xf>
    <xf numFmtId="3" fontId="17" fillId="4" borderId="63" xfId="2" applyNumberFormat="1" applyFont="1" applyFill="1" applyBorder="1" applyAlignment="1" applyProtection="1">
      <alignment horizontal="center" vertical="center" wrapText="1"/>
      <protection locked="0"/>
    </xf>
    <xf numFmtId="3" fontId="17" fillId="4" borderId="64" xfId="2" applyNumberFormat="1" applyFont="1" applyFill="1" applyBorder="1" applyAlignment="1" applyProtection="1">
      <alignment horizontal="center" vertical="center" wrapText="1"/>
      <protection locked="0"/>
    </xf>
    <xf numFmtId="0" fontId="25" fillId="2" borderId="2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 applyProtection="1">
      <alignment vertical="center"/>
      <protection locked="0"/>
    </xf>
    <xf numFmtId="0" fontId="27" fillId="4" borderId="9" xfId="0" applyFont="1" applyFill="1" applyBorder="1" applyProtection="1">
      <protection locked="0"/>
    </xf>
    <xf numFmtId="0" fontId="27" fillId="4" borderId="16" xfId="0" applyFont="1" applyFill="1" applyBorder="1" applyProtection="1">
      <protection locked="0"/>
    </xf>
    <xf numFmtId="0" fontId="25" fillId="2" borderId="8" xfId="0" applyFont="1" applyFill="1" applyBorder="1" applyAlignment="1">
      <alignment horizontal="center" vertical="center" wrapText="1"/>
    </xf>
    <xf numFmtId="0" fontId="29" fillId="4" borderId="0" xfId="0" applyFont="1" applyFill="1" applyAlignment="1">
      <alignment vertical="center"/>
    </xf>
    <xf numFmtId="0" fontId="30" fillId="4" borderId="0" xfId="0" applyFont="1" applyFill="1"/>
    <xf numFmtId="0" fontId="17" fillId="0" borderId="36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justify" vertical="center" wrapText="1"/>
    </xf>
    <xf numFmtId="0" fontId="5" fillId="4" borderId="0" xfId="0" applyFont="1" applyFill="1"/>
    <xf numFmtId="1" fontId="11" fillId="4" borderId="1" xfId="4" applyNumberFormat="1" applyFont="1" applyFill="1" applyBorder="1" applyAlignment="1" applyProtection="1">
      <alignment horizontal="center" vertical="center" wrapText="1"/>
      <protection locked="0"/>
    </xf>
    <xf numFmtId="9" fontId="4" fillId="0" borderId="63" xfId="5" applyFont="1" applyFill="1" applyBorder="1" applyAlignment="1">
      <alignment horizontal="center" vertical="center" wrapText="1"/>
    </xf>
    <xf numFmtId="3" fontId="4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" fontId="11" fillId="0" borderId="0" xfId="4" applyNumberFormat="1" applyFont="1" applyFill="1" applyBorder="1" applyAlignment="1" applyProtection="1">
      <alignment horizontal="center" vertical="center" wrapText="1"/>
      <protection locked="0"/>
    </xf>
    <xf numFmtId="167" fontId="4" fillId="0" borderId="0" xfId="3" applyFont="1" applyFill="1" applyBorder="1" applyAlignment="1" applyProtection="1">
      <alignment horizontal="center" vertical="center" wrapText="1"/>
      <protection locked="0"/>
    </xf>
    <xf numFmtId="172" fontId="4" fillId="0" borderId="0" xfId="1" applyNumberFormat="1" applyFont="1" applyFill="1" applyBorder="1" applyAlignment="1" applyProtection="1">
      <alignment horizontal="center" vertical="center" wrapText="1"/>
      <protection locked="0"/>
    </xf>
    <xf numFmtId="173" fontId="4" fillId="0" borderId="0" xfId="3" applyNumberFormat="1" applyFont="1" applyFill="1" applyBorder="1" applyAlignment="1" applyProtection="1">
      <alignment horizontal="center" vertical="center" wrapText="1"/>
      <protection locked="0"/>
    </xf>
    <xf numFmtId="1" fontId="11" fillId="4" borderId="0" xfId="4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5" applyFont="1" applyFill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Alignment="1">
      <alignment horizontal="center" vertical="center" wrapText="1"/>
    </xf>
    <xf numFmtId="9" fontId="4" fillId="0" borderId="68" xfId="5" applyFont="1" applyFill="1" applyBorder="1" applyAlignment="1">
      <alignment horizontal="center" vertical="center" wrapText="1"/>
    </xf>
    <xf numFmtId="167" fontId="4" fillId="0" borderId="24" xfId="3" applyFont="1" applyFill="1" applyBorder="1" applyAlignment="1">
      <alignment horizontal="center" vertical="center" wrapText="1"/>
    </xf>
    <xf numFmtId="167" fontId="4" fillId="0" borderId="24" xfId="3" applyFont="1" applyFill="1" applyBorder="1" applyAlignment="1" applyProtection="1">
      <alignment horizontal="center" vertical="center" wrapText="1"/>
      <protection locked="0"/>
    </xf>
    <xf numFmtId="0" fontId="31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0" borderId="1" xfId="0" applyFont="1" applyBorder="1"/>
    <xf numFmtId="0" fontId="18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32" fillId="4" borderId="63" xfId="0" applyFont="1" applyFill="1" applyBorder="1" applyAlignment="1">
      <alignment horizontal="left" vertical="center"/>
    </xf>
    <xf numFmtId="0" fontId="32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25" fillId="2" borderId="6" xfId="0" applyFont="1" applyFill="1" applyBorder="1" applyAlignment="1">
      <alignment horizontal="center" vertical="center"/>
    </xf>
    <xf numFmtId="0" fontId="25" fillId="2" borderId="31" xfId="0" applyFont="1" applyFill="1" applyBorder="1" applyAlignment="1">
      <alignment horizontal="center" vertical="center"/>
    </xf>
    <xf numFmtId="0" fontId="25" fillId="2" borderId="32" xfId="0" applyFont="1" applyFill="1" applyBorder="1" applyAlignment="1">
      <alignment horizontal="center" vertical="center"/>
    </xf>
    <xf numFmtId="0" fontId="5" fillId="0" borderId="57" xfId="0" applyFont="1" applyBorder="1" applyAlignment="1" applyProtection="1">
      <alignment horizontal="center"/>
      <protection locked="0"/>
    </xf>
    <xf numFmtId="0" fontId="5" fillId="0" borderId="34" xfId="0" applyFont="1" applyBorder="1" applyAlignment="1" applyProtection="1">
      <alignment horizontal="center"/>
      <protection locked="0"/>
    </xf>
    <xf numFmtId="0" fontId="5" fillId="0" borderId="35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38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25" fillId="2" borderId="3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2" fillId="4" borderId="63" xfId="0" applyFont="1" applyFill="1" applyBorder="1" applyAlignment="1">
      <alignment horizontal="left" vertical="center" wrapText="1"/>
    </xf>
    <xf numFmtId="0" fontId="32" fillId="4" borderId="1" xfId="0" applyFont="1" applyFill="1" applyBorder="1" applyAlignment="1">
      <alignment horizontal="left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31" xfId="0" applyFont="1" applyFill="1" applyBorder="1" applyAlignment="1">
      <alignment horizontal="center" vertical="center" wrapText="1"/>
    </xf>
    <xf numFmtId="0" fontId="25" fillId="2" borderId="32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 applyProtection="1">
      <alignment horizontal="center" wrapText="1"/>
      <protection locked="0"/>
    </xf>
    <xf numFmtId="0" fontId="17" fillId="4" borderId="31" xfId="0" applyFont="1" applyFill="1" applyBorder="1" applyAlignment="1" applyProtection="1">
      <alignment horizontal="center" wrapText="1"/>
      <protection locked="0"/>
    </xf>
    <xf numFmtId="0" fontId="17" fillId="4" borderId="32" xfId="0" applyFont="1" applyFill="1" applyBorder="1" applyAlignment="1" applyProtection="1">
      <alignment horizontal="center" wrapText="1"/>
      <protection locked="0"/>
    </xf>
    <xf numFmtId="0" fontId="6" fillId="0" borderId="65" xfId="0" applyFont="1" applyBorder="1" applyAlignment="1">
      <alignment horizontal="left" vertical="center"/>
    </xf>
    <xf numFmtId="0" fontId="6" fillId="0" borderId="66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6" fillId="2" borderId="6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16" fillId="2" borderId="31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0" fillId="0" borderId="65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8" xfId="0" applyBorder="1" applyAlignment="1">
      <alignment horizontal="center"/>
    </xf>
    <xf numFmtId="0" fontId="10" fillId="0" borderId="65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68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9" fillId="2" borderId="32" xfId="0" applyFont="1" applyFill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6">
    <cellStyle name="Millares" xfId="1" builtinId="3"/>
    <cellStyle name="Millares [0]" xfId="2" builtinId="6"/>
    <cellStyle name="Moneda" xfId="3" builtinId="4"/>
    <cellStyle name="Moneda [0]" xfId="4" builtinId="7"/>
    <cellStyle name="Normal" xfId="0" builtinId="0"/>
    <cellStyle name="Porcentaje" xfId="5" builtinId="5"/>
  </cellStyles>
  <dxfs count="3"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f-insp-010_f-insp-011 propuesta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95249</xdr:colOff>
      <xdr:row>1</xdr:row>
      <xdr:rowOff>83344</xdr:rowOff>
    </xdr:from>
    <xdr:to>
      <xdr:col>8</xdr:col>
      <xdr:colOff>1162684</xdr:colOff>
      <xdr:row>3</xdr:row>
      <xdr:rowOff>134779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67" t="29726" r="68019" b="35381"/>
        <a:stretch>
          <a:fillRect/>
        </a:stretch>
      </xdr:blipFill>
      <xdr:spPr bwMode="auto">
        <a:xfrm>
          <a:off x="1262062" y="273844"/>
          <a:ext cx="1067435" cy="4324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1428749</xdr:colOff>
      <xdr:row>1</xdr:row>
      <xdr:rowOff>35719</xdr:rowOff>
    </xdr:from>
    <xdr:to>
      <xdr:col>9</xdr:col>
      <xdr:colOff>770731</xdr:colOff>
      <xdr:row>3</xdr:row>
      <xdr:rowOff>140494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894" t="18912" r="11859" b="31369"/>
        <a:stretch>
          <a:fillRect/>
        </a:stretch>
      </xdr:blipFill>
      <xdr:spPr bwMode="auto">
        <a:xfrm>
          <a:off x="2595562" y="226219"/>
          <a:ext cx="949325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190499</xdr:colOff>
      <xdr:row>0</xdr:row>
      <xdr:rowOff>85725</xdr:rowOff>
    </xdr:from>
    <xdr:to>
      <xdr:col>6</xdr:col>
      <xdr:colOff>733424</xdr:colOff>
      <xdr:row>1</xdr:row>
      <xdr:rowOff>200025</xdr:rowOff>
    </xdr:to>
    <xdr:sp macro="" textlink="">
      <xdr:nvSpPr>
        <xdr:cNvPr id="2" name="Flecha: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277224" y="85725"/>
          <a:ext cx="542925" cy="323850"/>
        </a:xfrm>
        <a:prstGeom prst="leftArrow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9</xdr:row>
      <xdr:rowOff>85725</xdr:rowOff>
    </xdr:from>
    <xdr:to>
      <xdr:col>7</xdr:col>
      <xdr:colOff>257175</xdr:colOff>
      <xdr:row>30</xdr:row>
      <xdr:rowOff>22939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86C4667-CD61-408D-BAB5-3DDFC7EF6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800225"/>
          <a:ext cx="5514975" cy="3937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1</xdr:row>
      <xdr:rowOff>38100</xdr:rowOff>
    </xdr:from>
    <xdr:to>
      <xdr:col>1</xdr:col>
      <xdr:colOff>849630</xdr:colOff>
      <xdr:row>3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5CC120-FF76-89ED-19A6-0F09E44CE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894" t="18912" r="11859" b="31369"/>
        <a:stretch>
          <a:fillRect/>
        </a:stretch>
      </xdr:blipFill>
      <xdr:spPr bwMode="auto">
        <a:xfrm>
          <a:off x="495300" y="190500"/>
          <a:ext cx="111633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s\Hermann\Downloads\Hoja%20de%20trabajo%20provision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fon/Downloads/PROPUESTA%20GUIAS%20CRED%20Y%20CA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erno_Cache_XXXXX"/>
      <sheetName val="Calculo_Provisiones"/>
      <sheetName val="TABLAS"/>
    </sheetNames>
    <sheetDataSet>
      <sheetData sheetId="0"/>
      <sheetData sheetId="1"/>
      <sheetData sheetId="2">
        <row r="2">
          <cell r="A2" t="str">
            <v>1.Otras garantias (No admisible)</v>
          </cell>
          <cell r="B2" t="str">
            <v>OTRAS GARANTIAS</v>
          </cell>
          <cell r="D2" t="str">
            <v>SI</v>
          </cell>
        </row>
        <row r="3">
          <cell r="A3" t="str">
            <v>2.Hipotecaria</v>
          </cell>
          <cell r="B3" t="str">
            <v>ADMISIBLE</v>
          </cell>
          <cell r="D3" t="str">
            <v>NO</v>
          </cell>
        </row>
        <row r="4">
          <cell r="A4" t="str">
            <v>3.Prendaria</v>
          </cell>
        </row>
        <row r="5">
          <cell r="A5" t="str">
            <v>9.Otra admisible</v>
          </cell>
        </row>
        <row r="7">
          <cell r="A7" t="str">
            <v>CLASE DE GARANTIA</v>
          </cell>
          <cell r="B7" t="str">
            <v>TABLA</v>
          </cell>
          <cell r="C7" t="str">
            <v>DIAS</v>
          </cell>
          <cell r="D7" t="str">
            <v>%</v>
          </cell>
        </row>
        <row r="8">
          <cell r="A8" t="str">
            <v>1.Otras garantias (No admisible)</v>
          </cell>
          <cell r="B8" t="str">
            <v>Otras_Garantías</v>
          </cell>
          <cell r="C8">
            <v>0</v>
          </cell>
          <cell r="D8">
            <v>0</v>
          </cell>
        </row>
        <row r="9">
          <cell r="A9" t="str">
            <v>2.Hipotecaria</v>
          </cell>
          <cell r="B9" t="str">
            <v>Hipotecaria</v>
          </cell>
          <cell r="C9">
            <v>0</v>
          </cell>
          <cell r="D9">
            <v>0.7</v>
          </cell>
        </row>
        <row r="10">
          <cell r="A10" t="str">
            <v>2.Hipotecaria</v>
          </cell>
          <cell r="B10" t="str">
            <v>Hipotecaria</v>
          </cell>
          <cell r="C10">
            <v>541</v>
          </cell>
          <cell r="D10">
            <v>0.5</v>
          </cell>
        </row>
        <row r="11">
          <cell r="A11" t="str">
            <v>2.Hipotecaria</v>
          </cell>
          <cell r="B11" t="str">
            <v>Hipotecaria</v>
          </cell>
          <cell r="C11">
            <v>721</v>
          </cell>
          <cell r="D11">
            <v>0.3</v>
          </cell>
        </row>
        <row r="12">
          <cell r="A12" t="str">
            <v>2.Hipotecaria</v>
          </cell>
          <cell r="B12" t="str">
            <v>Hipotecaria</v>
          </cell>
          <cell r="C12">
            <v>901</v>
          </cell>
          <cell r="D12">
            <v>0.15</v>
          </cell>
        </row>
        <row r="13">
          <cell r="A13" t="str">
            <v>2.Hipotecaria</v>
          </cell>
          <cell r="B13" t="str">
            <v>Hipotecaria</v>
          </cell>
          <cell r="C13">
            <v>1081</v>
          </cell>
          <cell r="D13">
            <v>0</v>
          </cell>
        </row>
        <row r="14">
          <cell r="A14" t="str">
            <v>3.Prendaria</v>
          </cell>
          <cell r="B14" t="str">
            <v>Prendaria</v>
          </cell>
          <cell r="C14">
            <v>0</v>
          </cell>
          <cell r="D14">
            <v>0.7</v>
          </cell>
        </row>
        <row r="15">
          <cell r="A15" t="str">
            <v>3.Prendaria</v>
          </cell>
          <cell r="B15" t="str">
            <v>Prendaria</v>
          </cell>
          <cell r="C15">
            <v>361</v>
          </cell>
          <cell r="D15">
            <v>0.5</v>
          </cell>
        </row>
        <row r="16">
          <cell r="A16" t="str">
            <v>3.Prendaria</v>
          </cell>
          <cell r="B16" t="str">
            <v>Prendaria</v>
          </cell>
          <cell r="C16">
            <v>721</v>
          </cell>
          <cell r="D16">
            <v>0</v>
          </cell>
        </row>
        <row r="17">
          <cell r="A17" t="str">
            <v>9.Otra admisible</v>
          </cell>
          <cell r="B17" t="str">
            <v>Otra_Admisible</v>
          </cell>
          <cell r="C17">
            <v>0</v>
          </cell>
          <cell r="D17">
            <v>0.7</v>
          </cell>
        </row>
        <row r="18">
          <cell r="A18" t="str">
            <v>9.Otra admisible</v>
          </cell>
          <cell r="B18" t="str">
            <v>Otra_Admisible</v>
          </cell>
          <cell r="C18">
            <v>361</v>
          </cell>
          <cell r="D18">
            <v>0.5</v>
          </cell>
        </row>
        <row r="19">
          <cell r="A19" t="str">
            <v>9.Otra admisible</v>
          </cell>
          <cell r="B19" t="str">
            <v>Otra_Admisible</v>
          </cell>
          <cell r="C19">
            <v>721</v>
          </cell>
          <cell r="D19">
            <v>0</v>
          </cell>
        </row>
        <row r="22">
          <cell r="A22" t="str">
            <v>COMERCIAL</v>
          </cell>
          <cell r="B22">
            <v>3</v>
          </cell>
        </row>
        <row r="23">
          <cell r="A23" t="str">
            <v>CONSUMO</v>
          </cell>
          <cell r="B23">
            <v>5</v>
          </cell>
        </row>
        <row r="24">
          <cell r="A24" t="str">
            <v>VIVIENDA</v>
          </cell>
          <cell r="B24">
            <v>7</v>
          </cell>
        </row>
        <row r="25">
          <cell r="A25" t="str">
            <v>MICROCREDITO</v>
          </cell>
          <cell r="B25">
            <v>9</v>
          </cell>
        </row>
        <row r="29">
          <cell r="A29">
            <v>0</v>
          </cell>
          <cell r="B29" t="str">
            <v>DÍAS</v>
          </cell>
          <cell r="C29" t="str">
            <v>PROVISIÓN</v>
          </cell>
          <cell r="D29" t="str">
            <v>DÍAS</v>
          </cell>
          <cell r="E29" t="str">
            <v>PROVISIÓN</v>
          </cell>
          <cell r="F29" t="str">
            <v>DÍAS</v>
          </cell>
          <cell r="G29" t="str">
            <v>PROVISIÓN</v>
          </cell>
          <cell r="H29" t="str">
            <v>DÍAS</v>
          </cell>
          <cell r="I29" t="str">
            <v>PROVISIÓN</v>
          </cell>
        </row>
        <row r="30">
          <cell r="A30" t="str">
            <v>A</v>
          </cell>
          <cell r="B30" t="str">
            <v>0-30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 t="str">
            <v>0-30</v>
          </cell>
          <cell r="I30">
            <v>0</v>
          </cell>
        </row>
        <row r="31">
          <cell r="A31" t="str">
            <v>B</v>
          </cell>
          <cell r="B31" t="str">
            <v>31-90</v>
          </cell>
          <cell r="C31">
            <v>0.01</v>
          </cell>
          <cell r="D31">
            <v>31</v>
          </cell>
          <cell r="E31">
            <v>0.01</v>
          </cell>
          <cell r="F31">
            <v>61</v>
          </cell>
          <cell r="G31">
            <v>0.01</v>
          </cell>
          <cell r="H31" t="str">
            <v>31-60</v>
          </cell>
          <cell r="I31">
            <v>0.01</v>
          </cell>
        </row>
        <row r="32">
          <cell r="A32" t="str">
            <v>C</v>
          </cell>
          <cell r="B32" t="str">
            <v>91-180</v>
          </cell>
          <cell r="C32">
            <v>0.2</v>
          </cell>
          <cell r="D32">
            <v>61</v>
          </cell>
          <cell r="E32">
            <v>0.1</v>
          </cell>
          <cell r="F32">
            <v>151</v>
          </cell>
          <cell r="G32">
            <v>0.1</v>
          </cell>
          <cell r="H32" t="str">
            <v>61-90</v>
          </cell>
          <cell r="I32">
            <v>0.2</v>
          </cell>
        </row>
        <row r="33">
          <cell r="A33" t="str">
            <v>D</v>
          </cell>
          <cell r="B33" t="str">
            <v>181-360</v>
          </cell>
          <cell r="C33">
            <v>0.5</v>
          </cell>
          <cell r="D33">
            <v>91</v>
          </cell>
          <cell r="E33">
            <v>0.2</v>
          </cell>
          <cell r="F33">
            <v>361</v>
          </cell>
          <cell r="G33">
            <v>0.2</v>
          </cell>
          <cell r="H33" t="str">
            <v>91-120</v>
          </cell>
          <cell r="I33">
            <v>0.5</v>
          </cell>
        </row>
        <row r="34">
          <cell r="A34" t="str">
            <v>E</v>
          </cell>
          <cell r="B34" t="str">
            <v>&gt;360</v>
          </cell>
          <cell r="C34">
            <v>1</v>
          </cell>
          <cell r="D34">
            <v>0</v>
          </cell>
          <cell r="E34">
            <v>0.5</v>
          </cell>
          <cell r="F34">
            <v>0</v>
          </cell>
          <cell r="G34">
            <v>1</v>
          </cell>
          <cell r="H34" t="str">
            <v>&gt;120</v>
          </cell>
          <cell r="I34">
            <v>1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181</v>
          </cell>
          <cell r="E35">
            <v>0.5</v>
          </cell>
          <cell r="F35">
            <v>541</v>
          </cell>
          <cell r="G35">
            <v>0.3</v>
          </cell>
          <cell r="H35">
            <v>0</v>
          </cell>
          <cell r="I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361</v>
          </cell>
          <cell r="E36">
            <v>1</v>
          </cell>
          <cell r="F36">
            <v>721</v>
          </cell>
          <cell r="G36">
            <v>0.6</v>
          </cell>
          <cell r="H36">
            <v>0</v>
          </cell>
          <cell r="I36">
            <v>0</v>
          </cell>
        </row>
        <row r="37">
          <cell r="D37">
            <v>0</v>
          </cell>
          <cell r="E37">
            <v>0</v>
          </cell>
          <cell r="F37">
            <v>1081</v>
          </cell>
          <cell r="G37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-insp-010 Otorga. Cred. Asocia"/>
      <sheetName val="f-insp-011 Otorga. Cred. Direct"/>
      <sheetName val="f-insp-010_f-insp-011 propuesta"/>
      <sheetName val="Instructivo F10-11"/>
      <sheetName val="Hoja Trabajo Provisiones f10-11"/>
      <sheetName val="Instructivo - Tablas"/>
      <sheetName val="f-insp-012 Seguim Cartera y ree"/>
      <sheetName val="f-insp-012 propuesta"/>
      <sheetName val="INSTRUCTIVO F012"/>
      <sheetName val="f-insp-013 Seguimiento Creditos"/>
      <sheetName val="f-insp-013 propuesta"/>
      <sheetName val="Instructivo F13"/>
      <sheetName val="f-insp-014 Segui. Credi. Restru"/>
      <sheetName val="f-insp-014 propuesta Reestruc."/>
      <sheetName val="Instructivo F14"/>
      <sheetName val="Hoja Trabajo Provisiones f14"/>
      <sheetName val="Instructivo Hoja Provisiones"/>
    </sheetNames>
    <sheetDataSet>
      <sheetData sheetId="0"/>
      <sheetData sheetId="1"/>
      <sheetData sheetId="2"/>
      <sheetData sheetId="3"/>
      <sheetData sheetId="4">
        <row r="8">
          <cell r="U8">
            <v>16376235</v>
          </cell>
          <cell r="V8">
            <v>16376235</v>
          </cell>
          <cell r="W8">
            <v>16356533.49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2:BV82"/>
  <sheetViews>
    <sheetView showGridLines="0" topLeftCell="F1" zoomScale="80" zoomScaleNormal="80" workbookViewId="0">
      <selection activeCell="O2" sqref="O2:P4"/>
    </sheetView>
  </sheetViews>
  <sheetFormatPr baseColWidth="10" defaultRowHeight="15" x14ac:dyDescent="0.25"/>
  <cols>
    <col min="1" max="1" width="2" hidden="1" customWidth="1"/>
    <col min="2" max="2" width="4.28515625" hidden="1" customWidth="1"/>
    <col min="3" max="3" width="7.42578125" hidden="1" customWidth="1"/>
    <col min="4" max="4" width="7.140625" hidden="1" customWidth="1"/>
    <col min="5" max="5" width="6.7109375" hidden="1" customWidth="1"/>
    <col min="6" max="6" width="3.140625" customWidth="1"/>
    <col min="7" max="7" width="7" customWidth="1"/>
    <col min="8" max="8" width="5.140625" customWidth="1"/>
    <col min="9" max="9" width="21.140625" customWidth="1"/>
    <col min="10" max="10" width="24.140625" customWidth="1"/>
    <col min="11" max="11" width="25.42578125" customWidth="1"/>
    <col min="12" max="12" width="21.140625" customWidth="1"/>
    <col min="13" max="13" width="30.85546875" customWidth="1"/>
    <col min="14" max="14" width="22.28515625" customWidth="1"/>
    <col min="15" max="15" width="18.85546875" customWidth="1"/>
    <col min="16" max="16" width="15.85546875" customWidth="1"/>
    <col min="17" max="17" width="21.85546875" customWidth="1"/>
    <col min="18" max="18" width="21.140625" style="1" customWidth="1"/>
    <col min="19" max="20" width="19.42578125" customWidth="1"/>
    <col min="21" max="21" width="20.42578125" customWidth="1"/>
    <col min="22" max="22" width="24.140625" customWidth="1"/>
    <col min="23" max="23" width="26.28515625" customWidth="1"/>
    <col min="24" max="24" width="24.140625" customWidth="1"/>
    <col min="25" max="28" width="21.28515625" customWidth="1"/>
    <col min="29" max="29" width="28.42578125" customWidth="1"/>
    <col min="30" max="30" width="52.5703125" customWidth="1"/>
    <col min="31" max="32" width="53.42578125" customWidth="1"/>
    <col min="33" max="33" width="34.28515625" customWidth="1"/>
    <col min="34" max="34" width="37.85546875" customWidth="1"/>
    <col min="35" max="35" width="37" customWidth="1"/>
    <col min="36" max="36" width="38.85546875" customWidth="1"/>
    <col min="37" max="37" width="32.85546875" customWidth="1"/>
    <col min="38" max="40" width="44.42578125" customWidth="1"/>
    <col min="41" max="41" width="43.7109375" customWidth="1"/>
    <col min="42" max="42" width="29.42578125" customWidth="1"/>
    <col min="43" max="44" width="40.7109375" customWidth="1"/>
    <col min="45" max="45" width="42.85546875" customWidth="1"/>
    <col min="46" max="46" width="29.5703125" customWidth="1"/>
    <col min="47" max="47" width="32.85546875" customWidth="1"/>
    <col min="48" max="50" width="15.7109375" customWidth="1"/>
    <col min="51" max="51" width="17.42578125" customWidth="1"/>
    <col min="52" max="53" width="15.7109375" customWidth="1"/>
    <col min="54" max="54" width="59" customWidth="1"/>
    <col min="55" max="56" width="74.85546875" customWidth="1"/>
    <col min="57" max="57" width="69.28515625" customWidth="1"/>
    <col min="58" max="58" width="21.140625" customWidth="1"/>
    <col min="59" max="59" width="19.42578125" customWidth="1"/>
    <col min="60" max="60" width="18.7109375" customWidth="1"/>
    <col min="61" max="61" width="18.140625" customWidth="1"/>
    <col min="62" max="64" width="21.85546875" customWidth="1"/>
    <col min="65" max="65" width="12.85546875" customWidth="1"/>
    <col min="66" max="66" width="25.5703125" customWidth="1"/>
    <col min="67" max="67" width="13.140625" customWidth="1"/>
    <col min="68" max="68" width="17.28515625" customWidth="1"/>
    <col min="69" max="69" width="14.7109375" customWidth="1"/>
    <col min="70" max="70" width="35.7109375" customWidth="1"/>
    <col min="71" max="71" width="13.85546875" customWidth="1"/>
    <col min="72" max="72" width="35.7109375" customWidth="1"/>
    <col min="263" max="267" width="0" hidden="1" customWidth="1"/>
    <col min="268" max="268" width="3.140625" customWidth="1"/>
    <col min="269" max="269" width="7" customWidth="1"/>
    <col min="270" max="270" width="5.140625" customWidth="1"/>
    <col min="271" max="271" width="21.140625" customWidth="1"/>
    <col min="272" max="272" width="19.7109375" customWidth="1"/>
    <col min="273" max="273" width="25.42578125" customWidth="1"/>
    <col min="274" max="274" width="19.85546875" customWidth="1"/>
    <col min="275" max="275" width="30.85546875" customWidth="1"/>
    <col min="276" max="276" width="22.28515625" customWidth="1"/>
    <col min="277" max="277" width="18.85546875" customWidth="1"/>
    <col min="278" max="278" width="15.85546875" customWidth="1"/>
    <col min="279" max="279" width="21.85546875" customWidth="1"/>
    <col min="280" max="280" width="21.140625" customWidth="1"/>
    <col min="281" max="282" width="19.42578125" customWidth="1"/>
    <col min="283" max="283" width="20.42578125" customWidth="1"/>
    <col min="284" max="284" width="24.140625" customWidth="1"/>
    <col min="285" max="285" width="26.28515625" customWidth="1"/>
    <col min="286" max="286" width="24.140625" customWidth="1"/>
    <col min="287" max="291" width="21.28515625" customWidth="1"/>
    <col min="292" max="292" width="52.5703125" customWidth="1"/>
    <col min="293" max="294" width="53.42578125" customWidth="1"/>
    <col min="295" max="295" width="34.28515625" customWidth="1"/>
    <col min="296" max="296" width="34.85546875" customWidth="1"/>
    <col min="297" max="297" width="37" customWidth="1"/>
    <col min="298" max="298" width="38.85546875" customWidth="1"/>
    <col min="299" max="299" width="32.85546875" customWidth="1"/>
    <col min="300" max="302" width="44.42578125" customWidth="1"/>
    <col min="303" max="303" width="43.7109375" customWidth="1"/>
    <col min="304" max="304" width="29.42578125" customWidth="1"/>
    <col min="305" max="306" width="40.7109375" customWidth="1"/>
    <col min="307" max="307" width="42.85546875" customWidth="1"/>
    <col min="308" max="308" width="29.5703125" customWidth="1"/>
    <col min="309" max="309" width="32.85546875" customWidth="1"/>
    <col min="310" max="312" width="15.7109375" customWidth="1"/>
    <col min="313" max="313" width="17.42578125" customWidth="1"/>
    <col min="314" max="315" width="15.7109375" customWidth="1"/>
    <col min="316" max="316" width="59" customWidth="1"/>
    <col min="317" max="317" width="74.85546875" customWidth="1"/>
    <col min="318" max="318" width="69.28515625" customWidth="1"/>
    <col min="319" max="319" width="18.7109375" customWidth="1"/>
    <col min="320" max="320" width="18.140625" customWidth="1"/>
    <col min="321" max="323" width="21.85546875" customWidth="1"/>
    <col min="324" max="324" width="31.7109375" customWidth="1"/>
    <col min="325" max="328" width="35.7109375" customWidth="1"/>
    <col min="519" max="523" width="0" hidden="1" customWidth="1"/>
    <col min="524" max="524" width="3.140625" customWidth="1"/>
    <col min="525" max="525" width="7" customWidth="1"/>
    <col min="526" max="526" width="5.140625" customWidth="1"/>
    <col min="527" max="527" width="21.140625" customWidth="1"/>
    <col min="528" max="528" width="19.7109375" customWidth="1"/>
    <col min="529" max="529" width="25.42578125" customWidth="1"/>
    <col min="530" max="530" width="19.85546875" customWidth="1"/>
    <col min="531" max="531" width="30.85546875" customWidth="1"/>
    <col min="532" max="532" width="22.28515625" customWidth="1"/>
    <col min="533" max="533" width="18.85546875" customWidth="1"/>
    <col min="534" max="534" width="15.85546875" customWidth="1"/>
    <col min="535" max="535" width="21.85546875" customWidth="1"/>
    <col min="536" max="536" width="21.140625" customWidth="1"/>
    <col min="537" max="538" width="19.42578125" customWidth="1"/>
    <col min="539" max="539" width="20.42578125" customWidth="1"/>
    <col min="540" max="540" width="24.140625" customWidth="1"/>
    <col min="541" max="541" width="26.28515625" customWidth="1"/>
    <col min="542" max="542" width="24.140625" customWidth="1"/>
    <col min="543" max="547" width="21.28515625" customWidth="1"/>
    <col min="548" max="548" width="52.5703125" customWidth="1"/>
    <col min="549" max="550" width="53.42578125" customWidth="1"/>
    <col min="551" max="551" width="34.28515625" customWidth="1"/>
    <col min="552" max="552" width="34.85546875" customWidth="1"/>
    <col min="553" max="553" width="37" customWidth="1"/>
    <col min="554" max="554" width="38.85546875" customWidth="1"/>
    <col min="555" max="555" width="32.85546875" customWidth="1"/>
    <col min="556" max="558" width="44.42578125" customWidth="1"/>
    <col min="559" max="559" width="43.7109375" customWidth="1"/>
    <col min="560" max="560" width="29.42578125" customWidth="1"/>
    <col min="561" max="562" width="40.7109375" customWidth="1"/>
    <col min="563" max="563" width="42.85546875" customWidth="1"/>
    <col min="564" max="564" width="29.5703125" customWidth="1"/>
    <col min="565" max="565" width="32.85546875" customWidth="1"/>
    <col min="566" max="568" width="15.7109375" customWidth="1"/>
    <col min="569" max="569" width="17.42578125" customWidth="1"/>
    <col min="570" max="571" width="15.7109375" customWidth="1"/>
    <col min="572" max="572" width="59" customWidth="1"/>
    <col min="573" max="573" width="74.85546875" customWidth="1"/>
    <col min="574" max="574" width="69.28515625" customWidth="1"/>
    <col min="575" max="575" width="18.7109375" customWidth="1"/>
    <col min="576" max="576" width="18.140625" customWidth="1"/>
    <col min="577" max="579" width="21.85546875" customWidth="1"/>
    <col min="580" max="580" width="31.7109375" customWidth="1"/>
    <col min="581" max="584" width="35.7109375" customWidth="1"/>
    <col min="775" max="779" width="0" hidden="1" customWidth="1"/>
    <col min="780" max="780" width="3.140625" customWidth="1"/>
    <col min="781" max="781" width="7" customWidth="1"/>
    <col min="782" max="782" width="5.140625" customWidth="1"/>
    <col min="783" max="783" width="21.140625" customWidth="1"/>
    <col min="784" max="784" width="19.7109375" customWidth="1"/>
    <col min="785" max="785" width="25.42578125" customWidth="1"/>
    <col min="786" max="786" width="19.85546875" customWidth="1"/>
    <col min="787" max="787" width="30.85546875" customWidth="1"/>
    <col min="788" max="788" width="22.28515625" customWidth="1"/>
    <col min="789" max="789" width="18.85546875" customWidth="1"/>
    <col min="790" max="790" width="15.85546875" customWidth="1"/>
    <col min="791" max="791" width="21.85546875" customWidth="1"/>
    <col min="792" max="792" width="21.140625" customWidth="1"/>
    <col min="793" max="794" width="19.42578125" customWidth="1"/>
    <col min="795" max="795" width="20.42578125" customWidth="1"/>
    <col min="796" max="796" width="24.140625" customWidth="1"/>
    <col min="797" max="797" width="26.28515625" customWidth="1"/>
    <col min="798" max="798" width="24.140625" customWidth="1"/>
    <col min="799" max="803" width="21.28515625" customWidth="1"/>
    <col min="804" max="804" width="52.5703125" customWidth="1"/>
    <col min="805" max="806" width="53.42578125" customWidth="1"/>
    <col min="807" max="807" width="34.28515625" customWidth="1"/>
    <col min="808" max="808" width="34.85546875" customWidth="1"/>
    <col min="809" max="809" width="37" customWidth="1"/>
    <col min="810" max="810" width="38.85546875" customWidth="1"/>
    <col min="811" max="811" width="32.85546875" customWidth="1"/>
    <col min="812" max="814" width="44.42578125" customWidth="1"/>
    <col min="815" max="815" width="43.7109375" customWidth="1"/>
    <col min="816" max="816" width="29.42578125" customWidth="1"/>
    <col min="817" max="818" width="40.7109375" customWidth="1"/>
    <col min="819" max="819" width="42.85546875" customWidth="1"/>
    <col min="820" max="820" width="29.5703125" customWidth="1"/>
    <col min="821" max="821" width="32.85546875" customWidth="1"/>
    <col min="822" max="824" width="15.7109375" customWidth="1"/>
    <col min="825" max="825" width="17.42578125" customWidth="1"/>
    <col min="826" max="827" width="15.7109375" customWidth="1"/>
    <col min="828" max="828" width="59" customWidth="1"/>
    <col min="829" max="829" width="74.85546875" customWidth="1"/>
    <col min="830" max="830" width="69.28515625" customWidth="1"/>
    <col min="831" max="831" width="18.7109375" customWidth="1"/>
    <col min="832" max="832" width="18.140625" customWidth="1"/>
    <col min="833" max="835" width="21.85546875" customWidth="1"/>
    <col min="836" max="836" width="31.7109375" customWidth="1"/>
    <col min="837" max="840" width="35.7109375" customWidth="1"/>
    <col min="1031" max="1035" width="0" hidden="1" customWidth="1"/>
    <col min="1036" max="1036" width="3.140625" customWidth="1"/>
    <col min="1037" max="1037" width="7" customWidth="1"/>
    <col min="1038" max="1038" width="5.140625" customWidth="1"/>
    <col min="1039" max="1039" width="21.140625" customWidth="1"/>
    <col min="1040" max="1040" width="19.7109375" customWidth="1"/>
    <col min="1041" max="1041" width="25.42578125" customWidth="1"/>
    <col min="1042" max="1042" width="19.85546875" customWidth="1"/>
    <col min="1043" max="1043" width="30.85546875" customWidth="1"/>
    <col min="1044" max="1044" width="22.28515625" customWidth="1"/>
    <col min="1045" max="1045" width="18.85546875" customWidth="1"/>
    <col min="1046" max="1046" width="15.85546875" customWidth="1"/>
    <col min="1047" max="1047" width="21.85546875" customWidth="1"/>
    <col min="1048" max="1048" width="21.140625" customWidth="1"/>
    <col min="1049" max="1050" width="19.42578125" customWidth="1"/>
    <col min="1051" max="1051" width="20.42578125" customWidth="1"/>
    <col min="1052" max="1052" width="24.140625" customWidth="1"/>
    <col min="1053" max="1053" width="26.28515625" customWidth="1"/>
    <col min="1054" max="1054" width="24.140625" customWidth="1"/>
    <col min="1055" max="1059" width="21.28515625" customWidth="1"/>
    <col min="1060" max="1060" width="52.5703125" customWidth="1"/>
    <col min="1061" max="1062" width="53.42578125" customWidth="1"/>
    <col min="1063" max="1063" width="34.28515625" customWidth="1"/>
    <col min="1064" max="1064" width="34.85546875" customWidth="1"/>
    <col min="1065" max="1065" width="37" customWidth="1"/>
    <col min="1066" max="1066" width="38.85546875" customWidth="1"/>
    <col min="1067" max="1067" width="32.85546875" customWidth="1"/>
    <col min="1068" max="1070" width="44.42578125" customWidth="1"/>
    <col min="1071" max="1071" width="43.7109375" customWidth="1"/>
    <col min="1072" max="1072" width="29.42578125" customWidth="1"/>
    <col min="1073" max="1074" width="40.7109375" customWidth="1"/>
    <col min="1075" max="1075" width="42.85546875" customWidth="1"/>
    <col min="1076" max="1076" width="29.5703125" customWidth="1"/>
    <col min="1077" max="1077" width="32.85546875" customWidth="1"/>
    <col min="1078" max="1080" width="15.7109375" customWidth="1"/>
    <col min="1081" max="1081" width="17.42578125" customWidth="1"/>
    <col min="1082" max="1083" width="15.7109375" customWidth="1"/>
    <col min="1084" max="1084" width="59" customWidth="1"/>
    <col min="1085" max="1085" width="74.85546875" customWidth="1"/>
    <col min="1086" max="1086" width="69.28515625" customWidth="1"/>
    <col min="1087" max="1087" width="18.7109375" customWidth="1"/>
    <col min="1088" max="1088" width="18.140625" customWidth="1"/>
    <col min="1089" max="1091" width="21.85546875" customWidth="1"/>
    <col min="1092" max="1092" width="31.7109375" customWidth="1"/>
    <col min="1093" max="1096" width="35.7109375" customWidth="1"/>
    <col min="1287" max="1291" width="0" hidden="1" customWidth="1"/>
    <col min="1292" max="1292" width="3.140625" customWidth="1"/>
    <col min="1293" max="1293" width="7" customWidth="1"/>
    <col min="1294" max="1294" width="5.140625" customWidth="1"/>
    <col min="1295" max="1295" width="21.140625" customWidth="1"/>
    <col min="1296" max="1296" width="19.7109375" customWidth="1"/>
    <col min="1297" max="1297" width="25.42578125" customWidth="1"/>
    <col min="1298" max="1298" width="19.85546875" customWidth="1"/>
    <col min="1299" max="1299" width="30.85546875" customWidth="1"/>
    <col min="1300" max="1300" width="22.28515625" customWidth="1"/>
    <col min="1301" max="1301" width="18.85546875" customWidth="1"/>
    <col min="1302" max="1302" width="15.85546875" customWidth="1"/>
    <col min="1303" max="1303" width="21.85546875" customWidth="1"/>
    <col min="1304" max="1304" width="21.140625" customWidth="1"/>
    <col min="1305" max="1306" width="19.42578125" customWidth="1"/>
    <col min="1307" max="1307" width="20.42578125" customWidth="1"/>
    <col min="1308" max="1308" width="24.140625" customWidth="1"/>
    <col min="1309" max="1309" width="26.28515625" customWidth="1"/>
    <col min="1310" max="1310" width="24.140625" customWidth="1"/>
    <col min="1311" max="1315" width="21.28515625" customWidth="1"/>
    <col min="1316" max="1316" width="52.5703125" customWidth="1"/>
    <col min="1317" max="1318" width="53.42578125" customWidth="1"/>
    <col min="1319" max="1319" width="34.28515625" customWidth="1"/>
    <col min="1320" max="1320" width="34.85546875" customWidth="1"/>
    <col min="1321" max="1321" width="37" customWidth="1"/>
    <col min="1322" max="1322" width="38.85546875" customWidth="1"/>
    <col min="1323" max="1323" width="32.85546875" customWidth="1"/>
    <col min="1324" max="1326" width="44.42578125" customWidth="1"/>
    <col min="1327" max="1327" width="43.7109375" customWidth="1"/>
    <col min="1328" max="1328" width="29.42578125" customWidth="1"/>
    <col min="1329" max="1330" width="40.7109375" customWidth="1"/>
    <col min="1331" max="1331" width="42.85546875" customWidth="1"/>
    <col min="1332" max="1332" width="29.5703125" customWidth="1"/>
    <col min="1333" max="1333" width="32.85546875" customWidth="1"/>
    <col min="1334" max="1336" width="15.7109375" customWidth="1"/>
    <col min="1337" max="1337" width="17.42578125" customWidth="1"/>
    <col min="1338" max="1339" width="15.7109375" customWidth="1"/>
    <col min="1340" max="1340" width="59" customWidth="1"/>
    <col min="1341" max="1341" width="74.85546875" customWidth="1"/>
    <col min="1342" max="1342" width="69.28515625" customWidth="1"/>
    <col min="1343" max="1343" width="18.7109375" customWidth="1"/>
    <col min="1344" max="1344" width="18.140625" customWidth="1"/>
    <col min="1345" max="1347" width="21.85546875" customWidth="1"/>
    <col min="1348" max="1348" width="31.7109375" customWidth="1"/>
    <col min="1349" max="1352" width="35.7109375" customWidth="1"/>
    <col min="1543" max="1547" width="0" hidden="1" customWidth="1"/>
    <col min="1548" max="1548" width="3.140625" customWidth="1"/>
    <col min="1549" max="1549" width="7" customWidth="1"/>
    <col min="1550" max="1550" width="5.140625" customWidth="1"/>
    <col min="1551" max="1551" width="21.140625" customWidth="1"/>
    <col min="1552" max="1552" width="19.7109375" customWidth="1"/>
    <col min="1553" max="1553" width="25.42578125" customWidth="1"/>
    <col min="1554" max="1554" width="19.85546875" customWidth="1"/>
    <col min="1555" max="1555" width="30.85546875" customWidth="1"/>
    <col min="1556" max="1556" width="22.28515625" customWidth="1"/>
    <col min="1557" max="1557" width="18.85546875" customWidth="1"/>
    <col min="1558" max="1558" width="15.85546875" customWidth="1"/>
    <col min="1559" max="1559" width="21.85546875" customWidth="1"/>
    <col min="1560" max="1560" width="21.140625" customWidth="1"/>
    <col min="1561" max="1562" width="19.42578125" customWidth="1"/>
    <col min="1563" max="1563" width="20.42578125" customWidth="1"/>
    <col min="1564" max="1564" width="24.140625" customWidth="1"/>
    <col min="1565" max="1565" width="26.28515625" customWidth="1"/>
    <col min="1566" max="1566" width="24.140625" customWidth="1"/>
    <col min="1567" max="1571" width="21.28515625" customWidth="1"/>
    <col min="1572" max="1572" width="52.5703125" customWidth="1"/>
    <col min="1573" max="1574" width="53.42578125" customWidth="1"/>
    <col min="1575" max="1575" width="34.28515625" customWidth="1"/>
    <col min="1576" max="1576" width="34.85546875" customWidth="1"/>
    <col min="1577" max="1577" width="37" customWidth="1"/>
    <col min="1578" max="1578" width="38.85546875" customWidth="1"/>
    <col min="1579" max="1579" width="32.85546875" customWidth="1"/>
    <col min="1580" max="1582" width="44.42578125" customWidth="1"/>
    <col min="1583" max="1583" width="43.7109375" customWidth="1"/>
    <col min="1584" max="1584" width="29.42578125" customWidth="1"/>
    <col min="1585" max="1586" width="40.7109375" customWidth="1"/>
    <col min="1587" max="1587" width="42.85546875" customWidth="1"/>
    <col min="1588" max="1588" width="29.5703125" customWidth="1"/>
    <col min="1589" max="1589" width="32.85546875" customWidth="1"/>
    <col min="1590" max="1592" width="15.7109375" customWidth="1"/>
    <col min="1593" max="1593" width="17.42578125" customWidth="1"/>
    <col min="1594" max="1595" width="15.7109375" customWidth="1"/>
    <col min="1596" max="1596" width="59" customWidth="1"/>
    <col min="1597" max="1597" width="74.85546875" customWidth="1"/>
    <col min="1598" max="1598" width="69.28515625" customWidth="1"/>
    <col min="1599" max="1599" width="18.7109375" customWidth="1"/>
    <col min="1600" max="1600" width="18.140625" customWidth="1"/>
    <col min="1601" max="1603" width="21.85546875" customWidth="1"/>
    <col min="1604" max="1604" width="31.7109375" customWidth="1"/>
    <col min="1605" max="1608" width="35.7109375" customWidth="1"/>
    <col min="1799" max="1803" width="0" hidden="1" customWidth="1"/>
    <col min="1804" max="1804" width="3.140625" customWidth="1"/>
    <col min="1805" max="1805" width="7" customWidth="1"/>
    <col min="1806" max="1806" width="5.140625" customWidth="1"/>
    <col min="1807" max="1807" width="21.140625" customWidth="1"/>
    <col min="1808" max="1808" width="19.7109375" customWidth="1"/>
    <col min="1809" max="1809" width="25.42578125" customWidth="1"/>
    <col min="1810" max="1810" width="19.85546875" customWidth="1"/>
    <col min="1811" max="1811" width="30.85546875" customWidth="1"/>
    <col min="1812" max="1812" width="22.28515625" customWidth="1"/>
    <col min="1813" max="1813" width="18.85546875" customWidth="1"/>
    <col min="1814" max="1814" width="15.85546875" customWidth="1"/>
    <col min="1815" max="1815" width="21.85546875" customWidth="1"/>
    <col min="1816" max="1816" width="21.140625" customWidth="1"/>
    <col min="1817" max="1818" width="19.42578125" customWidth="1"/>
    <col min="1819" max="1819" width="20.42578125" customWidth="1"/>
    <col min="1820" max="1820" width="24.140625" customWidth="1"/>
    <col min="1821" max="1821" width="26.28515625" customWidth="1"/>
    <col min="1822" max="1822" width="24.140625" customWidth="1"/>
    <col min="1823" max="1827" width="21.28515625" customWidth="1"/>
    <col min="1828" max="1828" width="52.5703125" customWidth="1"/>
    <col min="1829" max="1830" width="53.42578125" customWidth="1"/>
    <col min="1831" max="1831" width="34.28515625" customWidth="1"/>
    <col min="1832" max="1832" width="34.85546875" customWidth="1"/>
    <col min="1833" max="1833" width="37" customWidth="1"/>
    <col min="1834" max="1834" width="38.85546875" customWidth="1"/>
    <col min="1835" max="1835" width="32.85546875" customWidth="1"/>
    <col min="1836" max="1838" width="44.42578125" customWidth="1"/>
    <col min="1839" max="1839" width="43.7109375" customWidth="1"/>
    <col min="1840" max="1840" width="29.42578125" customWidth="1"/>
    <col min="1841" max="1842" width="40.7109375" customWidth="1"/>
    <col min="1843" max="1843" width="42.85546875" customWidth="1"/>
    <col min="1844" max="1844" width="29.5703125" customWidth="1"/>
    <col min="1845" max="1845" width="32.85546875" customWidth="1"/>
    <col min="1846" max="1848" width="15.7109375" customWidth="1"/>
    <col min="1849" max="1849" width="17.42578125" customWidth="1"/>
    <col min="1850" max="1851" width="15.7109375" customWidth="1"/>
    <col min="1852" max="1852" width="59" customWidth="1"/>
    <col min="1853" max="1853" width="74.85546875" customWidth="1"/>
    <col min="1854" max="1854" width="69.28515625" customWidth="1"/>
    <col min="1855" max="1855" width="18.7109375" customWidth="1"/>
    <col min="1856" max="1856" width="18.140625" customWidth="1"/>
    <col min="1857" max="1859" width="21.85546875" customWidth="1"/>
    <col min="1860" max="1860" width="31.7109375" customWidth="1"/>
    <col min="1861" max="1864" width="35.7109375" customWidth="1"/>
    <col min="2055" max="2059" width="0" hidden="1" customWidth="1"/>
    <col min="2060" max="2060" width="3.140625" customWidth="1"/>
    <col min="2061" max="2061" width="7" customWidth="1"/>
    <col min="2062" max="2062" width="5.140625" customWidth="1"/>
    <col min="2063" max="2063" width="21.140625" customWidth="1"/>
    <col min="2064" max="2064" width="19.7109375" customWidth="1"/>
    <col min="2065" max="2065" width="25.42578125" customWidth="1"/>
    <col min="2066" max="2066" width="19.85546875" customWidth="1"/>
    <col min="2067" max="2067" width="30.85546875" customWidth="1"/>
    <col min="2068" max="2068" width="22.28515625" customWidth="1"/>
    <col min="2069" max="2069" width="18.85546875" customWidth="1"/>
    <col min="2070" max="2070" width="15.85546875" customWidth="1"/>
    <col min="2071" max="2071" width="21.85546875" customWidth="1"/>
    <col min="2072" max="2072" width="21.140625" customWidth="1"/>
    <col min="2073" max="2074" width="19.42578125" customWidth="1"/>
    <col min="2075" max="2075" width="20.42578125" customWidth="1"/>
    <col min="2076" max="2076" width="24.140625" customWidth="1"/>
    <col min="2077" max="2077" width="26.28515625" customWidth="1"/>
    <col min="2078" max="2078" width="24.140625" customWidth="1"/>
    <col min="2079" max="2083" width="21.28515625" customWidth="1"/>
    <col min="2084" max="2084" width="52.5703125" customWidth="1"/>
    <col min="2085" max="2086" width="53.42578125" customWidth="1"/>
    <col min="2087" max="2087" width="34.28515625" customWidth="1"/>
    <col min="2088" max="2088" width="34.85546875" customWidth="1"/>
    <col min="2089" max="2089" width="37" customWidth="1"/>
    <col min="2090" max="2090" width="38.85546875" customWidth="1"/>
    <col min="2091" max="2091" width="32.85546875" customWidth="1"/>
    <col min="2092" max="2094" width="44.42578125" customWidth="1"/>
    <col min="2095" max="2095" width="43.7109375" customWidth="1"/>
    <col min="2096" max="2096" width="29.42578125" customWidth="1"/>
    <col min="2097" max="2098" width="40.7109375" customWidth="1"/>
    <col min="2099" max="2099" width="42.85546875" customWidth="1"/>
    <col min="2100" max="2100" width="29.5703125" customWidth="1"/>
    <col min="2101" max="2101" width="32.85546875" customWidth="1"/>
    <col min="2102" max="2104" width="15.7109375" customWidth="1"/>
    <col min="2105" max="2105" width="17.42578125" customWidth="1"/>
    <col min="2106" max="2107" width="15.7109375" customWidth="1"/>
    <col min="2108" max="2108" width="59" customWidth="1"/>
    <col min="2109" max="2109" width="74.85546875" customWidth="1"/>
    <col min="2110" max="2110" width="69.28515625" customWidth="1"/>
    <col min="2111" max="2111" width="18.7109375" customWidth="1"/>
    <col min="2112" max="2112" width="18.140625" customWidth="1"/>
    <col min="2113" max="2115" width="21.85546875" customWidth="1"/>
    <col min="2116" max="2116" width="31.7109375" customWidth="1"/>
    <col min="2117" max="2120" width="35.7109375" customWidth="1"/>
    <col min="2311" max="2315" width="0" hidden="1" customWidth="1"/>
    <col min="2316" max="2316" width="3.140625" customWidth="1"/>
    <col min="2317" max="2317" width="7" customWidth="1"/>
    <col min="2318" max="2318" width="5.140625" customWidth="1"/>
    <col min="2319" max="2319" width="21.140625" customWidth="1"/>
    <col min="2320" max="2320" width="19.7109375" customWidth="1"/>
    <col min="2321" max="2321" width="25.42578125" customWidth="1"/>
    <col min="2322" max="2322" width="19.85546875" customWidth="1"/>
    <col min="2323" max="2323" width="30.85546875" customWidth="1"/>
    <col min="2324" max="2324" width="22.28515625" customWidth="1"/>
    <col min="2325" max="2325" width="18.85546875" customWidth="1"/>
    <col min="2326" max="2326" width="15.85546875" customWidth="1"/>
    <col min="2327" max="2327" width="21.85546875" customWidth="1"/>
    <col min="2328" max="2328" width="21.140625" customWidth="1"/>
    <col min="2329" max="2330" width="19.42578125" customWidth="1"/>
    <col min="2331" max="2331" width="20.42578125" customWidth="1"/>
    <col min="2332" max="2332" width="24.140625" customWidth="1"/>
    <col min="2333" max="2333" width="26.28515625" customWidth="1"/>
    <col min="2334" max="2334" width="24.140625" customWidth="1"/>
    <col min="2335" max="2339" width="21.28515625" customWidth="1"/>
    <col min="2340" max="2340" width="52.5703125" customWidth="1"/>
    <col min="2341" max="2342" width="53.42578125" customWidth="1"/>
    <col min="2343" max="2343" width="34.28515625" customWidth="1"/>
    <col min="2344" max="2344" width="34.85546875" customWidth="1"/>
    <col min="2345" max="2345" width="37" customWidth="1"/>
    <col min="2346" max="2346" width="38.85546875" customWidth="1"/>
    <col min="2347" max="2347" width="32.85546875" customWidth="1"/>
    <col min="2348" max="2350" width="44.42578125" customWidth="1"/>
    <col min="2351" max="2351" width="43.7109375" customWidth="1"/>
    <col min="2352" max="2352" width="29.42578125" customWidth="1"/>
    <col min="2353" max="2354" width="40.7109375" customWidth="1"/>
    <col min="2355" max="2355" width="42.85546875" customWidth="1"/>
    <col min="2356" max="2356" width="29.5703125" customWidth="1"/>
    <col min="2357" max="2357" width="32.85546875" customWidth="1"/>
    <col min="2358" max="2360" width="15.7109375" customWidth="1"/>
    <col min="2361" max="2361" width="17.42578125" customWidth="1"/>
    <col min="2362" max="2363" width="15.7109375" customWidth="1"/>
    <col min="2364" max="2364" width="59" customWidth="1"/>
    <col min="2365" max="2365" width="74.85546875" customWidth="1"/>
    <col min="2366" max="2366" width="69.28515625" customWidth="1"/>
    <col min="2367" max="2367" width="18.7109375" customWidth="1"/>
    <col min="2368" max="2368" width="18.140625" customWidth="1"/>
    <col min="2369" max="2371" width="21.85546875" customWidth="1"/>
    <col min="2372" max="2372" width="31.7109375" customWidth="1"/>
    <col min="2373" max="2376" width="35.7109375" customWidth="1"/>
    <col min="2567" max="2571" width="0" hidden="1" customWidth="1"/>
    <col min="2572" max="2572" width="3.140625" customWidth="1"/>
    <col min="2573" max="2573" width="7" customWidth="1"/>
    <col min="2574" max="2574" width="5.140625" customWidth="1"/>
    <col min="2575" max="2575" width="21.140625" customWidth="1"/>
    <col min="2576" max="2576" width="19.7109375" customWidth="1"/>
    <col min="2577" max="2577" width="25.42578125" customWidth="1"/>
    <col min="2578" max="2578" width="19.85546875" customWidth="1"/>
    <col min="2579" max="2579" width="30.85546875" customWidth="1"/>
    <col min="2580" max="2580" width="22.28515625" customWidth="1"/>
    <col min="2581" max="2581" width="18.85546875" customWidth="1"/>
    <col min="2582" max="2582" width="15.85546875" customWidth="1"/>
    <col min="2583" max="2583" width="21.85546875" customWidth="1"/>
    <col min="2584" max="2584" width="21.140625" customWidth="1"/>
    <col min="2585" max="2586" width="19.42578125" customWidth="1"/>
    <col min="2587" max="2587" width="20.42578125" customWidth="1"/>
    <col min="2588" max="2588" width="24.140625" customWidth="1"/>
    <col min="2589" max="2589" width="26.28515625" customWidth="1"/>
    <col min="2590" max="2590" width="24.140625" customWidth="1"/>
    <col min="2591" max="2595" width="21.28515625" customWidth="1"/>
    <col min="2596" max="2596" width="52.5703125" customWidth="1"/>
    <col min="2597" max="2598" width="53.42578125" customWidth="1"/>
    <col min="2599" max="2599" width="34.28515625" customWidth="1"/>
    <col min="2600" max="2600" width="34.85546875" customWidth="1"/>
    <col min="2601" max="2601" width="37" customWidth="1"/>
    <col min="2602" max="2602" width="38.85546875" customWidth="1"/>
    <col min="2603" max="2603" width="32.85546875" customWidth="1"/>
    <col min="2604" max="2606" width="44.42578125" customWidth="1"/>
    <col min="2607" max="2607" width="43.7109375" customWidth="1"/>
    <col min="2608" max="2608" width="29.42578125" customWidth="1"/>
    <col min="2609" max="2610" width="40.7109375" customWidth="1"/>
    <col min="2611" max="2611" width="42.85546875" customWidth="1"/>
    <col min="2612" max="2612" width="29.5703125" customWidth="1"/>
    <col min="2613" max="2613" width="32.85546875" customWidth="1"/>
    <col min="2614" max="2616" width="15.7109375" customWidth="1"/>
    <col min="2617" max="2617" width="17.42578125" customWidth="1"/>
    <col min="2618" max="2619" width="15.7109375" customWidth="1"/>
    <col min="2620" max="2620" width="59" customWidth="1"/>
    <col min="2621" max="2621" width="74.85546875" customWidth="1"/>
    <col min="2622" max="2622" width="69.28515625" customWidth="1"/>
    <col min="2623" max="2623" width="18.7109375" customWidth="1"/>
    <col min="2624" max="2624" width="18.140625" customWidth="1"/>
    <col min="2625" max="2627" width="21.85546875" customWidth="1"/>
    <col min="2628" max="2628" width="31.7109375" customWidth="1"/>
    <col min="2629" max="2632" width="35.7109375" customWidth="1"/>
    <col min="2823" max="2827" width="0" hidden="1" customWidth="1"/>
    <col min="2828" max="2828" width="3.140625" customWidth="1"/>
    <col min="2829" max="2829" width="7" customWidth="1"/>
    <col min="2830" max="2830" width="5.140625" customWidth="1"/>
    <col min="2831" max="2831" width="21.140625" customWidth="1"/>
    <col min="2832" max="2832" width="19.7109375" customWidth="1"/>
    <col min="2833" max="2833" width="25.42578125" customWidth="1"/>
    <col min="2834" max="2834" width="19.85546875" customWidth="1"/>
    <col min="2835" max="2835" width="30.85546875" customWidth="1"/>
    <col min="2836" max="2836" width="22.28515625" customWidth="1"/>
    <col min="2837" max="2837" width="18.85546875" customWidth="1"/>
    <col min="2838" max="2838" width="15.85546875" customWidth="1"/>
    <col min="2839" max="2839" width="21.85546875" customWidth="1"/>
    <col min="2840" max="2840" width="21.140625" customWidth="1"/>
    <col min="2841" max="2842" width="19.42578125" customWidth="1"/>
    <col min="2843" max="2843" width="20.42578125" customWidth="1"/>
    <col min="2844" max="2844" width="24.140625" customWidth="1"/>
    <col min="2845" max="2845" width="26.28515625" customWidth="1"/>
    <col min="2846" max="2846" width="24.140625" customWidth="1"/>
    <col min="2847" max="2851" width="21.28515625" customWidth="1"/>
    <col min="2852" max="2852" width="52.5703125" customWidth="1"/>
    <col min="2853" max="2854" width="53.42578125" customWidth="1"/>
    <col min="2855" max="2855" width="34.28515625" customWidth="1"/>
    <col min="2856" max="2856" width="34.85546875" customWidth="1"/>
    <col min="2857" max="2857" width="37" customWidth="1"/>
    <col min="2858" max="2858" width="38.85546875" customWidth="1"/>
    <col min="2859" max="2859" width="32.85546875" customWidth="1"/>
    <col min="2860" max="2862" width="44.42578125" customWidth="1"/>
    <col min="2863" max="2863" width="43.7109375" customWidth="1"/>
    <col min="2864" max="2864" width="29.42578125" customWidth="1"/>
    <col min="2865" max="2866" width="40.7109375" customWidth="1"/>
    <col min="2867" max="2867" width="42.85546875" customWidth="1"/>
    <col min="2868" max="2868" width="29.5703125" customWidth="1"/>
    <col min="2869" max="2869" width="32.85546875" customWidth="1"/>
    <col min="2870" max="2872" width="15.7109375" customWidth="1"/>
    <col min="2873" max="2873" width="17.42578125" customWidth="1"/>
    <col min="2874" max="2875" width="15.7109375" customWidth="1"/>
    <col min="2876" max="2876" width="59" customWidth="1"/>
    <col min="2877" max="2877" width="74.85546875" customWidth="1"/>
    <col min="2878" max="2878" width="69.28515625" customWidth="1"/>
    <col min="2879" max="2879" width="18.7109375" customWidth="1"/>
    <col min="2880" max="2880" width="18.140625" customWidth="1"/>
    <col min="2881" max="2883" width="21.85546875" customWidth="1"/>
    <col min="2884" max="2884" width="31.7109375" customWidth="1"/>
    <col min="2885" max="2888" width="35.7109375" customWidth="1"/>
    <col min="3079" max="3083" width="0" hidden="1" customWidth="1"/>
    <col min="3084" max="3084" width="3.140625" customWidth="1"/>
    <col min="3085" max="3085" width="7" customWidth="1"/>
    <col min="3086" max="3086" width="5.140625" customWidth="1"/>
    <col min="3087" max="3087" width="21.140625" customWidth="1"/>
    <col min="3088" max="3088" width="19.7109375" customWidth="1"/>
    <col min="3089" max="3089" width="25.42578125" customWidth="1"/>
    <col min="3090" max="3090" width="19.85546875" customWidth="1"/>
    <col min="3091" max="3091" width="30.85546875" customWidth="1"/>
    <col min="3092" max="3092" width="22.28515625" customWidth="1"/>
    <col min="3093" max="3093" width="18.85546875" customWidth="1"/>
    <col min="3094" max="3094" width="15.85546875" customWidth="1"/>
    <col min="3095" max="3095" width="21.85546875" customWidth="1"/>
    <col min="3096" max="3096" width="21.140625" customWidth="1"/>
    <col min="3097" max="3098" width="19.42578125" customWidth="1"/>
    <col min="3099" max="3099" width="20.42578125" customWidth="1"/>
    <col min="3100" max="3100" width="24.140625" customWidth="1"/>
    <col min="3101" max="3101" width="26.28515625" customWidth="1"/>
    <col min="3102" max="3102" width="24.140625" customWidth="1"/>
    <col min="3103" max="3107" width="21.28515625" customWidth="1"/>
    <col min="3108" max="3108" width="52.5703125" customWidth="1"/>
    <col min="3109" max="3110" width="53.42578125" customWidth="1"/>
    <col min="3111" max="3111" width="34.28515625" customWidth="1"/>
    <col min="3112" max="3112" width="34.85546875" customWidth="1"/>
    <col min="3113" max="3113" width="37" customWidth="1"/>
    <col min="3114" max="3114" width="38.85546875" customWidth="1"/>
    <col min="3115" max="3115" width="32.85546875" customWidth="1"/>
    <col min="3116" max="3118" width="44.42578125" customWidth="1"/>
    <col min="3119" max="3119" width="43.7109375" customWidth="1"/>
    <col min="3120" max="3120" width="29.42578125" customWidth="1"/>
    <col min="3121" max="3122" width="40.7109375" customWidth="1"/>
    <col min="3123" max="3123" width="42.85546875" customWidth="1"/>
    <col min="3124" max="3124" width="29.5703125" customWidth="1"/>
    <col min="3125" max="3125" width="32.85546875" customWidth="1"/>
    <col min="3126" max="3128" width="15.7109375" customWidth="1"/>
    <col min="3129" max="3129" width="17.42578125" customWidth="1"/>
    <col min="3130" max="3131" width="15.7109375" customWidth="1"/>
    <col min="3132" max="3132" width="59" customWidth="1"/>
    <col min="3133" max="3133" width="74.85546875" customWidth="1"/>
    <col min="3134" max="3134" width="69.28515625" customWidth="1"/>
    <col min="3135" max="3135" width="18.7109375" customWidth="1"/>
    <col min="3136" max="3136" width="18.140625" customWidth="1"/>
    <col min="3137" max="3139" width="21.85546875" customWidth="1"/>
    <col min="3140" max="3140" width="31.7109375" customWidth="1"/>
    <col min="3141" max="3144" width="35.7109375" customWidth="1"/>
    <col min="3335" max="3339" width="0" hidden="1" customWidth="1"/>
    <col min="3340" max="3340" width="3.140625" customWidth="1"/>
    <col min="3341" max="3341" width="7" customWidth="1"/>
    <col min="3342" max="3342" width="5.140625" customWidth="1"/>
    <col min="3343" max="3343" width="21.140625" customWidth="1"/>
    <col min="3344" max="3344" width="19.7109375" customWidth="1"/>
    <col min="3345" max="3345" width="25.42578125" customWidth="1"/>
    <col min="3346" max="3346" width="19.85546875" customWidth="1"/>
    <col min="3347" max="3347" width="30.85546875" customWidth="1"/>
    <col min="3348" max="3348" width="22.28515625" customWidth="1"/>
    <col min="3349" max="3349" width="18.85546875" customWidth="1"/>
    <col min="3350" max="3350" width="15.85546875" customWidth="1"/>
    <col min="3351" max="3351" width="21.85546875" customWidth="1"/>
    <col min="3352" max="3352" width="21.140625" customWidth="1"/>
    <col min="3353" max="3354" width="19.42578125" customWidth="1"/>
    <col min="3355" max="3355" width="20.42578125" customWidth="1"/>
    <col min="3356" max="3356" width="24.140625" customWidth="1"/>
    <col min="3357" max="3357" width="26.28515625" customWidth="1"/>
    <col min="3358" max="3358" width="24.140625" customWidth="1"/>
    <col min="3359" max="3363" width="21.28515625" customWidth="1"/>
    <col min="3364" max="3364" width="52.5703125" customWidth="1"/>
    <col min="3365" max="3366" width="53.42578125" customWidth="1"/>
    <col min="3367" max="3367" width="34.28515625" customWidth="1"/>
    <col min="3368" max="3368" width="34.85546875" customWidth="1"/>
    <col min="3369" max="3369" width="37" customWidth="1"/>
    <col min="3370" max="3370" width="38.85546875" customWidth="1"/>
    <col min="3371" max="3371" width="32.85546875" customWidth="1"/>
    <col min="3372" max="3374" width="44.42578125" customWidth="1"/>
    <col min="3375" max="3375" width="43.7109375" customWidth="1"/>
    <col min="3376" max="3376" width="29.42578125" customWidth="1"/>
    <col min="3377" max="3378" width="40.7109375" customWidth="1"/>
    <col min="3379" max="3379" width="42.85546875" customWidth="1"/>
    <col min="3380" max="3380" width="29.5703125" customWidth="1"/>
    <col min="3381" max="3381" width="32.85546875" customWidth="1"/>
    <col min="3382" max="3384" width="15.7109375" customWidth="1"/>
    <col min="3385" max="3385" width="17.42578125" customWidth="1"/>
    <col min="3386" max="3387" width="15.7109375" customWidth="1"/>
    <col min="3388" max="3388" width="59" customWidth="1"/>
    <col min="3389" max="3389" width="74.85546875" customWidth="1"/>
    <col min="3390" max="3390" width="69.28515625" customWidth="1"/>
    <col min="3391" max="3391" width="18.7109375" customWidth="1"/>
    <col min="3392" max="3392" width="18.140625" customWidth="1"/>
    <col min="3393" max="3395" width="21.85546875" customWidth="1"/>
    <col min="3396" max="3396" width="31.7109375" customWidth="1"/>
    <col min="3397" max="3400" width="35.7109375" customWidth="1"/>
    <col min="3591" max="3595" width="0" hidden="1" customWidth="1"/>
    <col min="3596" max="3596" width="3.140625" customWidth="1"/>
    <col min="3597" max="3597" width="7" customWidth="1"/>
    <col min="3598" max="3598" width="5.140625" customWidth="1"/>
    <col min="3599" max="3599" width="21.140625" customWidth="1"/>
    <col min="3600" max="3600" width="19.7109375" customWidth="1"/>
    <col min="3601" max="3601" width="25.42578125" customWidth="1"/>
    <col min="3602" max="3602" width="19.85546875" customWidth="1"/>
    <col min="3603" max="3603" width="30.85546875" customWidth="1"/>
    <col min="3604" max="3604" width="22.28515625" customWidth="1"/>
    <col min="3605" max="3605" width="18.85546875" customWidth="1"/>
    <col min="3606" max="3606" width="15.85546875" customWidth="1"/>
    <col min="3607" max="3607" width="21.85546875" customWidth="1"/>
    <col min="3608" max="3608" width="21.140625" customWidth="1"/>
    <col min="3609" max="3610" width="19.42578125" customWidth="1"/>
    <col min="3611" max="3611" width="20.42578125" customWidth="1"/>
    <col min="3612" max="3612" width="24.140625" customWidth="1"/>
    <col min="3613" max="3613" width="26.28515625" customWidth="1"/>
    <col min="3614" max="3614" width="24.140625" customWidth="1"/>
    <col min="3615" max="3619" width="21.28515625" customWidth="1"/>
    <col min="3620" max="3620" width="52.5703125" customWidth="1"/>
    <col min="3621" max="3622" width="53.42578125" customWidth="1"/>
    <col min="3623" max="3623" width="34.28515625" customWidth="1"/>
    <col min="3624" max="3624" width="34.85546875" customWidth="1"/>
    <col min="3625" max="3625" width="37" customWidth="1"/>
    <col min="3626" max="3626" width="38.85546875" customWidth="1"/>
    <col min="3627" max="3627" width="32.85546875" customWidth="1"/>
    <col min="3628" max="3630" width="44.42578125" customWidth="1"/>
    <col min="3631" max="3631" width="43.7109375" customWidth="1"/>
    <col min="3632" max="3632" width="29.42578125" customWidth="1"/>
    <col min="3633" max="3634" width="40.7109375" customWidth="1"/>
    <col min="3635" max="3635" width="42.85546875" customWidth="1"/>
    <col min="3636" max="3636" width="29.5703125" customWidth="1"/>
    <col min="3637" max="3637" width="32.85546875" customWidth="1"/>
    <col min="3638" max="3640" width="15.7109375" customWidth="1"/>
    <col min="3641" max="3641" width="17.42578125" customWidth="1"/>
    <col min="3642" max="3643" width="15.7109375" customWidth="1"/>
    <col min="3644" max="3644" width="59" customWidth="1"/>
    <col min="3645" max="3645" width="74.85546875" customWidth="1"/>
    <col min="3646" max="3646" width="69.28515625" customWidth="1"/>
    <col min="3647" max="3647" width="18.7109375" customWidth="1"/>
    <col min="3648" max="3648" width="18.140625" customWidth="1"/>
    <col min="3649" max="3651" width="21.85546875" customWidth="1"/>
    <col min="3652" max="3652" width="31.7109375" customWidth="1"/>
    <col min="3653" max="3656" width="35.7109375" customWidth="1"/>
    <col min="3847" max="3851" width="0" hidden="1" customWidth="1"/>
    <col min="3852" max="3852" width="3.140625" customWidth="1"/>
    <col min="3853" max="3853" width="7" customWidth="1"/>
    <col min="3854" max="3854" width="5.140625" customWidth="1"/>
    <col min="3855" max="3855" width="21.140625" customWidth="1"/>
    <col min="3856" max="3856" width="19.7109375" customWidth="1"/>
    <col min="3857" max="3857" width="25.42578125" customWidth="1"/>
    <col min="3858" max="3858" width="19.85546875" customWidth="1"/>
    <col min="3859" max="3859" width="30.85546875" customWidth="1"/>
    <col min="3860" max="3860" width="22.28515625" customWidth="1"/>
    <col min="3861" max="3861" width="18.85546875" customWidth="1"/>
    <col min="3862" max="3862" width="15.85546875" customWidth="1"/>
    <col min="3863" max="3863" width="21.85546875" customWidth="1"/>
    <col min="3864" max="3864" width="21.140625" customWidth="1"/>
    <col min="3865" max="3866" width="19.42578125" customWidth="1"/>
    <col min="3867" max="3867" width="20.42578125" customWidth="1"/>
    <col min="3868" max="3868" width="24.140625" customWidth="1"/>
    <col min="3869" max="3869" width="26.28515625" customWidth="1"/>
    <col min="3870" max="3870" width="24.140625" customWidth="1"/>
    <col min="3871" max="3875" width="21.28515625" customWidth="1"/>
    <col min="3876" max="3876" width="52.5703125" customWidth="1"/>
    <col min="3877" max="3878" width="53.42578125" customWidth="1"/>
    <col min="3879" max="3879" width="34.28515625" customWidth="1"/>
    <col min="3880" max="3880" width="34.85546875" customWidth="1"/>
    <col min="3881" max="3881" width="37" customWidth="1"/>
    <col min="3882" max="3882" width="38.85546875" customWidth="1"/>
    <col min="3883" max="3883" width="32.85546875" customWidth="1"/>
    <col min="3884" max="3886" width="44.42578125" customWidth="1"/>
    <col min="3887" max="3887" width="43.7109375" customWidth="1"/>
    <col min="3888" max="3888" width="29.42578125" customWidth="1"/>
    <col min="3889" max="3890" width="40.7109375" customWidth="1"/>
    <col min="3891" max="3891" width="42.85546875" customWidth="1"/>
    <col min="3892" max="3892" width="29.5703125" customWidth="1"/>
    <col min="3893" max="3893" width="32.85546875" customWidth="1"/>
    <col min="3894" max="3896" width="15.7109375" customWidth="1"/>
    <col min="3897" max="3897" width="17.42578125" customWidth="1"/>
    <col min="3898" max="3899" width="15.7109375" customWidth="1"/>
    <col min="3900" max="3900" width="59" customWidth="1"/>
    <col min="3901" max="3901" width="74.85546875" customWidth="1"/>
    <col min="3902" max="3902" width="69.28515625" customWidth="1"/>
    <col min="3903" max="3903" width="18.7109375" customWidth="1"/>
    <col min="3904" max="3904" width="18.140625" customWidth="1"/>
    <col min="3905" max="3907" width="21.85546875" customWidth="1"/>
    <col min="3908" max="3908" width="31.7109375" customWidth="1"/>
    <col min="3909" max="3912" width="35.7109375" customWidth="1"/>
    <col min="4103" max="4107" width="0" hidden="1" customWidth="1"/>
    <col min="4108" max="4108" width="3.140625" customWidth="1"/>
    <col min="4109" max="4109" width="7" customWidth="1"/>
    <col min="4110" max="4110" width="5.140625" customWidth="1"/>
    <col min="4111" max="4111" width="21.140625" customWidth="1"/>
    <col min="4112" max="4112" width="19.7109375" customWidth="1"/>
    <col min="4113" max="4113" width="25.42578125" customWidth="1"/>
    <col min="4114" max="4114" width="19.85546875" customWidth="1"/>
    <col min="4115" max="4115" width="30.85546875" customWidth="1"/>
    <col min="4116" max="4116" width="22.28515625" customWidth="1"/>
    <col min="4117" max="4117" width="18.85546875" customWidth="1"/>
    <col min="4118" max="4118" width="15.85546875" customWidth="1"/>
    <col min="4119" max="4119" width="21.85546875" customWidth="1"/>
    <col min="4120" max="4120" width="21.140625" customWidth="1"/>
    <col min="4121" max="4122" width="19.42578125" customWidth="1"/>
    <col min="4123" max="4123" width="20.42578125" customWidth="1"/>
    <col min="4124" max="4124" width="24.140625" customWidth="1"/>
    <col min="4125" max="4125" width="26.28515625" customWidth="1"/>
    <col min="4126" max="4126" width="24.140625" customWidth="1"/>
    <col min="4127" max="4131" width="21.28515625" customWidth="1"/>
    <col min="4132" max="4132" width="52.5703125" customWidth="1"/>
    <col min="4133" max="4134" width="53.42578125" customWidth="1"/>
    <col min="4135" max="4135" width="34.28515625" customWidth="1"/>
    <col min="4136" max="4136" width="34.85546875" customWidth="1"/>
    <col min="4137" max="4137" width="37" customWidth="1"/>
    <col min="4138" max="4138" width="38.85546875" customWidth="1"/>
    <col min="4139" max="4139" width="32.85546875" customWidth="1"/>
    <col min="4140" max="4142" width="44.42578125" customWidth="1"/>
    <col min="4143" max="4143" width="43.7109375" customWidth="1"/>
    <col min="4144" max="4144" width="29.42578125" customWidth="1"/>
    <col min="4145" max="4146" width="40.7109375" customWidth="1"/>
    <col min="4147" max="4147" width="42.85546875" customWidth="1"/>
    <col min="4148" max="4148" width="29.5703125" customWidth="1"/>
    <col min="4149" max="4149" width="32.85546875" customWidth="1"/>
    <col min="4150" max="4152" width="15.7109375" customWidth="1"/>
    <col min="4153" max="4153" width="17.42578125" customWidth="1"/>
    <col min="4154" max="4155" width="15.7109375" customWidth="1"/>
    <col min="4156" max="4156" width="59" customWidth="1"/>
    <col min="4157" max="4157" width="74.85546875" customWidth="1"/>
    <col min="4158" max="4158" width="69.28515625" customWidth="1"/>
    <col min="4159" max="4159" width="18.7109375" customWidth="1"/>
    <col min="4160" max="4160" width="18.140625" customWidth="1"/>
    <col min="4161" max="4163" width="21.85546875" customWidth="1"/>
    <col min="4164" max="4164" width="31.7109375" customWidth="1"/>
    <col min="4165" max="4168" width="35.7109375" customWidth="1"/>
    <col min="4359" max="4363" width="0" hidden="1" customWidth="1"/>
    <col min="4364" max="4364" width="3.140625" customWidth="1"/>
    <col min="4365" max="4365" width="7" customWidth="1"/>
    <col min="4366" max="4366" width="5.140625" customWidth="1"/>
    <col min="4367" max="4367" width="21.140625" customWidth="1"/>
    <col min="4368" max="4368" width="19.7109375" customWidth="1"/>
    <col min="4369" max="4369" width="25.42578125" customWidth="1"/>
    <col min="4370" max="4370" width="19.85546875" customWidth="1"/>
    <col min="4371" max="4371" width="30.85546875" customWidth="1"/>
    <col min="4372" max="4372" width="22.28515625" customWidth="1"/>
    <col min="4373" max="4373" width="18.85546875" customWidth="1"/>
    <col min="4374" max="4374" width="15.85546875" customWidth="1"/>
    <col min="4375" max="4375" width="21.85546875" customWidth="1"/>
    <col min="4376" max="4376" width="21.140625" customWidth="1"/>
    <col min="4377" max="4378" width="19.42578125" customWidth="1"/>
    <col min="4379" max="4379" width="20.42578125" customWidth="1"/>
    <col min="4380" max="4380" width="24.140625" customWidth="1"/>
    <col min="4381" max="4381" width="26.28515625" customWidth="1"/>
    <col min="4382" max="4382" width="24.140625" customWidth="1"/>
    <col min="4383" max="4387" width="21.28515625" customWidth="1"/>
    <col min="4388" max="4388" width="52.5703125" customWidth="1"/>
    <col min="4389" max="4390" width="53.42578125" customWidth="1"/>
    <col min="4391" max="4391" width="34.28515625" customWidth="1"/>
    <col min="4392" max="4392" width="34.85546875" customWidth="1"/>
    <col min="4393" max="4393" width="37" customWidth="1"/>
    <col min="4394" max="4394" width="38.85546875" customWidth="1"/>
    <col min="4395" max="4395" width="32.85546875" customWidth="1"/>
    <col min="4396" max="4398" width="44.42578125" customWidth="1"/>
    <col min="4399" max="4399" width="43.7109375" customWidth="1"/>
    <col min="4400" max="4400" width="29.42578125" customWidth="1"/>
    <col min="4401" max="4402" width="40.7109375" customWidth="1"/>
    <col min="4403" max="4403" width="42.85546875" customWidth="1"/>
    <col min="4404" max="4404" width="29.5703125" customWidth="1"/>
    <col min="4405" max="4405" width="32.85546875" customWidth="1"/>
    <col min="4406" max="4408" width="15.7109375" customWidth="1"/>
    <col min="4409" max="4409" width="17.42578125" customWidth="1"/>
    <col min="4410" max="4411" width="15.7109375" customWidth="1"/>
    <col min="4412" max="4412" width="59" customWidth="1"/>
    <col min="4413" max="4413" width="74.85546875" customWidth="1"/>
    <col min="4414" max="4414" width="69.28515625" customWidth="1"/>
    <col min="4415" max="4415" width="18.7109375" customWidth="1"/>
    <col min="4416" max="4416" width="18.140625" customWidth="1"/>
    <col min="4417" max="4419" width="21.85546875" customWidth="1"/>
    <col min="4420" max="4420" width="31.7109375" customWidth="1"/>
    <col min="4421" max="4424" width="35.7109375" customWidth="1"/>
    <col min="4615" max="4619" width="0" hidden="1" customWidth="1"/>
    <col min="4620" max="4620" width="3.140625" customWidth="1"/>
    <col min="4621" max="4621" width="7" customWidth="1"/>
    <col min="4622" max="4622" width="5.140625" customWidth="1"/>
    <col min="4623" max="4623" width="21.140625" customWidth="1"/>
    <col min="4624" max="4624" width="19.7109375" customWidth="1"/>
    <col min="4625" max="4625" width="25.42578125" customWidth="1"/>
    <col min="4626" max="4626" width="19.85546875" customWidth="1"/>
    <col min="4627" max="4627" width="30.85546875" customWidth="1"/>
    <col min="4628" max="4628" width="22.28515625" customWidth="1"/>
    <col min="4629" max="4629" width="18.85546875" customWidth="1"/>
    <col min="4630" max="4630" width="15.85546875" customWidth="1"/>
    <col min="4631" max="4631" width="21.85546875" customWidth="1"/>
    <col min="4632" max="4632" width="21.140625" customWidth="1"/>
    <col min="4633" max="4634" width="19.42578125" customWidth="1"/>
    <col min="4635" max="4635" width="20.42578125" customWidth="1"/>
    <col min="4636" max="4636" width="24.140625" customWidth="1"/>
    <col min="4637" max="4637" width="26.28515625" customWidth="1"/>
    <col min="4638" max="4638" width="24.140625" customWidth="1"/>
    <col min="4639" max="4643" width="21.28515625" customWidth="1"/>
    <col min="4644" max="4644" width="52.5703125" customWidth="1"/>
    <col min="4645" max="4646" width="53.42578125" customWidth="1"/>
    <col min="4647" max="4647" width="34.28515625" customWidth="1"/>
    <col min="4648" max="4648" width="34.85546875" customWidth="1"/>
    <col min="4649" max="4649" width="37" customWidth="1"/>
    <col min="4650" max="4650" width="38.85546875" customWidth="1"/>
    <col min="4651" max="4651" width="32.85546875" customWidth="1"/>
    <col min="4652" max="4654" width="44.42578125" customWidth="1"/>
    <col min="4655" max="4655" width="43.7109375" customWidth="1"/>
    <col min="4656" max="4656" width="29.42578125" customWidth="1"/>
    <col min="4657" max="4658" width="40.7109375" customWidth="1"/>
    <col min="4659" max="4659" width="42.85546875" customWidth="1"/>
    <col min="4660" max="4660" width="29.5703125" customWidth="1"/>
    <col min="4661" max="4661" width="32.85546875" customWidth="1"/>
    <col min="4662" max="4664" width="15.7109375" customWidth="1"/>
    <col min="4665" max="4665" width="17.42578125" customWidth="1"/>
    <col min="4666" max="4667" width="15.7109375" customWidth="1"/>
    <col min="4668" max="4668" width="59" customWidth="1"/>
    <col min="4669" max="4669" width="74.85546875" customWidth="1"/>
    <col min="4670" max="4670" width="69.28515625" customWidth="1"/>
    <col min="4671" max="4671" width="18.7109375" customWidth="1"/>
    <col min="4672" max="4672" width="18.140625" customWidth="1"/>
    <col min="4673" max="4675" width="21.85546875" customWidth="1"/>
    <col min="4676" max="4676" width="31.7109375" customWidth="1"/>
    <col min="4677" max="4680" width="35.7109375" customWidth="1"/>
    <col min="4871" max="4875" width="0" hidden="1" customWidth="1"/>
    <col min="4876" max="4876" width="3.140625" customWidth="1"/>
    <col min="4877" max="4877" width="7" customWidth="1"/>
    <col min="4878" max="4878" width="5.140625" customWidth="1"/>
    <col min="4879" max="4879" width="21.140625" customWidth="1"/>
    <col min="4880" max="4880" width="19.7109375" customWidth="1"/>
    <col min="4881" max="4881" width="25.42578125" customWidth="1"/>
    <col min="4882" max="4882" width="19.85546875" customWidth="1"/>
    <col min="4883" max="4883" width="30.85546875" customWidth="1"/>
    <col min="4884" max="4884" width="22.28515625" customWidth="1"/>
    <col min="4885" max="4885" width="18.85546875" customWidth="1"/>
    <col min="4886" max="4886" width="15.85546875" customWidth="1"/>
    <col min="4887" max="4887" width="21.85546875" customWidth="1"/>
    <col min="4888" max="4888" width="21.140625" customWidth="1"/>
    <col min="4889" max="4890" width="19.42578125" customWidth="1"/>
    <col min="4891" max="4891" width="20.42578125" customWidth="1"/>
    <col min="4892" max="4892" width="24.140625" customWidth="1"/>
    <col min="4893" max="4893" width="26.28515625" customWidth="1"/>
    <col min="4894" max="4894" width="24.140625" customWidth="1"/>
    <col min="4895" max="4899" width="21.28515625" customWidth="1"/>
    <col min="4900" max="4900" width="52.5703125" customWidth="1"/>
    <col min="4901" max="4902" width="53.42578125" customWidth="1"/>
    <col min="4903" max="4903" width="34.28515625" customWidth="1"/>
    <col min="4904" max="4904" width="34.85546875" customWidth="1"/>
    <col min="4905" max="4905" width="37" customWidth="1"/>
    <col min="4906" max="4906" width="38.85546875" customWidth="1"/>
    <col min="4907" max="4907" width="32.85546875" customWidth="1"/>
    <col min="4908" max="4910" width="44.42578125" customWidth="1"/>
    <col min="4911" max="4911" width="43.7109375" customWidth="1"/>
    <col min="4912" max="4912" width="29.42578125" customWidth="1"/>
    <col min="4913" max="4914" width="40.7109375" customWidth="1"/>
    <col min="4915" max="4915" width="42.85546875" customWidth="1"/>
    <col min="4916" max="4916" width="29.5703125" customWidth="1"/>
    <col min="4917" max="4917" width="32.85546875" customWidth="1"/>
    <col min="4918" max="4920" width="15.7109375" customWidth="1"/>
    <col min="4921" max="4921" width="17.42578125" customWidth="1"/>
    <col min="4922" max="4923" width="15.7109375" customWidth="1"/>
    <col min="4924" max="4924" width="59" customWidth="1"/>
    <col min="4925" max="4925" width="74.85546875" customWidth="1"/>
    <col min="4926" max="4926" width="69.28515625" customWidth="1"/>
    <col min="4927" max="4927" width="18.7109375" customWidth="1"/>
    <col min="4928" max="4928" width="18.140625" customWidth="1"/>
    <col min="4929" max="4931" width="21.85546875" customWidth="1"/>
    <col min="4932" max="4932" width="31.7109375" customWidth="1"/>
    <col min="4933" max="4936" width="35.7109375" customWidth="1"/>
    <col min="5127" max="5131" width="0" hidden="1" customWidth="1"/>
    <col min="5132" max="5132" width="3.140625" customWidth="1"/>
    <col min="5133" max="5133" width="7" customWidth="1"/>
    <col min="5134" max="5134" width="5.140625" customWidth="1"/>
    <col min="5135" max="5135" width="21.140625" customWidth="1"/>
    <col min="5136" max="5136" width="19.7109375" customWidth="1"/>
    <col min="5137" max="5137" width="25.42578125" customWidth="1"/>
    <col min="5138" max="5138" width="19.85546875" customWidth="1"/>
    <col min="5139" max="5139" width="30.85546875" customWidth="1"/>
    <col min="5140" max="5140" width="22.28515625" customWidth="1"/>
    <col min="5141" max="5141" width="18.85546875" customWidth="1"/>
    <col min="5142" max="5142" width="15.85546875" customWidth="1"/>
    <col min="5143" max="5143" width="21.85546875" customWidth="1"/>
    <col min="5144" max="5144" width="21.140625" customWidth="1"/>
    <col min="5145" max="5146" width="19.42578125" customWidth="1"/>
    <col min="5147" max="5147" width="20.42578125" customWidth="1"/>
    <col min="5148" max="5148" width="24.140625" customWidth="1"/>
    <col min="5149" max="5149" width="26.28515625" customWidth="1"/>
    <col min="5150" max="5150" width="24.140625" customWidth="1"/>
    <col min="5151" max="5155" width="21.28515625" customWidth="1"/>
    <col min="5156" max="5156" width="52.5703125" customWidth="1"/>
    <col min="5157" max="5158" width="53.42578125" customWidth="1"/>
    <col min="5159" max="5159" width="34.28515625" customWidth="1"/>
    <col min="5160" max="5160" width="34.85546875" customWidth="1"/>
    <col min="5161" max="5161" width="37" customWidth="1"/>
    <col min="5162" max="5162" width="38.85546875" customWidth="1"/>
    <col min="5163" max="5163" width="32.85546875" customWidth="1"/>
    <col min="5164" max="5166" width="44.42578125" customWidth="1"/>
    <col min="5167" max="5167" width="43.7109375" customWidth="1"/>
    <col min="5168" max="5168" width="29.42578125" customWidth="1"/>
    <col min="5169" max="5170" width="40.7109375" customWidth="1"/>
    <col min="5171" max="5171" width="42.85546875" customWidth="1"/>
    <col min="5172" max="5172" width="29.5703125" customWidth="1"/>
    <col min="5173" max="5173" width="32.85546875" customWidth="1"/>
    <col min="5174" max="5176" width="15.7109375" customWidth="1"/>
    <col min="5177" max="5177" width="17.42578125" customWidth="1"/>
    <col min="5178" max="5179" width="15.7109375" customWidth="1"/>
    <col min="5180" max="5180" width="59" customWidth="1"/>
    <col min="5181" max="5181" width="74.85546875" customWidth="1"/>
    <col min="5182" max="5182" width="69.28515625" customWidth="1"/>
    <col min="5183" max="5183" width="18.7109375" customWidth="1"/>
    <col min="5184" max="5184" width="18.140625" customWidth="1"/>
    <col min="5185" max="5187" width="21.85546875" customWidth="1"/>
    <col min="5188" max="5188" width="31.7109375" customWidth="1"/>
    <col min="5189" max="5192" width="35.7109375" customWidth="1"/>
    <col min="5383" max="5387" width="0" hidden="1" customWidth="1"/>
    <col min="5388" max="5388" width="3.140625" customWidth="1"/>
    <col min="5389" max="5389" width="7" customWidth="1"/>
    <col min="5390" max="5390" width="5.140625" customWidth="1"/>
    <col min="5391" max="5391" width="21.140625" customWidth="1"/>
    <col min="5392" max="5392" width="19.7109375" customWidth="1"/>
    <col min="5393" max="5393" width="25.42578125" customWidth="1"/>
    <col min="5394" max="5394" width="19.85546875" customWidth="1"/>
    <col min="5395" max="5395" width="30.85546875" customWidth="1"/>
    <col min="5396" max="5396" width="22.28515625" customWidth="1"/>
    <col min="5397" max="5397" width="18.85546875" customWidth="1"/>
    <col min="5398" max="5398" width="15.85546875" customWidth="1"/>
    <col min="5399" max="5399" width="21.85546875" customWidth="1"/>
    <col min="5400" max="5400" width="21.140625" customWidth="1"/>
    <col min="5401" max="5402" width="19.42578125" customWidth="1"/>
    <col min="5403" max="5403" width="20.42578125" customWidth="1"/>
    <col min="5404" max="5404" width="24.140625" customWidth="1"/>
    <col min="5405" max="5405" width="26.28515625" customWidth="1"/>
    <col min="5406" max="5406" width="24.140625" customWidth="1"/>
    <col min="5407" max="5411" width="21.28515625" customWidth="1"/>
    <col min="5412" max="5412" width="52.5703125" customWidth="1"/>
    <col min="5413" max="5414" width="53.42578125" customWidth="1"/>
    <col min="5415" max="5415" width="34.28515625" customWidth="1"/>
    <col min="5416" max="5416" width="34.85546875" customWidth="1"/>
    <col min="5417" max="5417" width="37" customWidth="1"/>
    <col min="5418" max="5418" width="38.85546875" customWidth="1"/>
    <col min="5419" max="5419" width="32.85546875" customWidth="1"/>
    <col min="5420" max="5422" width="44.42578125" customWidth="1"/>
    <col min="5423" max="5423" width="43.7109375" customWidth="1"/>
    <col min="5424" max="5424" width="29.42578125" customWidth="1"/>
    <col min="5425" max="5426" width="40.7109375" customWidth="1"/>
    <col min="5427" max="5427" width="42.85546875" customWidth="1"/>
    <col min="5428" max="5428" width="29.5703125" customWidth="1"/>
    <col min="5429" max="5429" width="32.85546875" customWidth="1"/>
    <col min="5430" max="5432" width="15.7109375" customWidth="1"/>
    <col min="5433" max="5433" width="17.42578125" customWidth="1"/>
    <col min="5434" max="5435" width="15.7109375" customWidth="1"/>
    <col min="5436" max="5436" width="59" customWidth="1"/>
    <col min="5437" max="5437" width="74.85546875" customWidth="1"/>
    <col min="5438" max="5438" width="69.28515625" customWidth="1"/>
    <col min="5439" max="5439" width="18.7109375" customWidth="1"/>
    <col min="5440" max="5440" width="18.140625" customWidth="1"/>
    <col min="5441" max="5443" width="21.85546875" customWidth="1"/>
    <col min="5444" max="5444" width="31.7109375" customWidth="1"/>
    <col min="5445" max="5448" width="35.7109375" customWidth="1"/>
    <col min="5639" max="5643" width="0" hidden="1" customWidth="1"/>
    <col min="5644" max="5644" width="3.140625" customWidth="1"/>
    <col min="5645" max="5645" width="7" customWidth="1"/>
    <col min="5646" max="5646" width="5.140625" customWidth="1"/>
    <col min="5647" max="5647" width="21.140625" customWidth="1"/>
    <col min="5648" max="5648" width="19.7109375" customWidth="1"/>
    <col min="5649" max="5649" width="25.42578125" customWidth="1"/>
    <col min="5650" max="5650" width="19.85546875" customWidth="1"/>
    <col min="5651" max="5651" width="30.85546875" customWidth="1"/>
    <col min="5652" max="5652" width="22.28515625" customWidth="1"/>
    <col min="5653" max="5653" width="18.85546875" customWidth="1"/>
    <col min="5654" max="5654" width="15.85546875" customWidth="1"/>
    <col min="5655" max="5655" width="21.85546875" customWidth="1"/>
    <col min="5656" max="5656" width="21.140625" customWidth="1"/>
    <col min="5657" max="5658" width="19.42578125" customWidth="1"/>
    <col min="5659" max="5659" width="20.42578125" customWidth="1"/>
    <col min="5660" max="5660" width="24.140625" customWidth="1"/>
    <col min="5661" max="5661" width="26.28515625" customWidth="1"/>
    <col min="5662" max="5662" width="24.140625" customWidth="1"/>
    <col min="5663" max="5667" width="21.28515625" customWidth="1"/>
    <col min="5668" max="5668" width="52.5703125" customWidth="1"/>
    <col min="5669" max="5670" width="53.42578125" customWidth="1"/>
    <col min="5671" max="5671" width="34.28515625" customWidth="1"/>
    <col min="5672" max="5672" width="34.85546875" customWidth="1"/>
    <col min="5673" max="5673" width="37" customWidth="1"/>
    <col min="5674" max="5674" width="38.85546875" customWidth="1"/>
    <col min="5675" max="5675" width="32.85546875" customWidth="1"/>
    <col min="5676" max="5678" width="44.42578125" customWidth="1"/>
    <col min="5679" max="5679" width="43.7109375" customWidth="1"/>
    <col min="5680" max="5680" width="29.42578125" customWidth="1"/>
    <col min="5681" max="5682" width="40.7109375" customWidth="1"/>
    <col min="5683" max="5683" width="42.85546875" customWidth="1"/>
    <col min="5684" max="5684" width="29.5703125" customWidth="1"/>
    <col min="5685" max="5685" width="32.85546875" customWidth="1"/>
    <col min="5686" max="5688" width="15.7109375" customWidth="1"/>
    <col min="5689" max="5689" width="17.42578125" customWidth="1"/>
    <col min="5690" max="5691" width="15.7109375" customWidth="1"/>
    <col min="5692" max="5692" width="59" customWidth="1"/>
    <col min="5693" max="5693" width="74.85546875" customWidth="1"/>
    <col min="5694" max="5694" width="69.28515625" customWidth="1"/>
    <col min="5695" max="5695" width="18.7109375" customWidth="1"/>
    <col min="5696" max="5696" width="18.140625" customWidth="1"/>
    <col min="5697" max="5699" width="21.85546875" customWidth="1"/>
    <col min="5700" max="5700" width="31.7109375" customWidth="1"/>
    <col min="5701" max="5704" width="35.7109375" customWidth="1"/>
    <col min="5895" max="5899" width="0" hidden="1" customWidth="1"/>
    <col min="5900" max="5900" width="3.140625" customWidth="1"/>
    <col min="5901" max="5901" width="7" customWidth="1"/>
    <col min="5902" max="5902" width="5.140625" customWidth="1"/>
    <col min="5903" max="5903" width="21.140625" customWidth="1"/>
    <col min="5904" max="5904" width="19.7109375" customWidth="1"/>
    <col min="5905" max="5905" width="25.42578125" customWidth="1"/>
    <col min="5906" max="5906" width="19.85546875" customWidth="1"/>
    <col min="5907" max="5907" width="30.85546875" customWidth="1"/>
    <col min="5908" max="5908" width="22.28515625" customWidth="1"/>
    <col min="5909" max="5909" width="18.85546875" customWidth="1"/>
    <col min="5910" max="5910" width="15.85546875" customWidth="1"/>
    <col min="5911" max="5911" width="21.85546875" customWidth="1"/>
    <col min="5912" max="5912" width="21.140625" customWidth="1"/>
    <col min="5913" max="5914" width="19.42578125" customWidth="1"/>
    <col min="5915" max="5915" width="20.42578125" customWidth="1"/>
    <col min="5916" max="5916" width="24.140625" customWidth="1"/>
    <col min="5917" max="5917" width="26.28515625" customWidth="1"/>
    <col min="5918" max="5918" width="24.140625" customWidth="1"/>
    <col min="5919" max="5923" width="21.28515625" customWidth="1"/>
    <col min="5924" max="5924" width="52.5703125" customWidth="1"/>
    <col min="5925" max="5926" width="53.42578125" customWidth="1"/>
    <col min="5927" max="5927" width="34.28515625" customWidth="1"/>
    <col min="5928" max="5928" width="34.85546875" customWidth="1"/>
    <col min="5929" max="5929" width="37" customWidth="1"/>
    <col min="5930" max="5930" width="38.85546875" customWidth="1"/>
    <col min="5931" max="5931" width="32.85546875" customWidth="1"/>
    <col min="5932" max="5934" width="44.42578125" customWidth="1"/>
    <col min="5935" max="5935" width="43.7109375" customWidth="1"/>
    <col min="5936" max="5936" width="29.42578125" customWidth="1"/>
    <col min="5937" max="5938" width="40.7109375" customWidth="1"/>
    <col min="5939" max="5939" width="42.85546875" customWidth="1"/>
    <col min="5940" max="5940" width="29.5703125" customWidth="1"/>
    <col min="5941" max="5941" width="32.85546875" customWidth="1"/>
    <col min="5942" max="5944" width="15.7109375" customWidth="1"/>
    <col min="5945" max="5945" width="17.42578125" customWidth="1"/>
    <col min="5946" max="5947" width="15.7109375" customWidth="1"/>
    <col min="5948" max="5948" width="59" customWidth="1"/>
    <col min="5949" max="5949" width="74.85546875" customWidth="1"/>
    <col min="5950" max="5950" width="69.28515625" customWidth="1"/>
    <col min="5951" max="5951" width="18.7109375" customWidth="1"/>
    <col min="5952" max="5952" width="18.140625" customWidth="1"/>
    <col min="5953" max="5955" width="21.85546875" customWidth="1"/>
    <col min="5956" max="5956" width="31.7109375" customWidth="1"/>
    <col min="5957" max="5960" width="35.7109375" customWidth="1"/>
    <col min="6151" max="6155" width="0" hidden="1" customWidth="1"/>
    <col min="6156" max="6156" width="3.140625" customWidth="1"/>
    <col min="6157" max="6157" width="7" customWidth="1"/>
    <col min="6158" max="6158" width="5.140625" customWidth="1"/>
    <col min="6159" max="6159" width="21.140625" customWidth="1"/>
    <col min="6160" max="6160" width="19.7109375" customWidth="1"/>
    <col min="6161" max="6161" width="25.42578125" customWidth="1"/>
    <col min="6162" max="6162" width="19.85546875" customWidth="1"/>
    <col min="6163" max="6163" width="30.85546875" customWidth="1"/>
    <col min="6164" max="6164" width="22.28515625" customWidth="1"/>
    <col min="6165" max="6165" width="18.85546875" customWidth="1"/>
    <col min="6166" max="6166" width="15.85546875" customWidth="1"/>
    <col min="6167" max="6167" width="21.85546875" customWidth="1"/>
    <col min="6168" max="6168" width="21.140625" customWidth="1"/>
    <col min="6169" max="6170" width="19.42578125" customWidth="1"/>
    <col min="6171" max="6171" width="20.42578125" customWidth="1"/>
    <col min="6172" max="6172" width="24.140625" customWidth="1"/>
    <col min="6173" max="6173" width="26.28515625" customWidth="1"/>
    <col min="6174" max="6174" width="24.140625" customWidth="1"/>
    <col min="6175" max="6179" width="21.28515625" customWidth="1"/>
    <col min="6180" max="6180" width="52.5703125" customWidth="1"/>
    <col min="6181" max="6182" width="53.42578125" customWidth="1"/>
    <col min="6183" max="6183" width="34.28515625" customWidth="1"/>
    <col min="6184" max="6184" width="34.85546875" customWidth="1"/>
    <col min="6185" max="6185" width="37" customWidth="1"/>
    <col min="6186" max="6186" width="38.85546875" customWidth="1"/>
    <col min="6187" max="6187" width="32.85546875" customWidth="1"/>
    <col min="6188" max="6190" width="44.42578125" customWidth="1"/>
    <col min="6191" max="6191" width="43.7109375" customWidth="1"/>
    <col min="6192" max="6192" width="29.42578125" customWidth="1"/>
    <col min="6193" max="6194" width="40.7109375" customWidth="1"/>
    <col min="6195" max="6195" width="42.85546875" customWidth="1"/>
    <col min="6196" max="6196" width="29.5703125" customWidth="1"/>
    <col min="6197" max="6197" width="32.85546875" customWidth="1"/>
    <col min="6198" max="6200" width="15.7109375" customWidth="1"/>
    <col min="6201" max="6201" width="17.42578125" customWidth="1"/>
    <col min="6202" max="6203" width="15.7109375" customWidth="1"/>
    <col min="6204" max="6204" width="59" customWidth="1"/>
    <col min="6205" max="6205" width="74.85546875" customWidth="1"/>
    <col min="6206" max="6206" width="69.28515625" customWidth="1"/>
    <col min="6207" max="6207" width="18.7109375" customWidth="1"/>
    <col min="6208" max="6208" width="18.140625" customWidth="1"/>
    <col min="6209" max="6211" width="21.85546875" customWidth="1"/>
    <col min="6212" max="6212" width="31.7109375" customWidth="1"/>
    <col min="6213" max="6216" width="35.7109375" customWidth="1"/>
    <col min="6407" max="6411" width="0" hidden="1" customWidth="1"/>
    <col min="6412" max="6412" width="3.140625" customWidth="1"/>
    <col min="6413" max="6413" width="7" customWidth="1"/>
    <col min="6414" max="6414" width="5.140625" customWidth="1"/>
    <col min="6415" max="6415" width="21.140625" customWidth="1"/>
    <col min="6416" max="6416" width="19.7109375" customWidth="1"/>
    <col min="6417" max="6417" width="25.42578125" customWidth="1"/>
    <col min="6418" max="6418" width="19.85546875" customWidth="1"/>
    <col min="6419" max="6419" width="30.85546875" customWidth="1"/>
    <col min="6420" max="6420" width="22.28515625" customWidth="1"/>
    <col min="6421" max="6421" width="18.85546875" customWidth="1"/>
    <col min="6422" max="6422" width="15.85546875" customWidth="1"/>
    <col min="6423" max="6423" width="21.85546875" customWidth="1"/>
    <col min="6424" max="6424" width="21.140625" customWidth="1"/>
    <col min="6425" max="6426" width="19.42578125" customWidth="1"/>
    <col min="6427" max="6427" width="20.42578125" customWidth="1"/>
    <col min="6428" max="6428" width="24.140625" customWidth="1"/>
    <col min="6429" max="6429" width="26.28515625" customWidth="1"/>
    <col min="6430" max="6430" width="24.140625" customWidth="1"/>
    <col min="6431" max="6435" width="21.28515625" customWidth="1"/>
    <col min="6436" max="6436" width="52.5703125" customWidth="1"/>
    <col min="6437" max="6438" width="53.42578125" customWidth="1"/>
    <col min="6439" max="6439" width="34.28515625" customWidth="1"/>
    <col min="6440" max="6440" width="34.85546875" customWidth="1"/>
    <col min="6441" max="6441" width="37" customWidth="1"/>
    <col min="6442" max="6442" width="38.85546875" customWidth="1"/>
    <col min="6443" max="6443" width="32.85546875" customWidth="1"/>
    <col min="6444" max="6446" width="44.42578125" customWidth="1"/>
    <col min="6447" max="6447" width="43.7109375" customWidth="1"/>
    <col min="6448" max="6448" width="29.42578125" customWidth="1"/>
    <col min="6449" max="6450" width="40.7109375" customWidth="1"/>
    <col min="6451" max="6451" width="42.85546875" customWidth="1"/>
    <col min="6452" max="6452" width="29.5703125" customWidth="1"/>
    <col min="6453" max="6453" width="32.85546875" customWidth="1"/>
    <col min="6454" max="6456" width="15.7109375" customWidth="1"/>
    <col min="6457" max="6457" width="17.42578125" customWidth="1"/>
    <col min="6458" max="6459" width="15.7109375" customWidth="1"/>
    <col min="6460" max="6460" width="59" customWidth="1"/>
    <col min="6461" max="6461" width="74.85546875" customWidth="1"/>
    <col min="6462" max="6462" width="69.28515625" customWidth="1"/>
    <col min="6463" max="6463" width="18.7109375" customWidth="1"/>
    <col min="6464" max="6464" width="18.140625" customWidth="1"/>
    <col min="6465" max="6467" width="21.85546875" customWidth="1"/>
    <col min="6468" max="6468" width="31.7109375" customWidth="1"/>
    <col min="6469" max="6472" width="35.7109375" customWidth="1"/>
    <col min="6663" max="6667" width="0" hidden="1" customWidth="1"/>
    <col min="6668" max="6668" width="3.140625" customWidth="1"/>
    <col min="6669" max="6669" width="7" customWidth="1"/>
    <col min="6670" max="6670" width="5.140625" customWidth="1"/>
    <col min="6671" max="6671" width="21.140625" customWidth="1"/>
    <col min="6672" max="6672" width="19.7109375" customWidth="1"/>
    <col min="6673" max="6673" width="25.42578125" customWidth="1"/>
    <col min="6674" max="6674" width="19.85546875" customWidth="1"/>
    <col min="6675" max="6675" width="30.85546875" customWidth="1"/>
    <col min="6676" max="6676" width="22.28515625" customWidth="1"/>
    <col min="6677" max="6677" width="18.85546875" customWidth="1"/>
    <col min="6678" max="6678" width="15.85546875" customWidth="1"/>
    <col min="6679" max="6679" width="21.85546875" customWidth="1"/>
    <col min="6680" max="6680" width="21.140625" customWidth="1"/>
    <col min="6681" max="6682" width="19.42578125" customWidth="1"/>
    <col min="6683" max="6683" width="20.42578125" customWidth="1"/>
    <col min="6684" max="6684" width="24.140625" customWidth="1"/>
    <col min="6685" max="6685" width="26.28515625" customWidth="1"/>
    <col min="6686" max="6686" width="24.140625" customWidth="1"/>
    <col min="6687" max="6691" width="21.28515625" customWidth="1"/>
    <col min="6692" max="6692" width="52.5703125" customWidth="1"/>
    <col min="6693" max="6694" width="53.42578125" customWidth="1"/>
    <col min="6695" max="6695" width="34.28515625" customWidth="1"/>
    <col min="6696" max="6696" width="34.85546875" customWidth="1"/>
    <col min="6697" max="6697" width="37" customWidth="1"/>
    <col min="6698" max="6698" width="38.85546875" customWidth="1"/>
    <col min="6699" max="6699" width="32.85546875" customWidth="1"/>
    <col min="6700" max="6702" width="44.42578125" customWidth="1"/>
    <col min="6703" max="6703" width="43.7109375" customWidth="1"/>
    <col min="6704" max="6704" width="29.42578125" customWidth="1"/>
    <col min="6705" max="6706" width="40.7109375" customWidth="1"/>
    <col min="6707" max="6707" width="42.85546875" customWidth="1"/>
    <col min="6708" max="6708" width="29.5703125" customWidth="1"/>
    <col min="6709" max="6709" width="32.85546875" customWidth="1"/>
    <col min="6710" max="6712" width="15.7109375" customWidth="1"/>
    <col min="6713" max="6713" width="17.42578125" customWidth="1"/>
    <col min="6714" max="6715" width="15.7109375" customWidth="1"/>
    <col min="6716" max="6716" width="59" customWidth="1"/>
    <col min="6717" max="6717" width="74.85546875" customWidth="1"/>
    <col min="6718" max="6718" width="69.28515625" customWidth="1"/>
    <col min="6719" max="6719" width="18.7109375" customWidth="1"/>
    <col min="6720" max="6720" width="18.140625" customWidth="1"/>
    <col min="6721" max="6723" width="21.85546875" customWidth="1"/>
    <col min="6724" max="6724" width="31.7109375" customWidth="1"/>
    <col min="6725" max="6728" width="35.7109375" customWidth="1"/>
    <col min="6919" max="6923" width="0" hidden="1" customWidth="1"/>
    <col min="6924" max="6924" width="3.140625" customWidth="1"/>
    <col min="6925" max="6925" width="7" customWidth="1"/>
    <col min="6926" max="6926" width="5.140625" customWidth="1"/>
    <col min="6927" max="6927" width="21.140625" customWidth="1"/>
    <col min="6928" max="6928" width="19.7109375" customWidth="1"/>
    <col min="6929" max="6929" width="25.42578125" customWidth="1"/>
    <col min="6930" max="6930" width="19.85546875" customWidth="1"/>
    <col min="6931" max="6931" width="30.85546875" customWidth="1"/>
    <col min="6932" max="6932" width="22.28515625" customWidth="1"/>
    <col min="6933" max="6933" width="18.85546875" customWidth="1"/>
    <col min="6934" max="6934" width="15.85546875" customWidth="1"/>
    <col min="6935" max="6935" width="21.85546875" customWidth="1"/>
    <col min="6936" max="6936" width="21.140625" customWidth="1"/>
    <col min="6937" max="6938" width="19.42578125" customWidth="1"/>
    <col min="6939" max="6939" width="20.42578125" customWidth="1"/>
    <col min="6940" max="6940" width="24.140625" customWidth="1"/>
    <col min="6941" max="6941" width="26.28515625" customWidth="1"/>
    <col min="6942" max="6942" width="24.140625" customWidth="1"/>
    <col min="6943" max="6947" width="21.28515625" customWidth="1"/>
    <col min="6948" max="6948" width="52.5703125" customWidth="1"/>
    <col min="6949" max="6950" width="53.42578125" customWidth="1"/>
    <col min="6951" max="6951" width="34.28515625" customWidth="1"/>
    <col min="6952" max="6952" width="34.85546875" customWidth="1"/>
    <col min="6953" max="6953" width="37" customWidth="1"/>
    <col min="6954" max="6954" width="38.85546875" customWidth="1"/>
    <col min="6955" max="6955" width="32.85546875" customWidth="1"/>
    <col min="6956" max="6958" width="44.42578125" customWidth="1"/>
    <col min="6959" max="6959" width="43.7109375" customWidth="1"/>
    <col min="6960" max="6960" width="29.42578125" customWidth="1"/>
    <col min="6961" max="6962" width="40.7109375" customWidth="1"/>
    <col min="6963" max="6963" width="42.85546875" customWidth="1"/>
    <col min="6964" max="6964" width="29.5703125" customWidth="1"/>
    <col min="6965" max="6965" width="32.85546875" customWidth="1"/>
    <col min="6966" max="6968" width="15.7109375" customWidth="1"/>
    <col min="6969" max="6969" width="17.42578125" customWidth="1"/>
    <col min="6970" max="6971" width="15.7109375" customWidth="1"/>
    <col min="6972" max="6972" width="59" customWidth="1"/>
    <col min="6973" max="6973" width="74.85546875" customWidth="1"/>
    <col min="6974" max="6974" width="69.28515625" customWidth="1"/>
    <col min="6975" max="6975" width="18.7109375" customWidth="1"/>
    <col min="6976" max="6976" width="18.140625" customWidth="1"/>
    <col min="6977" max="6979" width="21.85546875" customWidth="1"/>
    <col min="6980" max="6980" width="31.7109375" customWidth="1"/>
    <col min="6981" max="6984" width="35.7109375" customWidth="1"/>
    <col min="7175" max="7179" width="0" hidden="1" customWidth="1"/>
    <col min="7180" max="7180" width="3.140625" customWidth="1"/>
    <col min="7181" max="7181" width="7" customWidth="1"/>
    <col min="7182" max="7182" width="5.140625" customWidth="1"/>
    <col min="7183" max="7183" width="21.140625" customWidth="1"/>
    <col min="7184" max="7184" width="19.7109375" customWidth="1"/>
    <col min="7185" max="7185" width="25.42578125" customWidth="1"/>
    <col min="7186" max="7186" width="19.85546875" customWidth="1"/>
    <col min="7187" max="7187" width="30.85546875" customWidth="1"/>
    <col min="7188" max="7188" width="22.28515625" customWidth="1"/>
    <col min="7189" max="7189" width="18.85546875" customWidth="1"/>
    <col min="7190" max="7190" width="15.85546875" customWidth="1"/>
    <col min="7191" max="7191" width="21.85546875" customWidth="1"/>
    <col min="7192" max="7192" width="21.140625" customWidth="1"/>
    <col min="7193" max="7194" width="19.42578125" customWidth="1"/>
    <col min="7195" max="7195" width="20.42578125" customWidth="1"/>
    <col min="7196" max="7196" width="24.140625" customWidth="1"/>
    <col min="7197" max="7197" width="26.28515625" customWidth="1"/>
    <col min="7198" max="7198" width="24.140625" customWidth="1"/>
    <col min="7199" max="7203" width="21.28515625" customWidth="1"/>
    <col min="7204" max="7204" width="52.5703125" customWidth="1"/>
    <col min="7205" max="7206" width="53.42578125" customWidth="1"/>
    <col min="7207" max="7207" width="34.28515625" customWidth="1"/>
    <col min="7208" max="7208" width="34.85546875" customWidth="1"/>
    <col min="7209" max="7209" width="37" customWidth="1"/>
    <col min="7210" max="7210" width="38.85546875" customWidth="1"/>
    <col min="7211" max="7211" width="32.85546875" customWidth="1"/>
    <col min="7212" max="7214" width="44.42578125" customWidth="1"/>
    <col min="7215" max="7215" width="43.7109375" customWidth="1"/>
    <col min="7216" max="7216" width="29.42578125" customWidth="1"/>
    <col min="7217" max="7218" width="40.7109375" customWidth="1"/>
    <col min="7219" max="7219" width="42.85546875" customWidth="1"/>
    <col min="7220" max="7220" width="29.5703125" customWidth="1"/>
    <col min="7221" max="7221" width="32.85546875" customWidth="1"/>
    <col min="7222" max="7224" width="15.7109375" customWidth="1"/>
    <col min="7225" max="7225" width="17.42578125" customWidth="1"/>
    <col min="7226" max="7227" width="15.7109375" customWidth="1"/>
    <col min="7228" max="7228" width="59" customWidth="1"/>
    <col min="7229" max="7229" width="74.85546875" customWidth="1"/>
    <col min="7230" max="7230" width="69.28515625" customWidth="1"/>
    <col min="7231" max="7231" width="18.7109375" customWidth="1"/>
    <col min="7232" max="7232" width="18.140625" customWidth="1"/>
    <col min="7233" max="7235" width="21.85546875" customWidth="1"/>
    <col min="7236" max="7236" width="31.7109375" customWidth="1"/>
    <col min="7237" max="7240" width="35.7109375" customWidth="1"/>
    <col min="7431" max="7435" width="0" hidden="1" customWidth="1"/>
    <col min="7436" max="7436" width="3.140625" customWidth="1"/>
    <col min="7437" max="7437" width="7" customWidth="1"/>
    <col min="7438" max="7438" width="5.140625" customWidth="1"/>
    <col min="7439" max="7439" width="21.140625" customWidth="1"/>
    <col min="7440" max="7440" width="19.7109375" customWidth="1"/>
    <col min="7441" max="7441" width="25.42578125" customWidth="1"/>
    <col min="7442" max="7442" width="19.85546875" customWidth="1"/>
    <col min="7443" max="7443" width="30.85546875" customWidth="1"/>
    <col min="7444" max="7444" width="22.28515625" customWidth="1"/>
    <col min="7445" max="7445" width="18.85546875" customWidth="1"/>
    <col min="7446" max="7446" width="15.85546875" customWidth="1"/>
    <col min="7447" max="7447" width="21.85546875" customWidth="1"/>
    <col min="7448" max="7448" width="21.140625" customWidth="1"/>
    <col min="7449" max="7450" width="19.42578125" customWidth="1"/>
    <col min="7451" max="7451" width="20.42578125" customWidth="1"/>
    <col min="7452" max="7452" width="24.140625" customWidth="1"/>
    <col min="7453" max="7453" width="26.28515625" customWidth="1"/>
    <col min="7454" max="7454" width="24.140625" customWidth="1"/>
    <col min="7455" max="7459" width="21.28515625" customWidth="1"/>
    <col min="7460" max="7460" width="52.5703125" customWidth="1"/>
    <col min="7461" max="7462" width="53.42578125" customWidth="1"/>
    <col min="7463" max="7463" width="34.28515625" customWidth="1"/>
    <col min="7464" max="7464" width="34.85546875" customWidth="1"/>
    <col min="7465" max="7465" width="37" customWidth="1"/>
    <col min="7466" max="7466" width="38.85546875" customWidth="1"/>
    <col min="7467" max="7467" width="32.85546875" customWidth="1"/>
    <col min="7468" max="7470" width="44.42578125" customWidth="1"/>
    <col min="7471" max="7471" width="43.7109375" customWidth="1"/>
    <col min="7472" max="7472" width="29.42578125" customWidth="1"/>
    <col min="7473" max="7474" width="40.7109375" customWidth="1"/>
    <col min="7475" max="7475" width="42.85546875" customWidth="1"/>
    <col min="7476" max="7476" width="29.5703125" customWidth="1"/>
    <col min="7477" max="7477" width="32.85546875" customWidth="1"/>
    <col min="7478" max="7480" width="15.7109375" customWidth="1"/>
    <col min="7481" max="7481" width="17.42578125" customWidth="1"/>
    <col min="7482" max="7483" width="15.7109375" customWidth="1"/>
    <col min="7484" max="7484" width="59" customWidth="1"/>
    <col min="7485" max="7485" width="74.85546875" customWidth="1"/>
    <col min="7486" max="7486" width="69.28515625" customWidth="1"/>
    <col min="7487" max="7487" width="18.7109375" customWidth="1"/>
    <col min="7488" max="7488" width="18.140625" customWidth="1"/>
    <col min="7489" max="7491" width="21.85546875" customWidth="1"/>
    <col min="7492" max="7492" width="31.7109375" customWidth="1"/>
    <col min="7493" max="7496" width="35.7109375" customWidth="1"/>
    <col min="7687" max="7691" width="0" hidden="1" customWidth="1"/>
    <col min="7692" max="7692" width="3.140625" customWidth="1"/>
    <col min="7693" max="7693" width="7" customWidth="1"/>
    <col min="7694" max="7694" width="5.140625" customWidth="1"/>
    <col min="7695" max="7695" width="21.140625" customWidth="1"/>
    <col min="7696" max="7696" width="19.7109375" customWidth="1"/>
    <col min="7697" max="7697" width="25.42578125" customWidth="1"/>
    <col min="7698" max="7698" width="19.85546875" customWidth="1"/>
    <col min="7699" max="7699" width="30.85546875" customWidth="1"/>
    <col min="7700" max="7700" width="22.28515625" customWidth="1"/>
    <col min="7701" max="7701" width="18.85546875" customWidth="1"/>
    <col min="7702" max="7702" width="15.85546875" customWidth="1"/>
    <col min="7703" max="7703" width="21.85546875" customWidth="1"/>
    <col min="7704" max="7704" width="21.140625" customWidth="1"/>
    <col min="7705" max="7706" width="19.42578125" customWidth="1"/>
    <col min="7707" max="7707" width="20.42578125" customWidth="1"/>
    <col min="7708" max="7708" width="24.140625" customWidth="1"/>
    <col min="7709" max="7709" width="26.28515625" customWidth="1"/>
    <col min="7710" max="7710" width="24.140625" customWidth="1"/>
    <col min="7711" max="7715" width="21.28515625" customWidth="1"/>
    <col min="7716" max="7716" width="52.5703125" customWidth="1"/>
    <col min="7717" max="7718" width="53.42578125" customWidth="1"/>
    <col min="7719" max="7719" width="34.28515625" customWidth="1"/>
    <col min="7720" max="7720" width="34.85546875" customWidth="1"/>
    <col min="7721" max="7721" width="37" customWidth="1"/>
    <col min="7722" max="7722" width="38.85546875" customWidth="1"/>
    <col min="7723" max="7723" width="32.85546875" customWidth="1"/>
    <col min="7724" max="7726" width="44.42578125" customWidth="1"/>
    <col min="7727" max="7727" width="43.7109375" customWidth="1"/>
    <col min="7728" max="7728" width="29.42578125" customWidth="1"/>
    <col min="7729" max="7730" width="40.7109375" customWidth="1"/>
    <col min="7731" max="7731" width="42.85546875" customWidth="1"/>
    <col min="7732" max="7732" width="29.5703125" customWidth="1"/>
    <col min="7733" max="7733" width="32.85546875" customWidth="1"/>
    <col min="7734" max="7736" width="15.7109375" customWidth="1"/>
    <col min="7737" max="7737" width="17.42578125" customWidth="1"/>
    <col min="7738" max="7739" width="15.7109375" customWidth="1"/>
    <col min="7740" max="7740" width="59" customWidth="1"/>
    <col min="7741" max="7741" width="74.85546875" customWidth="1"/>
    <col min="7742" max="7742" width="69.28515625" customWidth="1"/>
    <col min="7743" max="7743" width="18.7109375" customWidth="1"/>
    <col min="7744" max="7744" width="18.140625" customWidth="1"/>
    <col min="7745" max="7747" width="21.85546875" customWidth="1"/>
    <col min="7748" max="7748" width="31.7109375" customWidth="1"/>
    <col min="7749" max="7752" width="35.7109375" customWidth="1"/>
    <col min="7943" max="7947" width="0" hidden="1" customWidth="1"/>
    <col min="7948" max="7948" width="3.140625" customWidth="1"/>
    <col min="7949" max="7949" width="7" customWidth="1"/>
    <col min="7950" max="7950" width="5.140625" customWidth="1"/>
    <col min="7951" max="7951" width="21.140625" customWidth="1"/>
    <col min="7952" max="7952" width="19.7109375" customWidth="1"/>
    <col min="7953" max="7953" width="25.42578125" customWidth="1"/>
    <col min="7954" max="7954" width="19.85546875" customWidth="1"/>
    <col min="7955" max="7955" width="30.85546875" customWidth="1"/>
    <col min="7956" max="7956" width="22.28515625" customWidth="1"/>
    <col min="7957" max="7957" width="18.85546875" customWidth="1"/>
    <col min="7958" max="7958" width="15.85546875" customWidth="1"/>
    <col min="7959" max="7959" width="21.85546875" customWidth="1"/>
    <col min="7960" max="7960" width="21.140625" customWidth="1"/>
    <col min="7961" max="7962" width="19.42578125" customWidth="1"/>
    <col min="7963" max="7963" width="20.42578125" customWidth="1"/>
    <col min="7964" max="7964" width="24.140625" customWidth="1"/>
    <col min="7965" max="7965" width="26.28515625" customWidth="1"/>
    <col min="7966" max="7966" width="24.140625" customWidth="1"/>
    <col min="7967" max="7971" width="21.28515625" customWidth="1"/>
    <col min="7972" max="7972" width="52.5703125" customWidth="1"/>
    <col min="7973" max="7974" width="53.42578125" customWidth="1"/>
    <col min="7975" max="7975" width="34.28515625" customWidth="1"/>
    <col min="7976" max="7976" width="34.85546875" customWidth="1"/>
    <col min="7977" max="7977" width="37" customWidth="1"/>
    <col min="7978" max="7978" width="38.85546875" customWidth="1"/>
    <col min="7979" max="7979" width="32.85546875" customWidth="1"/>
    <col min="7980" max="7982" width="44.42578125" customWidth="1"/>
    <col min="7983" max="7983" width="43.7109375" customWidth="1"/>
    <col min="7984" max="7984" width="29.42578125" customWidth="1"/>
    <col min="7985" max="7986" width="40.7109375" customWidth="1"/>
    <col min="7987" max="7987" width="42.85546875" customWidth="1"/>
    <col min="7988" max="7988" width="29.5703125" customWidth="1"/>
    <col min="7989" max="7989" width="32.85546875" customWidth="1"/>
    <col min="7990" max="7992" width="15.7109375" customWidth="1"/>
    <col min="7993" max="7993" width="17.42578125" customWidth="1"/>
    <col min="7994" max="7995" width="15.7109375" customWidth="1"/>
    <col min="7996" max="7996" width="59" customWidth="1"/>
    <col min="7997" max="7997" width="74.85546875" customWidth="1"/>
    <col min="7998" max="7998" width="69.28515625" customWidth="1"/>
    <col min="7999" max="7999" width="18.7109375" customWidth="1"/>
    <col min="8000" max="8000" width="18.140625" customWidth="1"/>
    <col min="8001" max="8003" width="21.85546875" customWidth="1"/>
    <col min="8004" max="8004" width="31.7109375" customWidth="1"/>
    <col min="8005" max="8008" width="35.7109375" customWidth="1"/>
    <col min="8199" max="8203" width="0" hidden="1" customWidth="1"/>
    <col min="8204" max="8204" width="3.140625" customWidth="1"/>
    <col min="8205" max="8205" width="7" customWidth="1"/>
    <col min="8206" max="8206" width="5.140625" customWidth="1"/>
    <col min="8207" max="8207" width="21.140625" customWidth="1"/>
    <col min="8208" max="8208" width="19.7109375" customWidth="1"/>
    <col min="8209" max="8209" width="25.42578125" customWidth="1"/>
    <col min="8210" max="8210" width="19.85546875" customWidth="1"/>
    <col min="8211" max="8211" width="30.85546875" customWidth="1"/>
    <col min="8212" max="8212" width="22.28515625" customWidth="1"/>
    <col min="8213" max="8213" width="18.85546875" customWidth="1"/>
    <col min="8214" max="8214" width="15.85546875" customWidth="1"/>
    <col min="8215" max="8215" width="21.85546875" customWidth="1"/>
    <col min="8216" max="8216" width="21.140625" customWidth="1"/>
    <col min="8217" max="8218" width="19.42578125" customWidth="1"/>
    <col min="8219" max="8219" width="20.42578125" customWidth="1"/>
    <col min="8220" max="8220" width="24.140625" customWidth="1"/>
    <col min="8221" max="8221" width="26.28515625" customWidth="1"/>
    <col min="8222" max="8222" width="24.140625" customWidth="1"/>
    <col min="8223" max="8227" width="21.28515625" customWidth="1"/>
    <col min="8228" max="8228" width="52.5703125" customWidth="1"/>
    <col min="8229" max="8230" width="53.42578125" customWidth="1"/>
    <col min="8231" max="8231" width="34.28515625" customWidth="1"/>
    <col min="8232" max="8232" width="34.85546875" customWidth="1"/>
    <col min="8233" max="8233" width="37" customWidth="1"/>
    <col min="8234" max="8234" width="38.85546875" customWidth="1"/>
    <col min="8235" max="8235" width="32.85546875" customWidth="1"/>
    <col min="8236" max="8238" width="44.42578125" customWidth="1"/>
    <col min="8239" max="8239" width="43.7109375" customWidth="1"/>
    <col min="8240" max="8240" width="29.42578125" customWidth="1"/>
    <col min="8241" max="8242" width="40.7109375" customWidth="1"/>
    <col min="8243" max="8243" width="42.85546875" customWidth="1"/>
    <col min="8244" max="8244" width="29.5703125" customWidth="1"/>
    <col min="8245" max="8245" width="32.85546875" customWidth="1"/>
    <col min="8246" max="8248" width="15.7109375" customWidth="1"/>
    <col min="8249" max="8249" width="17.42578125" customWidth="1"/>
    <col min="8250" max="8251" width="15.7109375" customWidth="1"/>
    <col min="8252" max="8252" width="59" customWidth="1"/>
    <col min="8253" max="8253" width="74.85546875" customWidth="1"/>
    <col min="8254" max="8254" width="69.28515625" customWidth="1"/>
    <col min="8255" max="8255" width="18.7109375" customWidth="1"/>
    <col min="8256" max="8256" width="18.140625" customWidth="1"/>
    <col min="8257" max="8259" width="21.85546875" customWidth="1"/>
    <col min="8260" max="8260" width="31.7109375" customWidth="1"/>
    <col min="8261" max="8264" width="35.7109375" customWidth="1"/>
    <col min="8455" max="8459" width="0" hidden="1" customWidth="1"/>
    <col min="8460" max="8460" width="3.140625" customWidth="1"/>
    <col min="8461" max="8461" width="7" customWidth="1"/>
    <col min="8462" max="8462" width="5.140625" customWidth="1"/>
    <col min="8463" max="8463" width="21.140625" customWidth="1"/>
    <col min="8464" max="8464" width="19.7109375" customWidth="1"/>
    <col min="8465" max="8465" width="25.42578125" customWidth="1"/>
    <col min="8466" max="8466" width="19.85546875" customWidth="1"/>
    <col min="8467" max="8467" width="30.85546875" customWidth="1"/>
    <col min="8468" max="8468" width="22.28515625" customWidth="1"/>
    <col min="8469" max="8469" width="18.85546875" customWidth="1"/>
    <col min="8470" max="8470" width="15.85546875" customWidth="1"/>
    <col min="8471" max="8471" width="21.85546875" customWidth="1"/>
    <col min="8472" max="8472" width="21.140625" customWidth="1"/>
    <col min="8473" max="8474" width="19.42578125" customWidth="1"/>
    <col min="8475" max="8475" width="20.42578125" customWidth="1"/>
    <col min="8476" max="8476" width="24.140625" customWidth="1"/>
    <col min="8477" max="8477" width="26.28515625" customWidth="1"/>
    <col min="8478" max="8478" width="24.140625" customWidth="1"/>
    <col min="8479" max="8483" width="21.28515625" customWidth="1"/>
    <col min="8484" max="8484" width="52.5703125" customWidth="1"/>
    <col min="8485" max="8486" width="53.42578125" customWidth="1"/>
    <col min="8487" max="8487" width="34.28515625" customWidth="1"/>
    <col min="8488" max="8488" width="34.85546875" customWidth="1"/>
    <col min="8489" max="8489" width="37" customWidth="1"/>
    <col min="8490" max="8490" width="38.85546875" customWidth="1"/>
    <col min="8491" max="8491" width="32.85546875" customWidth="1"/>
    <col min="8492" max="8494" width="44.42578125" customWidth="1"/>
    <col min="8495" max="8495" width="43.7109375" customWidth="1"/>
    <col min="8496" max="8496" width="29.42578125" customWidth="1"/>
    <col min="8497" max="8498" width="40.7109375" customWidth="1"/>
    <col min="8499" max="8499" width="42.85546875" customWidth="1"/>
    <col min="8500" max="8500" width="29.5703125" customWidth="1"/>
    <col min="8501" max="8501" width="32.85546875" customWidth="1"/>
    <col min="8502" max="8504" width="15.7109375" customWidth="1"/>
    <col min="8505" max="8505" width="17.42578125" customWidth="1"/>
    <col min="8506" max="8507" width="15.7109375" customWidth="1"/>
    <col min="8508" max="8508" width="59" customWidth="1"/>
    <col min="8509" max="8509" width="74.85546875" customWidth="1"/>
    <col min="8510" max="8510" width="69.28515625" customWidth="1"/>
    <col min="8511" max="8511" width="18.7109375" customWidth="1"/>
    <col min="8512" max="8512" width="18.140625" customWidth="1"/>
    <col min="8513" max="8515" width="21.85546875" customWidth="1"/>
    <col min="8516" max="8516" width="31.7109375" customWidth="1"/>
    <col min="8517" max="8520" width="35.7109375" customWidth="1"/>
    <col min="8711" max="8715" width="0" hidden="1" customWidth="1"/>
    <col min="8716" max="8716" width="3.140625" customWidth="1"/>
    <col min="8717" max="8717" width="7" customWidth="1"/>
    <col min="8718" max="8718" width="5.140625" customWidth="1"/>
    <col min="8719" max="8719" width="21.140625" customWidth="1"/>
    <col min="8720" max="8720" width="19.7109375" customWidth="1"/>
    <col min="8721" max="8721" width="25.42578125" customWidth="1"/>
    <col min="8722" max="8722" width="19.85546875" customWidth="1"/>
    <col min="8723" max="8723" width="30.85546875" customWidth="1"/>
    <col min="8724" max="8724" width="22.28515625" customWidth="1"/>
    <col min="8725" max="8725" width="18.85546875" customWidth="1"/>
    <col min="8726" max="8726" width="15.85546875" customWidth="1"/>
    <col min="8727" max="8727" width="21.85546875" customWidth="1"/>
    <col min="8728" max="8728" width="21.140625" customWidth="1"/>
    <col min="8729" max="8730" width="19.42578125" customWidth="1"/>
    <col min="8731" max="8731" width="20.42578125" customWidth="1"/>
    <col min="8732" max="8732" width="24.140625" customWidth="1"/>
    <col min="8733" max="8733" width="26.28515625" customWidth="1"/>
    <col min="8734" max="8734" width="24.140625" customWidth="1"/>
    <col min="8735" max="8739" width="21.28515625" customWidth="1"/>
    <col min="8740" max="8740" width="52.5703125" customWidth="1"/>
    <col min="8741" max="8742" width="53.42578125" customWidth="1"/>
    <col min="8743" max="8743" width="34.28515625" customWidth="1"/>
    <col min="8744" max="8744" width="34.85546875" customWidth="1"/>
    <col min="8745" max="8745" width="37" customWidth="1"/>
    <col min="8746" max="8746" width="38.85546875" customWidth="1"/>
    <col min="8747" max="8747" width="32.85546875" customWidth="1"/>
    <col min="8748" max="8750" width="44.42578125" customWidth="1"/>
    <col min="8751" max="8751" width="43.7109375" customWidth="1"/>
    <col min="8752" max="8752" width="29.42578125" customWidth="1"/>
    <col min="8753" max="8754" width="40.7109375" customWidth="1"/>
    <col min="8755" max="8755" width="42.85546875" customWidth="1"/>
    <col min="8756" max="8756" width="29.5703125" customWidth="1"/>
    <col min="8757" max="8757" width="32.85546875" customWidth="1"/>
    <col min="8758" max="8760" width="15.7109375" customWidth="1"/>
    <col min="8761" max="8761" width="17.42578125" customWidth="1"/>
    <col min="8762" max="8763" width="15.7109375" customWidth="1"/>
    <col min="8764" max="8764" width="59" customWidth="1"/>
    <col min="8765" max="8765" width="74.85546875" customWidth="1"/>
    <col min="8766" max="8766" width="69.28515625" customWidth="1"/>
    <col min="8767" max="8767" width="18.7109375" customWidth="1"/>
    <col min="8768" max="8768" width="18.140625" customWidth="1"/>
    <col min="8769" max="8771" width="21.85546875" customWidth="1"/>
    <col min="8772" max="8772" width="31.7109375" customWidth="1"/>
    <col min="8773" max="8776" width="35.7109375" customWidth="1"/>
    <col min="8967" max="8971" width="0" hidden="1" customWidth="1"/>
    <col min="8972" max="8972" width="3.140625" customWidth="1"/>
    <col min="8973" max="8973" width="7" customWidth="1"/>
    <col min="8974" max="8974" width="5.140625" customWidth="1"/>
    <col min="8975" max="8975" width="21.140625" customWidth="1"/>
    <col min="8976" max="8976" width="19.7109375" customWidth="1"/>
    <col min="8977" max="8977" width="25.42578125" customWidth="1"/>
    <col min="8978" max="8978" width="19.85546875" customWidth="1"/>
    <col min="8979" max="8979" width="30.85546875" customWidth="1"/>
    <col min="8980" max="8980" width="22.28515625" customWidth="1"/>
    <col min="8981" max="8981" width="18.85546875" customWidth="1"/>
    <col min="8982" max="8982" width="15.85546875" customWidth="1"/>
    <col min="8983" max="8983" width="21.85546875" customWidth="1"/>
    <col min="8984" max="8984" width="21.140625" customWidth="1"/>
    <col min="8985" max="8986" width="19.42578125" customWidth="1"/>
    <col min="8987" max="8987" width="20.42578125" customWidth="1"/>
    <col min="8988" max="8988" width="24.140625" customWidth="1"/>
    <col min="8989" max="8989" width="26.28515625" customWidth="1"/>
    <col min="8990" max="8990" width="24.140625" customWidth="1"/>
    <col min="8991" max="8995" width="21.28515625" customWidth="1"/>
    <col min="8996" max="8996" width="52.5703125" customWidth="1"/>
    <col min="8997" max="8998" width="53.42578125" customWidth="1"/>
    <col min="8999" max="8999" width="34.28515625" customWidth="1"/>
    <col min="9000" max="9000" width="34.85546875" customWidth="1"/>
    <col min="9001" max="9001" width="37" customWidth="1"/>
    <col min="9002" max="9002" width="38.85546875" customWidth="1"/>
    <col min="9003" max="9003" width="32.85546875" customWidth="1"/>
    <col min="9004" max="9006" width="44.42578125" customWidth="1"/>
    <col min="9007" max="9007" width="43.7109375" customWidth="1"/>
    <col min="9008" max="9008" width="29.42578125" customWidth="1"/>
    <col min="9009" max="9010" width="40.7109375" customWidth="1"/>
    <col min="9011" max="9011" width="42.85546875" customWidth="1"/>
    <col min="9012" max="9012" width="29.5703125" customWidth="1"/>
    <col min="9013" max="9013" width="32.85546875" customWidth="1"/>
    <col min="9014" max="9016" width="15.7109375" customWidth="1"/>
    <col min="9017" max="9017" width="17.42578125" customWidth="1"/>
    <col min="9018" max="9019" width="15.7109375" customWidth="1"/>
    <col min="9020" max="9020" width="59" customWidth="1"/>
    <col min="9021" max="9021" width="74.85546875" customWidth="1"/>
    <col min="9022" max="9022" width="69.28515625" customWidth="1"/>
    <col min="9023" max="9023" width="18.7109375" customWidth="1"/>
    <col min="9024" max="9024" width="18.140625" customWidth="1"/>
    <col min="9025" max="9027" width="21.85546875" customWidth="1"/>
    <col min="9028" max="9028" width="31.7109375" customWidth="1"/>
    <col min="9029" max="9032" width="35.7109375" customWidth="1"/>
    <col min="9223" max="9227" width="0" hidden="1" customWidth="1"/>
    <col min="9228" max="9228" width="3.140625" customWidth="1"/>
    <col min="9229" max="9229" width="7" customWidth="1"/>
    <col min="9230" max="9230" width="5.140625" customWidth="1"/>
    <col min="9231" max="9231" width="21.140625" customWidth="1"/>
    <col min="9232" max="9232" width="19.7109375" customWidth="1"/>
    <col min="9233" max="9233" width="25.42578125" customWidth="1"/>
    <col min="9234" max="9234" width="19.85546875" customWidth="1"/>
    <col min="9235" max="9235" width="30.85546875" customWidth="1"/>
    <col min="9236" max="9236" width="22.28515625" customWidth="1"/>
    <col min="9237" max="9237" width="18.85546875" customWidth="1"/>
    <col min="9238" max="9238" width="15.85546875" customWidth="1"/>
    <col min="9239" max="9239" width="21.85546875" customWidth="1"/>
    <col min="9240" max="9240" width="21.140625" customWidth="1"/>
    <col min="9241" max="9242" width="19.42578125" customWidth="1"/>
    <col min="9243" max="9243" width="20.42578125" customWidth="1"/>
    <col min="9244" max="9244" width="24.140625" customWidth="1"/>
    <col min="9245" max="9245" width="26.28515625" customWidth="1"/>
    <col min="9246" max="9246" width="24.140625" customWidth="1"/>
    <col min="9247" max="9251" width="21.28515625" customWidth="1"/>
    <col min="9252" max="9252" width="52.5703125" customWidth="1"/>
    <col min="9253" max="9254" width="53.42578125" customWidth="1"/>
    <col min="9255" max="9255" width="34.28515625" customWidth="1"/>
    <col min="9256" max="9256" width="34.85546875" customWidth="1"/>
    <col min="9257" max="9257" width="37" customWidth="1"/>
    <col min="9258" max="9258" width="38.85546875" customWidth="1"/>
    <col min="9259" max="9259" width="32.85546875" customWidth="1"/>
    <col min="9260" max="9262" width="44.42578125" customWidth="1"/>
    <col min="9263" max="9263" width="43.7109375" customWidth="1"/>
    <col min="9264" max="9264" width="29.42578125" customWidth="1"/>
    <col min="9265" max="9266" width="40.7109375" customWidth="1"/>
    <col min="9267" max="9267" width="42.85546875" customWidth="1"/>
    <col min="9268" max="9268" width="29.5703125" customWidth="1"/>
    <col min="9269" max="9269" width="32.85546875" customWidth="1"/>
    <col min="9270" max="9272" width="15.7109375" customWidth="1"/>
    <col min="9273" max="9273" width="17.42578125" customWidth="1"/>
    <col min="9274" max="9275" width="15.7109375" customWidth="1"/>
    <col min="9276" max="9276" width="59" customWidth="1"/>
    <col min="9277" max="9277" width="74.85546875" customWidth="1"/>
    <col min="9278" max="9278" width="69.28515625" customWidth="1"/>
    <col min="9279" max="9279" width="18.7109375" customWidth="1"/>
    <col min="9280" max="9280" width="18.140625" customWidth="1"/>
    <col min="9281" max="9283" width="21.85546875" customWidth="1"/>
    <col min="9284" max="9284" width="31.7109375" customWidth="1"/>
    <col min="9285" max="9288" width="35.7109375" customWidth="1"/>
    <col min="9479" max="9483" width="0" hidden="1" customWidth="1"/>
    <col min="9484" max="9484" width="3.140625" customWidth="1"/>
    <col min="9485" max="9485" width="7" customWidth="1"/>
    <col min="9486" max="9486" width="5.140625" customWidth="1"/>
    <col min="9487" max="9487" width="21.140625" customWidth="1"/>
    <col min="9488" max="9488" width="19.7109375" customWidth="1"/>
    <col min="9489" max="9489" width="25.42578125" customWidth="1"/>
    <col min="9490" max="9490" width="19.85546875" customWidth="1"/>
    <col min="9491" max="9491" width="30.85546875" customWidth="1"/>
    <col min="9492" max="9492" width="22.28515625" customWidth="1"/>
    <col min="9493" max="9493" width="18.85546875" customWidth="1"/>
    <col min="9494" max="9494" width="15.85546875" customWidth="1"/>
    <col min="9495" max="9495" width="21.85546875" customWidth="1"/>
    <col min="9496" max="9496" width="21.140625" customWidth="1"/>
    <col min="9497" max="9498" width="19.42578125" customWidth="1"/>
    <col min="9499" max="9499" width="20.42578125" customWidth="1"/>
    <col min="9500" max="9500" width="24.140625" customWidth="1"/>
    <col min="9501" max="9501" width="26.28515625" customWidth="1"/>
    <col min="9502" max="9502" width="24.140625" customWidth="1"/>
    <col min="9503" max="9507" width="21.28515625" customWidth="1"/>
    <col min="9508" max="9508" width="52.5703125" customWidth="1"/>
    <col min="9509" max="9510" width="53.42578125" customWidth="1"/>
    <col min="9511" max="9511" width="34.28515625" customWidth="1"/>
    <col min="9512" max="9512" width="34.85546875" customWidth="1"/>
    <col min="9513" max="9513" width="37" customWidth="1"/>
    <col min="9514" max="9514" width="38.85546875" customWidth="1"/>
    <col min="9515" max="9515" width="32.85546875" customWidth="1"/>
    <col min="9516" max="9518" width="44.42578125" customWidth="1"/>
    <col min="9519" max="9519" width="43.7109375" customWidth="1"/>
    <col min="9520" max="9520" width="29.42578125" customWidth="1"/>
    <col min="9521" max="9522" width="40.7109375" customWidth="1"/>
    <col min="9523" max="9523" width="42.85546875" customWidth="1"/>
    <col min="9524" max="9524" width="29.5703125" customWidth="1"/>
    <col min="9525" max="9525" width="32.85546875" customWidth="1"/>
    <col min="9526" max="9528" width="15.7109375" customWidth="1"/>
    <col min="9529" max="9529" width="17.42578125" customWidth="1"/>
    <col min="9530" max="9531" width="15.7109375" customWidth="1"/>
    <col min="9532" max="9532" width="59" customWidth="1"/>
    <col min="9533" max="9533" width="74.85546875" customWidth="1"/>
    <col min="9534" max="9534" width="69.28515625" customWidth="1"/>
    <col min="9535" max="9535" width="18.7109375" customWidth="1"/>
    <col min="9536" max="9536" width="18.140625" customWidth="1"/>
    <col min="9537" max="9539" width="21.85546875" customWidth="1"/>
    <col min="9540" max="9540" width="31.7109375" customWidth="1"/>
    <col min="9541" max="9544" width="35.7109375" customWidth="1"/>
    <col min="9735" max="9739" width="0" hidden="1" customWidth="1"/>
    <col min="9740" max="9740" width="3.140625" customWidth="1"/>
    <col min="9741" max="9741" width="7" customWidth="1"/>
    <col min="9742" max="9742" width="5.140625" customWidth="1"/>
    <col min="9743" max="9743" width="21.140625" customWidth="1"/>
    <col min="9744" max="9744" width="19.7109375" customWidth="1"/>
    <col min="9745" max="9745" width="25.42578125" customWidth="1"/>
    <col min="9746" max="9746" width="19.85546875" customWidth="1"/>
    <col min="9747" max="9747" width="30.85546875" customWidth="1"/>
    <col min="9748" max="9748" width="22.28515625" customWidth="1"/>
    <col min="9749" max="9749" width="18.85546875" customWidth="1"/>
    <col min="9750" max="9750" width="15.85546875" customWidth="1"/>
    <col min="9751" max="9751" width="21.85546875" customWidth="1"/>
    <col min="9752" max="9752" width="21.140625" customWidth="1"/>
    <col min="9753" max="9754" width="19.42578125" customWidth="1"/>
    <col min="9755" max="9755" width="20.42578125" customWidth="1"/>
    <col min="9756" max="9756" width="24.140625" customWidth="1"/>
    <col min="9757" max="9757" width="26.28515625" customWidth="1"/>
    <col min="9758" max="9758" width="24.140625" customWidth="1"/>
    <col min="9759" max="9763" width="21.28515625" customWidth="1"/>
    <col min="9764" max="9764" width="52.5703125" customWidth="1"/>
    <col min="9765" max="9766" width="53.42578125" customWidth="1"/>
    <col min="9767" max="9767" width="34.28515625" customWidth="1"/>
    <col min="9768" max="9768" width="34.85546875" customWidth="1"/>
    <col min="9769" max="9769" width="37" customWidth="1"/>
    <col min="9770" max="9770" width="38.85546875" customWidth="1"/>
    <col min="9771" max="9771" width="32.85546875" customWidth="1"/>
    <col min="9772" max="9774" width="44.42578125" customWidth="1"/>
    <col min="9775" max="9775" width="43.7109375" customWidth="1"/>
    <col min="9776" max="9776" width="29.42578125" customWidth="1"/>
    <col min="9777" max="9778" width="40.7109375" customWidth="1"/>
    <col min="9779" max="9779" width="42.85546875" customWidth="1"/>
    <col min="9780" max="9780" width="29.5703125" customWidth="1"/>
    <col min="9781" max="9781" width="32.85546875" customWidth="1"/>
    <col min="9782" max="9784" width="15.7109375" customWidth="1"/>
    <col min="9785" max="9785" width="17.42578125" customWidth="1"/>
    <col min="9786" max="9787" width="15.7109375" customWidth="1"/>
    <col min="9788" max="9788" width="59" customWidth="1"/>
    <col min="9789" max="9789" width="74.85546875" customWidth="1"/>
    <col min="9790" max="9790" width="69.28515625" customWidth="1"/>
    <col min="9791" max="9791" width="18.7109375" customWidth="1"/>
    <col min="9792" max="9792" width="18.140625" customWidth="1"/>
    <col min="9793" max="9795" width="21.85546875" customWidth="1"/>
    <col min="9796" max="9796" width="31.7109375" customWidth="1"/>
    <col min="9797" max="9800" width="35.7109375" customWidth="1"/>
    <col min="9991" max="9995" width="0" hidden="1" customWidth="1"/>
    <col min="9996" max="9996" width="3.140625" customWidth="1"/>
    <col min="9997" max="9997" width="7" customWidth="1"/>
    <col min="9998" max="9998" width="5.140625" customWidth="1"/>
    <col min="9999" max="9999" width="21.140625" customWidth="1"/>
    <col min="10000" max="10000" width="19.7109375" customWidth="1"/>
    <col min="10001" max="10001" width="25.42578125" customWidth="1"/>
    <col min="10002" max="10002" width="19.85546875" customWidth="1"/>
    <col min="10003" max="10003" width="30.85546875" customWidth="1"/>
    <col min="10004" max="10004" width="22.28515625" customWidth="1"/>
    <col min="10005" max="10005" width="18.85546875" customWidth="1"/>
    <col min="10006" max="10006" width="15.85546875" customWidth="1"/>
    <col min="10007" max="10007" width="21.85546875" customWidth="1"/>
    <col min="10008" max="10008" width="21.140625" customWidth="1"/>
    <col min="10009" max="10010" width="19.42578125" customWidth="1"/>
    <col min="10011" max="10011" width="20.42578125" customWidth="1"/>
    <col min="10012" max="10012" width="24.140625" customWidth="1"/>
    <col min="10013" max="10013" width="26.28515625" customWidth="1"/>
    <col min="10014" max="10014" width="24.140625" customWidth="1"/>
    <col min="10015" max="10019" width="21.28515625" customWidth="1"/>
    <col min="10020" max="10020" width="52.5703125" customWidth="1"/>
    <col min="10021" max="10022" width="53.42578125" customWidth="1"/>
    <col min="10023" max="10023" width="34.28515625" customWidth="1"/>
    <col min="10024" max="10024" width="34.85546875" customWidth="1"/>
    <col min="10025" max="10025" width="37" customWidth="1"/>
    <col min="10026" max="10026" width="38.85546875" customWidth="1"/>
    <col min="10027" max="10027" width="32.85546875" customWidth="1"/>
    <col min="10028" max="10030" width="44.42578125" customWidth="1"/>
    <col min="10031" max="10031" width="43.7109375" customWidth="1"/>
    <col min="10032" max="10032" width="29.42578125" customWidth="1"/>
    <col min="10033" max="10034" width="40.7109375" customWidth="1"/>
    <col min="10035" max="10035" width="42.85546875" customWidth="1"/>
    <col min="10036" max="10036" width="29.5703125" customWidth="1"/>
    <col min="10037" max="10037" width="32.85546875" customWidth="1"/>
    <col min="10038" max="10040" width="15.7109375" customWidth="1"/>
    <col min="10041" max="10041" width="17.42578125" customWidth="1"/>
    <col min="10042" max="10043" width="15.7109375" customWidth="1"/>
    <col min="10044" max="10044" width="59" customWidth="1"/>
    <col min="10045" max="10045" width="74.85546875" customWidth="1"/>
    <col min="10046" max="10046" width="69.28515625" customWidth="1"/>
    <col min="10047" max="10047" width="18.7109375" customWidth="1"/>
    <col min="10048" max="10048" width="18.140625" customWidth="1"/>
    <col min="10049" max="10051" width="21.85546875" customWidth="1"/>
    <col min="10052" max="10052" width="31.7109375" customWidth="1"/>
    <col min="10053" max="10056" width="35.7109375" customWidth="1"/>
    <col min="10247" max="10251" width="0" hidden="1" customWidth="1"/>
    <col min="10252" max="10252" width="3.140625" customWidth="1"/>
    <col min="10253" max="10253" width="7" customWidth="1"/>
    <col min="10254" max="10254" width="5.140625" customWidth="1"/>
    <col min="10255" max="10255" width="21.140625" customWidth="1"/>
    <col min="10256" max="10256" width="19.7109375" customWidth="1"/>
    <col min="10257" max="10257" width="25.42578125" customWidth="1"/>
    <col min="10258" max="10258" width="19.85546875" customWidth="1"/>
    <col min="10259" max="10259" width="30.85546875" customWidth="1"/>
    <col min="10260" max="10260" width="22.28515625" customWidth="1"/>
    <col min="10261" max="10261" width="18.85546875" customWidth="1"/>
    <col min="10262" max="10262" width="15.85546875" customWidth="1"/>
    <col min="10263" max="10263" width="21.85546875" customWidth="1"/>
    <col min="10264" max="10264" width="21.140625" customWidth="1"/>
    <col min="10265" max="10266" width="19.42578125" customWidth="1"/>
    <col min="10267" max="10267" width="20.42578125" customWidth="1"/>
    <col min="10268" max="10268" width="24.140625" customWidth="1"/>
    <col min="10269" max="10269" width="26.28515625" customWidth="1"/>
    <col min="10270" max="10270" width="24.140625" customWidth="1"/>
    <col min="10271" max="10275" width="21.28515625" customWidth="1"/>
    <col min="10276" max="10276" width="52.5703125" customWidth="1"/>
    <col min="10277" max="10278" width="53.42578125" customWidth="1"/>
    <col min="10279" max="10279" width="34.28515625" customWidth="1"/>
    <col min="10280" max="10280" width="34.85546875" customWidth="1"/>
    <col min="10281" max="10281" width="37" customWidth="1"/>
    <col min="10282" max="10282" width="38.85546875" customWidth="1"/>
    <col min="10283" max="10283" width="32.85546875" customWidth="1"/>
    <col min="10284" max="10286" width="44.42578125" customWidth="1"/>
    <col min="10287" max="10287" width="43.7109375" customWidth="1"/>
    <col min="10288" max="10288" width="29.42578125" customWidth="1"/>
    <col min="10289" max="10290" width="40.7109375" customWidth="1"/>
    <col min="10291" max="10291" width="42.85546875" customWidth="1"/>
    <col min="10292" max="10292" width="29.5703125" customWidth="1"/>
    <col min="10293" max="10293" width="32.85546875" customWidth="1"/>
    <col min="10294" max="10296" width="15.7109375" customWidth="1"/>
    <col min="10297" max="10297" width="17.42578125" customWidth="1"/>
    <col min="10298" max="10299" width="15.7109375" customWidth="1"/>
    <col min="10300" max="10300" width="59" customWidth="1"/>
    <col min="10301" max="10301" width="74.85546875" customWidth="1"/>
    <col min="10302" max="10302" width="69.28515625" customWidth="1"/>
    <col min="10303" max="10303" width="18.7109375" customWidth="1"/>
    <col min="10304" max="10304" width="18.140625" customWidth="1"/>
    <col min="10305" max="10307" width="21.85546875" customWidth="1"/>
    <col min="10308" max="10308" width="31.7109375" customWidth="1"/>
    <col min="10309" max="10312" width="35.7109375" customWidth="1"/>
    <col min="10503" max="10507" width="0" hidden="1" customWidth="1"/>
    <col min="10508" max="10508" width="3.140625" customWidth="1"/>
    <col min="10509" max="10509" width="7" customWidth="1"/>
    <col min="10510" max="10510" width="5.140625" customWidth="1"/>
    <col min="10511" max="10511" width="21.140625" customWidth="1"/>
    <col min="10512" max="10512" width="19.7109375" customWidth="1"/>
    <col min="10513" max="10513" width="25.42578125" customWidth="1"/>
    <col min="10514" max="10514" width="19.85546875" customWidth="1"/>
    <col min="10515" max="10515" width="30.85546875" customWidth="1"/>
    <col min="10516" max="10516" width="22.28515625" customWidth="1"/>
    <col min="10517" max="10517" width="18.85546875" customWidth="1"/>
    <col min="10518" max="10518" width="15.85546875" customWidth="1"/>
    <col min="10519" max="10519" width="21.85546875" customWidth="1"/>
    <col min="10520" max="10520" width="21.140625" customWidth="1"/>
    <col min="10521" max="10522" width="19.42578125" customWidth="1"/>
    <col min="10523" max="10523" width="20.42578125" customWidth="1"/>
    <col min="10524" max="10524" width="24.140625" customWidth="1"/>
    <col min="10525" max="10525" width="26.28515625" customWidth="1"/>
    <col min="10526" max="10526" width="24.140625" customWidth="1"/>
    <col min="10527" max="10531" width="21.28515625" customWidth="1"/>
    <col min="10532" max="10532" width="52.5703125" customWidth="1"/>
    <col min="10533" max="10534" width="53.42578125" customWidth="1"/>
    <col min="10535" max="10535" width="34.28515625" customWidth="1"/>
    <col min="10536" max="10536" width="34.85546875" customWidth="1"/>
    <col min="10537" max="10537" width="37" customWidth="1"/>
    <col min="10538" max="10538" width="38.85546875" customWidth="1"/>
    <col min="10539" max="10539" width="32.85546875" customWidth="1"/>
    <col min="10540" max="10542" width="44.42578125" customWidth="1"/>
    <col min="10543" max="10543" width="43.7109375" customWidth="1"/>
    <col min="10544" max="10544" width="29.42578125" customWidth="1"/>
    <col min="10545" max="10546" width="40.7109375" customWidth="1"/>
    <col min="10547" max="10547" width="42.85546875" customWidth="1"/>
    <col min="10548" max="10548" width="29.5703125" customWidth="1"/>
    <col min="10549" max="10549" width="32.85546875" customWidth="1"/>
    <col min="10550" max="10552" width="15.7109375" customWidth="1"/>
    <col min="10553" max="10553" width="17.42578125" customWidth="1"/>
    <col min="10554" max="10555" width="15.7109375" customWidth="1"/>
    <col min="10556" max="10556" width="59" customWidth="1"/>
    <col min="10557" max="10557" width="74.85546875" customWidth="1"/>
    <col min="10558" max="10558" width="69.28515625" customWidth="1"/>
    <col min="10559" max="10559" width="18.7109375" customWidth="1"/>
    <col min="10560" max="10560" width="18.140625" customWidth="1"/>
    <col min="10561" max="10563" width="21.85546875" customWidth="1"/>
    <col min="10564" max="10564" width="31.7109375" customWidth="1"/>
    <col min="10565" max="10568" width="35.7109375" customWidth="1"/>
    <col min="10759" max="10763" width="0" hidden="1" customWidth="1"/>
    <col min="10764" max="10764" width="3.140625" customWidth="1"/>
    <col min="10765" max="10765" width="7" customWidth="1"/>
    <col min="10766" max="10766" width="5.140625" customWidth="1"/>
    <col min="10767" max="10767" width="21.140625" customWidth="1"/>
    <col min="10768" max="10768" width="19.7109375" customWidth="1"/>
    <col min="10769" max="10769" width="25.42578125" customWidth="1"/>
    <col min="10770" max="10770" width="19.85546875" customWidth="1"/>
    <col min="10771" max="10771" width="30.85546875" customWidth="1"/>
    <col min="10772" max="10772" width="22.28515625" customWidth="1"/>
    <col min="10773" max="10773" width="18.85546875" customWidth="1"/>
    <col min="10774" max="10774" width="15.85546875" customWidth="1"/>
    <col min="10775" max="10775" width="21.85546875" customWidth="1"/>
    <col min="10776" max="10776" width="21.140625" customWidth="1"/>
    <col min="10777" max="10778" width="19.42578125" customWidth="1"/>
    <col min="10779" max="10779" width="20.42578125" customWidth="1"/>
    <col min="10780" max="10780" width="24.140625" customWidth="1"/>
    <col min="10781" max="10781" width="26.28515625" customWidth="1"/>
    <col min="10782" max="10782" width="24.140625" customWidth="1"/>
    <col min="10783" max="10787" width="21.28515625" customWidth="1"/>
    <col min="10788" max="10788" width="52.5703125" customWidth="1"/>
    <col min="10789" max="10790" width="53.42578125" customWidth="1"/>
    <col min="10791" max="10791" width="34.28515625" customWidth="1"/>
    <col min="10792" max="10792" width="34.85546875" customWidth="1"/>
    <col min="10793" max="10793" width="37" customWidth="1"/>
    <col min="10794" max="10794" width="38.85546875" customWidth="1"/>
    <col min="10795" max="10795" width="32.85546875" customWidth="1"/>
    <col min="10796" max="10798" width="44.42578125" customWidth="1"/>
    <col min="10799" max="10799" width="43.7109375" customWidth="1"/>
    <col min="10800" max="10800" width="29.42578125" customWidth="1"/>
    <col min="10801" max="10802" width="40.7109375" customWidth="1"/>
    <col min="10803" max="10803" width="42.85546875" customWidth="1"/>
    <col min="10804" max="10804" width="29.5703125" customWidth="1"/>
    <col min="10805" max="10805" width="32.85546875" customWidth="1"/>
    <col min="10806" max="10808" width="15.7109375" customWidth="1"/>
    <col min="10809" max="10809" width="17.42578125" customWidth="1"/>
    <col min="10810" max="10811" width="15.7109375" customWidth="1"/>
    <col min="10812" max="10812" width="59" customWidth="1"/>
    <col min="10813" max="10813" width="74.85546875" customWidth="1"/>
    <col min="10814" max="10814" width="69.28515625" customWidth="1"/>
    <col min="10815" max="10815" width="18.7109375" customWidth="1"/>
    <col min="10816" max="10816" width="18.140625" customWidth="1"/>
    <col min="10817" max="10819" width="21.85546875" customWidth="1"/>
    <col min="10820" max="10820" width="31.7109375" customWidth="1"/>
    <col min="10821" max="10824" width="35.7109375" customWidth="1"/>
    <col min="11015" max="11019" width="0" hidden="1" customWidth="1"/>
    <col min="11020" max="11020" width="3.140625" customWidth="1"/>
    <col min="11021" max="11021" width="7" customWidth="1"/>
    <col min="11022" max="11022" width="5.140625" customWidth="1"/>
    <col min="11023" max="11023" width="21.140625" customWidth="1"/>
    <col min="11024" max="11024" width="19.7109375" customWidth="1"/>
    <col min="11025" max="11025" width="25.42578125" customWidth="1"/>
    <col min="11026" max="11026" width="19.85546875" customWidth="1"/>
    <col min="11027" max="11027" width="30.85546875" customWidth="1"/>
    <col min="11028" max="11028" width="22.28515625" customWidth="1"/>
    <col min="11029" max="11029" width="18.85546875" customWidth="1"/>
    <col min="11030" max="11030" width="15.85546875" customWidth="1"/>
    <col min="11031" max="11031" width="21.85546875" customWidth="1"/>
    <col min="11032" max="11032" width="21.140625" customWidth="1"/>
    <col min="11033" max="11034" width="19.42578125" customWidth="1"/>
    <col min="11035" max="11035" width="20.42578125" customWidth="1"/>
    <col min="11036" max="11036" width="24.140625" customWidth="1"/>
    <col min="11037" max="11037" width="26.28515625" customWidth="1"/>
    <col min="11038" max="11038" width="24.140625" customWidth="1"/>
    <col min="11039" max="11043" width="21.28515625" customWidth="1"/>
    <col min="11044" max="11044" width="52.5703125" customWidth="1"/>
    <col min="11045" max="11046" width="53.42578125" customWidth="1"/>
    <col min="11047" max="11047" width="34.28515625" customWidth="1"/>
    <col min="11048" max="11048" width="34.85546875" customWidth="1"/>
    <col min="11049" max="11049" width="37" customWidth="1"/>
    <col min="11050" max="11050" width="38.85546875" customWidth="1"/>
    <col min="11051" max="11051" width="32.85546875" customWidth="1"/>
    <col min="11052" max="11054" width="44.42578125" customWidth="1"/>
    <col min="11055" max="11055" width="43.7109375" customWidth="1"/>
    <col min="11056" max="11056" width="29.42578125" customWidth="1"/>
    <col min="11057" max="11058" width="40.7109375" customWidth="1"/>
    <col min="11059" max="11059" width="42.85546875" customWidth="1"/>
    <col min="11060" max="11060" width="29.5703125" customWidth="1"/>
    <col min="11061" max="11061" width="32.85546875" customWidth="1"/>
    <col min="11062" max="11064" width="15.7109375" customWidth="1"/>
    <col min="11065" max="11065" width="17.42578125" customWidth="1"/>
    <col min="11066" max="11067" width="15.7109375" customWidth="1"/>
    <col min="11068" max="11068" width="59" customWidth="1"/>
    <col min="11069" max="11069" width="74.85546875" customWidth="1"/>
    <col min="11070" max="11070" width="69.28515625" customWidth="1"/>
    <col min="11071" max="11071" width="18.7109375" customWidth="1"/>
    <col min="11072" max="11072" width="18.140625" customWidth="1"/>
    <col min="11073" max="11075" width="21.85546875" customWidth="1"/>
    <col min="11076" max="11076" width="31.7109375" customWidth="1"/>
    <col min="11077" max="11080" width="35.7109375" customWidth="1"/>
    <col min="11271" max="11275" width="0" hidden="1" customWidth="1"/>
    <col min="11276" max="11276" width="3.140625" customWidth="1"/>
    <col min="11277" max="11277" width="7" customWidth="1"/>
    <col min="11278" max="11278" width="5.140625" customWidth="1"/>
    <col min="11279" max="11279" width="21.140625" customWidth="1"/>
    <col min="11280" max="11280" width="19.7109375" customWidth="1"/>
    <col min="11281" max="11281" width="25.42578125" customWidth="1"/>
    <col min="11282" max="11282" width="19.85546875" customWidth="1"/>
    <col min="11283" max="11283" width="30.85546875" customWidth="1"/>
    <col min="11284" max="11284" width="22.28515625" customWidth="1"/>
    <col min="11285" max="11285" width="18.85546875" customWidth="1"/>
    <col min="11286" max="11286" width="15.85546875" customWidth="1"/>
    <col min="11287" max="11287" width="21.85546875" customWidth="1"/>
    <col min="11288" max="11288" width="21.140625" customWidth="1"/>
    <col min="11289" max="11290" width="19.42578125" customWidth="1"/>
    <col min="11291" max="11291" width="20.42578125" customWidth="1"/>
    <col min="11292" max="11292" width="24.140625" customWidth="1"/>
    <col min="11293" max="11293" width="26.28515625" customWidth="1"/>
    <col min="11294" max="11294" width="24.140625" customWidth="1"/>
    <col min="11295" max="11299" width="21.28515625" customWidth="1"/>
    <col min="11300" max="11300" width="52.5703125" customWidth="1"/>
    <col min="11301" max="11302" width="53.42578125" customWidth="1"/>
    <col min="11303" max="11303" width="34.28515625" customWidth="1"/>
    <col min="11304" max="11304" width="34.85546875" customWidth="1"/>
    <col min="11305" max="11305" width="37" customWidth="1"/>
    <col min="11306" max="11306" width="38.85546875" customWidth="1"/>
    <col min="11307" max="11307" width="32.85546875" customWidth="1"/>
    <col min="11308" max="11310" width="44.42578125" customWidth="1"/>
    <col min="11311" max="11311" width="43.7109375" customWidth="1"/>
    <col min="11312" max="11312" width="29.42578125" customWidth="1"/>
    <col min="11313" max="11314" width="40.7109375" customWidth="1"/>
    <col min="11315" max="11315" width="42.85546875" customWidth="1"/>
    <col min="11316" max="11316" width="29.5703125" customWidth="1"/>
    <col min="11317" max="11317" width="32.85546875" customWidth="1"/>
    <col min="11318" max="11320" width="15.7109375" customWidth="1"/>
    <col min="11321" max="11321" width="17.42578125" customWidth="1"/>
    <col min="11322" max="11323" width="15.7109375" customWidth="1"/>
    <col min="11324" max="11324" width="59" customWidth="1"/>
    <col min="11325" max="11325" width="74.85546875" customWidth="1"/>
    <col min="11326" max="11326" width="69.28515625" customWidth="1"/>
    <col min="11327" max="11327" width="18.7109375" customWidth="1"/>
    <col min="11328" max="11328" width="18.140625" customWidth="1"/>
    <col min="11329" max="11331" width="21.85546875" customWidth="1"/>
    <col min="11332" max="11332" width="31.7109375" customWidth="1"/>
    <col min="11333" max="11336" width="35.7109375" customWidth="1"/>
    <col min="11527" max="11531" width="0" hidden="1" customWidth="1"/>
    <col min="11532" max="11532" width="3.140625" customWidth="1"/>
    <col min="11533" max="11533" width="7" customWidth="1"/>
    <col min="11534" max="11534" width="5.140625" customWidth="1"/>
    <col min="11535" max="11535" width="21.140625" customWidth="1"/>
    <col min="11536" max="11536" width="19.7109375" customWidth="1"/>
    <col min="11537" max="11537" width="25.42578125" customWidth="1"/>
    <col min="11538" max="11538" width="19.85546875" customWidth="1"/>
    <col min="11539" max="11539" width="30.85546875" customWidth="1"/>
    <col min="11540" max="11540" width="22.28515625" customWidth="1"/>
    <col min="11541" max="11541" width="18.85546875" customWidth="1"/>
    <col min="11542" max="11542" width="15.85546875" customWidth="1"/>
    <col min="11543" max="11543" width="21.85546875" customWidth="1"/>
    <col min="11544" max="11544" width="21.140625" customWidth="1"/>
    <col min="11545" max="11546" width="19.42578125" customWidth="1"/>
    <col min="11547" max="11547" width="20.42578125" customWidth="1"/>
    <col min="11548" max="11548" width="24.140625" customWidth="1"/>
    <col min="11549" max="11549" width="26.28515625" customWidth="1"/>
    <col min="11550" max="11550" width="24.140625" customWidth="1"/>
    <col min="11551" max="11555" width="21.28515625" customWidth="1"/>
    <col min="11556" max="11556" width="52.5703125" customWidth="1"/>
    <col min="11557" max="11558" width="53.42578125" customWidth="1"/>
    <col min="11559" max="11559" width="34.28515625" customWidth="1"/>
    <col min="11560" max="11560" width="34.85546875" customWidth="1"/>
    <col min="11561" max="11561" width="37" customWidth="1"/>
    <col min="11562" max="11562" width="38.85546875" customWidth="1"/>
    <col min="11563" max="11563" width="32.85546875" customWidth="1"/>
    <col min="11564" max="11566" width="44.42578125" customWidth="1"/>
    <col min="11567" max="11567" width="43.7109375" customWidth="1"/>
    <col min="11568" max="11568" width="29.42578125" customWidth="1"/>
    <col min="11569" max="11570" width="40.7109375" customWidth="1"/>
    <col min="11571" max="11571" width="42.85546875" customWidth="1"/>
    <col min="11572" max="11572" width="29.5703125" customWidth="1"/>
    <col min="11573" max="11573" width="32.85546875" customWidth="1"/>
    <col min="11574" max="11576" width="15.7109375" customWidth="1"/>
    <col min="11577" max="11577" width="17.42578125" customWidth="1"/>
    <col min="11578" max="11579" width="15.7109375" customWidth="1"/>
    <col min="11580" max="11580" width="59" customWidth="1"/>
    <col min="11581" max="11581" width="74.85546875" customWidth="1"/>
    <col min="11582" max="11582" width="69.28515625" customWidth="1"/>
    <col min="11583" max="11583" width="18.7109375" customWidth="1"/>
    <col min="11584" max="11584" width="18.140625" customWidth="1"/>
    <col min="11585" max="11587" width="21.85546875" customWidth="1"/>
    <col min="11588" max="11588" width="31.7109375" customWidth="1"/>
    <col min="11589" max="11592" width="35.7109375" customWidth="1"/>
    <col min="11783" max="11787" width="0" hidden="1" customWidth="1"/>
    <col min="11788" max="11788" width="3.140625" customWidth="1"/>
    <col min="11789" max="11789" width="7" customWidth="1"/>
    <col min="11790" max="11790" width="5.140625" customWidth="1"/>
    <col min="11791" max="11791" width="21.140625" customWidth="1"/>
    <col min="11792" max="11792" width="19.7109375" customWidth="1"/>
    <col min="11793" max="11793" width="25.42578125" customWidth="1"/>
    <col min="11794" max="11794" width="19.85546875" customWidth="1"/>
    <col min="11795" max="11795" width="30.85546875" customWidth="1"/>
    <col min="11796" max="11796" width="22.28515625" customWidth="1"/>
    <col min="11797" max="11797" width="18.85546875" customWidth="1"/>
    <col min="11798" max="11798" width="15.85546875" customWidth="1"/>
    <col min="11799" max="11799" width="21.85546875" customWidth="1"/>
    <col min="11800" max="11800" width="21.140625" customWidth="1"/>
    <col min="11801" max="11802" width="19.42578125" customWidth="1"/>
    <col min="11803" max="11803" width="20.42578125" customWidth="1"/>
    <col min="11804" max="11804" width="24.140625" customWidth="1"/>
    <col min="11805" max="11805" width="26.28515625" customWidth="1"/>
    <col min="11806" max="11806" width="24.140625" customWidth="1"/>
    <col min="11807" max="11811" width="21.28515625" customWidth="1"/>
    <col min="11812" max="11812" width="52.5703125" customWidth="1"/>
    <col min="11813" max="11814" width="53.42578125" customWidth="1"/>
    <col min="11815" max="11815" width="34.28515625" customWidth="1"/>
    <col min="11816" max="11816" width="34.85546875" customWidth="1"/>
    <col min="11817" max="11817" width="37" customWidth="1"/>
    <col min="11818" max="11818" width="38.85546875" customWidth="1"/>
    <col min="11819" max="11819" width="32.85546875" customWidth="1"/>
    <col min="11820" max="11822" width="44.42578125" customWidth="1"/>
    <col min="11823" max="11823" width="43.7109375" customWidth="1"/>
    <col min="11824" max="11824" width="29.42578125" customWidth="1"/>
    <col min="11825" max="11826" width="40.7109375" customWidth="1"/>
    <col min="11827" max="11827" width="42.85546875" customWidth="1"/>
    <col min="11828" max="11828" width="29.5703125" customWidth="1"/>
    <col min="11829" max="11829" width="32.85546875" customWidth="1"/>
    <col min="11830" max="11832" width="15.7109375" customWidth="1"/>
    <col min="11833" max="11833" width="17.42578125" customWidth="1"/>
    <col min="11834" max="11835" width="15.7109375" customWidth="1"/>
    <col min="11836" max="11836" width="59" customWidth="1"/>
    <col min="11837" max="11837" width="74.85546875" customWidth="1"/>
    <col min="11838" max="11838" width="69.28515625" customWidth="1"/>
    <col min="11839" max="11839" width="18.7109375" customWidth="1"/>
    <col min="11840" max="11840" width="18.140625" customWidth="1"/>
    <col min="11841" max="11843" width="21.85546875" customWidth="1"/>
    <col min="11844" max="11844" width="31.7109375" customWidth="1"/>
    <col min="11845" max="11848" width="35.7109375" customWidth="1"/>
    <col min="12039" max="12043" width="0" hidden="1" customWidth="1"/>
    <col min="12044" max="12044" width="3.140625" customWidth="1"/>
    <col min="12045" max="12045" width="7" customWidth="1"/>
    <col min="12046" max="12046" width="5.140625" customWidth="1"/>
    <col min="12047" max="12047" width="21.140625" customWidth="1"/>
    <col min="12048" max="12048" width="19.7109375" customWidth="1"/>
    <col min="12049" max="12049" width="25.42578125" customWidth="1"/>
    <col min="12050" max="12050" width="19.85546875" customWidth="1"/>
    <col min="12051" max="12051" width="30.85546875" customWidth="1"/>
    <col min="12052" max="12052" width="22.28515625" customWidth="1"/>
    <col min="12053" max="12053" width="18.85546875" customWidth="1"/>
    <col min="12054" max="12054" width="15.85546875" customWidth="1"/>
    <col min="12055" max="12055" width="21.85546875" customWidth="1"/>
    <col min="12056" max="12056" width="21.140625" customWidth="1"/>
    <col min="12057" max="12058" width="19.42578125" customWidth="1"/>
    <col min="12059" max="12059" width="20.42578125" customWidth="1"/>
    <col min="12060" max="12060" width="24.140625" customWidth="1"/>
    <col min="12061" max="12061" width="26.28515625" customWidth="1"/>
    <col min="12062" max="12062" width="24.140625" customWidth="1"/>
    <col min="12063" max="12067" width="21.28515625" customWidth="1"/>
    <col min="12068" max="12068" width="52.5703125" customWidth="1"/>
    <col min="12069" max="12070" width="53.42578125" customWidth="1"/>
    <col min="12071" max="12071" width="34.28515625" customWidth="1"/>
    <col min="12072" max="12072" width="34.85546875" customWidth="1"/>
    <col min="12073" max="12073" width="37" customWidth="1"/>
    <col min="12074" max="12074" width="38.85546875" customWidth="1"/>
    <col min="12075" max="12075" width="32.85546875" customWidth="1"/>
    <col min="12076" max="12078" width="44.42578125" customWidth="1"/>
    <col min="12079" max="12079" width="43.7109375" customWidth="1"/>
    <col min="12080" max="12080" width="29.42578125" customWidth="1"/>
    <col min="12081" max="12082" width="40.7109375" customWidth="1"/>
    <col min="12083" max="12083" width="42.85546875" customWidth="1"/>
    <col min="12084" max="12084" width="29.5703125" customWidth="1"/>
    <col min="12085" max="12085" width="32.85546875" customWidth="1"/>
    <col min="12086" max="12088" width="15.7109375" customWidth="1"/>
    <col min="12089" max="12089" width="17.42578125" customWidth="1"/>
    <col min="12090" max="12091" width="15.7109375" customWidth="1"/>
    <col min="12092" max="12092" width="59" customWidth="1"/>
    <col min="12093" max="12093" width="74.85546875" customWidth="1"/>
    <col min="12094" max="12094" width="69.28515625" customWidth="1"/>
    <col min="12095" max="12095" width="18.7109375" customWidth="1"/>
    <col min="12096" max="12096" width="18.140625" customWidth="1"/>
    <col min="12097" max="12099" width="21.85546875" customWidth="1"/>
    <col min="12100" max="12100" width="31.7109375" customWidth="1"/>
    <col min="12101" max="12104" width="35.7109375" customWidth="1"/>
    <col min="12295" max="12299" width="0" hidden="1" customWidth="1"/>
    <col min="12300" max="12300" width="3.140625" customWidth="1"/>
    <col min="12301" max="12301" width="7" customWidth="1"/>
    <col min="12302" max="12302" width="5.140625" customWidth="1"/>
    <col min="12303" max="12303" width="21.140625" customWidth="1"/>
    <col min="12304" max="12304" width="19.7109375" customWidth="1"/>
    <col min="12305" max="12305" width="25.42578125" customWidth="1"/>
    <col min="12306" max="12306" width="19.85546875" customWidth="1"/>
    <col min="12307" max="12307" width="30.85546875" customWidth="1"/>
    <col min="12308" max="12308" width="22.28515625" customWidth="1"/>
    <col min="12309" max="12309" width="18.85546875" customWidth="1"/>
    <col min="12310" max="12310" width="15.85546875" customWidth="1"/>
    <col min="12311" max="12311" width="21.85546875" customWidth="1"/>
    <col min="12312" max="12312" width="21.140625" customWidth="1"/>
    <col min="12313" max="12314" width="19.42578125" customWidth="1"/>
    <col min="12315" max="12315" width="20.42578125" customWidth="1"/>
    <col min="12316" max="12316" width="24.140625" customWidth="1"/>
    <col min="12317" max="12317" width="26.28515625" customWidth="1"/>
    <col min="12318" max="12318" width="24.140625" customWidth="1"/>
    <col min="12319" max="12323" width="21.28515625" customWidth="1"/>
    <col min="12324" max="12324" width="52.5703125" customWidth="1"/>
    <col min="12325" max="12326" width="53.42578125" customWidth="1"/>
    <col min="12327" max="12327" width="34.28515625" customWidth="1"/>
    <col min="12328" max="12328" width="34.85546875" customWidth="1"/>
    <col min="12329" max="12329" width="37" customWidth="1"/>
    <col min="12330" max="12330" width="38.85546875" customWidth="1"/>
    <col min="12331" max="12331" width="32.85546875" customWidth="1"/>
    <col min="12332" max="12334" width="44.42578125" customWidth="1"/>
    <col min="12335" max="12335" width="43.7109375" customWidth="1"/>
    <col min="12336" max="12336" width="29.42578125" customWidth="1"/>
    <col min="12337" max="12338" width="40.7109375" customWidth="1"/>
    <col min="12339" max="12339" width="42.85546875" customWidth="1"/>
    <col min="12340" max="12340" width="29.5703125" customWidth="1"/>
    <col min="12341" max="12341" width="32.85546875" customWidth="1"/>
    <col min="12342" max="12344" width="15.7109375" customWidth="1"/>
    <col min="12345" max="12345" width="17.42578125" customWidth="1"/>
    <col min="12346" max="12347" width="15.7109375" customWidth="1"/>
    <col min="12348" max="12348" width="59" customWidth="1"/>
    <col min="12349" max="12349" width="74.85546875" customWidth="1"/>
    <col min="12350" max="12350" width="69.28515625" customWidth="1"/>
    <col min="12351" max="12351" width="18.7109375" customWidth="1"/>
    <col min="12352" max="12352" width="18.140625" customWidth="1"/>
    <col min="12353" max="12355" width="21.85546875" customWidth="1"/>
    <col min="12356" max="12356" width="31.7109375" customWidth="1"/>
    <col min="12357" max="12360" width="35.7109375" customWidth="1"/>
    <col min="12551" max="12555" width="0" hidden="1" customWidth="1"/>
    <col min="12556" max="12556" width="3.140625" customWidth="1"/>
    <col min="12557" max="12557" width="7" customWidth="1"/>
    <col min="12558" max="12558" width="5.140625" customWidth="1"/>
    <col min="12559" max="12559" width="21.140625" customWidth="1"/>
    <col min="12560" max="12560" width="19.7109375" customWidth="1"/>
    <col min="12561" max="12561" width="25.42578125" customWidth="1"/>
    <col min="12562" max="12562" width="19.85546875" customWidth="1"/>
    <col min="12563" max="12563" width="30.85546875" customWidth="1"/>
    <col min="12564" max="12564" width="22.28515625" customWidth="1"/>
    <col min="12565" max="12565" width="18.85546875" customWidth="1"/>
    <col min="12566" max="12566" width="15.85546875" customWidth="1"/>
    <col min="12567" max="12567" width="21.85546875" customWidth="1"/>
    <col min="12568" max="12568" width="21.140625" customWidth="1"/>
    <col min="12569" max="12570" width="19.42578125" customWidth="1"/>
    <col min="12571" max="12571" width="20.42578125" customWidth="1"/>
    <col min="12572" max="12572" width="24.140625" customWidth="1"/>
    <col min="12573" max="12573" width="26.28515625" customWidth="1"/>
    <col min="12574" max="12574" width="24.140625" customWidth="1"/>
    <col min="12575" max="12579" width="21.28515625" customWidth="1"/>
    <col min="12580" max="12580" width="52.5703125" customWidth="1"/>
    <col min="12581" max="12582" width="53.42578125" customWidth="1"/>
    <col min="12583" max="12583" width="34.28515625" customWidth="1"/>
    <col min="12584" max="12584" width="34.85546875" customWidth="1"/>
    <col min="12585" max="12585" width="37" customWidth="1"/>
    <col min="12586" max="12586" width="38.85546875" customWidth="1"/>
    <col min="12587" max="12587" width="32.85546875" customWidth="1"/>
    <col min="12588" max="12590" width="44.42578125" customWidth="1"/>
    <col min="12591" max="12591" width="43.7109375" customWidth="1"/>
    <col min="12592" max="12592" width="29.42578125" customWidth="1"/>
    <col min="12593" max="12594" width="40.7109375" customWidth="1"/>
    <col min="12595" max="12595" width="42.85546875" customWidth="1"/>
    <col min="12596" max="12596" width="29.5703125" customWidth="1"/>
    <col min="12597" max="12597" width="32.85546875" customWidth="1"/>
    <col min="12598" max="12600" width="15.7109375" customWidth="1"/>
    <col min="12601" max="12601" width="17.42578125" customWidth="1"/>
    <col min="12602" max="12603" width="15.7109375" customWidth="1"/>
    <col min="12604" max="12604" width="59" customWidth="1"/>
    <col min="12605" max="12605" width="74.85546875" customWidth="1"/>
    <col min="12606" max="12606" width="69.28515625" customWidth="1"/>
    <col min="12607" max="12607" width="18.7109375" customWidth="1"/>
    <col min="12608" max="12608" width="18.140625" customWidth="1"/>
    <col min="12609" max="12611" width="21.85546875" customWidth="1"/>
    <col min="12612" max="12612" width="31.7109375" customWidth="1"/>
    <col min="12613" max="12616" width="35.7109375" customWidth="1"/>
    <col min="12807" max="12811" width="0" hidden="1" customWidth="1"/>
    <col min="12812" max="12812" width="3.140625" customWidth="1"/>
    <col min="12813" max="12813" width="7" customWidth="1"/>
    <col min="12814" max="12814" width="5.140625" customWidth="1"/>
    <col min="12815" max="12815" width="21.140625" customWidth="1"/>
    <col min="12816" max="12816" width="19.7109375" customWidth="1"/>
    <col min="12817" max="12817" width="25.42578125" customWidth="1"/>
    <col min="12818" max="12818" width="19.85546875" customWidth="1"/>
    <col min="12819" max="12819" width="30.85546875" customWidth="1"/>
    <col min="12820" max="12820" width="22.28515625" customWidth="1"/>
    <col min="12821" max="12821" width="18.85546875" customWidth="1"/>
    <col min="12822" max="12822" width="15.85546875" customWidth="1"/>
    <col min="12823" max="12823" width="21.85546875" customWidth="1"/>
    <col min="12824" max="12824" width="21.140625" customWidth="1"/>
    <col min="12825" max="12826" width="19.42578125" customWidth="1"/>
    <col min="12827" max="12827" width="20.42578125" customWidth="1"/>
    <col min="12828" max="12828" width="24.140625" customWidth="1"/>
    <col min="12829" max="12829" width="26.28515625" customWidth="1"/>
    <col min="12830" max="12830" width="24.140625" customWidth="1"/>
    <col min="12831" max="12835" width="21.28515625" customWidth="1"/>
    <col min="12836" max="12836" width="52.5703125" customWidth="1"/>
    <col min="12837" max="12838" width="53.42578125" customWidth="1"/>
    <col min="12839" max="12839" width="34.28515625" customWidth="1"/>
    <col min="12840" max="12840" width="34.85546875" customWidth="1"/>
    <col min="12841" max="12841" width="37" customWidth="1"/>
    <col min="12842" max="12842" width="38.85546875" customWidth="1"/>
    <col min="12843" max="12843" width="32.85546875" customWidth="1"/>
    <col min="12844" max="12846" width="44.42578125" customWidth="1"/>
    <col min="12847" max="12847" width="43.7109375" customWidth="1"/>
    <col min="12848" max="12848" width="29.42578125" customWidth="1"/>
    <col min="12849" max="12850" width="40.7109375" customWidth="1"/>
    <col min="12851" max="12851" width="42.85546875" customWidth="1"/>
    <col min="12852" max="12852" width="29.5703125" customWidth="1"/>
    <col min="12853" max="12853" width="32.85546875" customWidth="1"/>
    <col min="12854" max="12856" width="15.7109375" customWidth="1"/>
    <col min="12857" max="12857" width="17.42578125" customWidth="1"/>
    <col min="12858" max="12859" width="15.7109375" customWidth="1"/>
    <col min="12860" max="12860" width="59" customWidth="1"/>
    <col min="12861" max="12861" width="74.85546875" customWidth="1"/>
    <col min="12862" max="12862" width="69.28515625" customWidth="1"/>
    <col min="12863" max="12863" width="18.7109375" customWidth="1"/>
    <col min="12864" max="12864" width="18.140625" customWidth="1"/>
    <col min="12865" max="12867" width="21.85546875" customWidth="1"/>
    <col min="12868" max="12868" width="31.7109375" customWidth="1"/>
    <col min="12869" max="12872" width="35.7109375" customWidth="1"/>
    <col min="13063" max="13067" width="0" hidden="1" customWidth="1"/>
    <col min="13068" max="13068" width="3.140625" customWidth="1"/>
    <col min="13069" max="13069" width="7" customWidth="1"/>
    <col min="13070" max="13070" width="5.140625" customWidth="1"/>
    <col min="13071" max="13071" width="21.140625" customWidth="1"/>
    <col min="13072" max="13072" width="19.7109375" customWidth="1"/>
    <col min="13073" max="13073" width="25.42578125" customWidth="1"/>
    <col min="13074" max="13074" width="19.85546875" customWidth="1"/>
    <col min="13075" max="13075" width="30.85546875" customWidth="1"/>
    <col min="13076" max="13076" width="22.28515625" customWidth="1"/>
    <col min="13077" max="13077" width="18.85546875" customWidth="1"/>
    <col min="13078" max="13078" width="15.85546875" customWidth="1"/>
    <col min="13079" max="13079" width="21.85546875" customWidth="1"/>
    <col min="13080" max="13080" width="21.140625" customWidth="1"/>
    <col min="13081" max="13082" width="19.42578125" customWidth="1"/>
    <col min="13083" max="13083" width="20.42578125" customWidth="1"/>
    <col min="13084" max="13084" width="24.140625" customWidth="1"/>
    <col min="13085" max="13085" width="26.28515625" customWidth="1"/>
    <col min="13086" max="13086" width="24.140625" customWidth="1"/>
    <col min="13087" max="13091" width="21.28515625" customWidth="1"/>
    <col min="13092" max="13092" width="52.5703125" customWidth="1"/>
    <col min="13093" max="13094" width="53.42578125" customWidth="1"/>
    <col min="13095" max="13095" width="34.28515625" customWidth="1"/>
    <col min="13096" max="13096" width="34.85546875" customWidth="1"/>
    <col min="13097" max="13097" width="37" customWidth="1"/>
    <col min="13098" max="13098" width="38.85546875" customWidth="1"/>
    <col min="13099" max="13099" width="32.85546875" customWidth="1"/>
    <col min="13100" max="13102" width="44.42578125" customWidth="1"/>
    <col min="13103" max="13103" width="43.7109375" customWidth="1"/>
    <col min="13104" max="13104" width="29.42578125" customWidth="1"/>
    <col min="13105" max="13106" width="40.7109375" customWidth="1"/>
    <col min="13107" max="13107" width="42.85546875" customWidth="1"/>
    <col min="13108" max="13108" width="29.5703125" customWidth="1"/>
    <col min="13109" max="13109" width="32.85546875" customWidth="1"/>
    <col min="13110" max="13112" width="15.7109375" customWidth="1"/>
    <col min="13113" max="13113" width="17.42578125" customWidth="1"/>
    <col min="13114" max="13115" width="15.7109375" customWidth="1"/>
    <col min="13116" max="13116" width="59" customWidth="1"/>
    <col min="13117" max="13117" width="74.85546875" customWidth="1"/>
    <col min="13118" max="13118" width="69.28515625" customWidth="1"/>
    <col min="13119" max="13119" width="18.7109375" customWidth="1"/>
    <col min="13120" max="13120" width="18.140625" customWidth="1"/>
    <col min="13121" max="13123" width="21.85546875" customWidth="1"/>
    <col min="13124" max="13124" width="31.7109375" customWidth="1"/>
    <col min="13125" max="13128" width="35.7109375" customWidth="1"/>
    <col min="13319" max="13323" width="0" hidden="1" customWidth="1"/>
    <col min="13324" max="13324" width="3.140625" customWidth="1"/>
    <col min="13325" max="13325" width="7" customWidth="1"/>
    <col min="13326" max="13326" width="5.140625" customWidth="1"/>
    <col min="13327" max="13327" width="21.140625" customWidth="1"/>
    <col min="13328" max="13328" width="19.7109375" customWidth="1"/>
    <col min="13329" max="13329" width="25.42578125" customWidth="1"/>
    <col min="13330" max="13330" width="19.85546875" customWidth="1"/>
    <col min="13331" max="13331" width="30.85546875" customWidth="1"/>
    <col min="13332" max="13332" width="22.28515625" customWidth="1"/>
    <col min="13333" max="13333" width="18.85546875" customWidth="1"/>
    <col min="13334" max="13334" width="15.85546875" customWidth="1"/>
    <col min="13335" max="13335" width="21.85546875" customWidth="1"/>
    <col min="13336" max="13336" width="21.140625" customWidth="1"/>
    <col min="13337" max="13338" width="19.42578125" customWidth="1"/>
    <col min="13339" max="13339" width="20.42578125" customWidth="1"/>
    <col min="13340" max="13340" width="24.140625" customWidth="1"/>
    <col min="13341" max="13341" width="26.28515625" customWidth="1"/>
    <col min="13342" max="13342" width="24.140625" customWidth="1"/>
    <col min="13343" max="13347" width="21.28515625" customWidth="1"/>
    <col min="13348" max="13348" width="52.5703125" customWidth="1"/>
    <col min="13349" max="13350" width="53.42578125" customWidth="1"/>
    <col min="13351" max="13351" width="34.28515625" customWidth="1"/>
    <col min="13352" max="13352" width="34.85546875" customWidth="1"/>
    <col min="13353" max="13353" width="37" customWidth="1"/>
    <col min="13354" max="13354" width="38.85546875" customWidth="1"/>
    <col min="13355" max="13355" width="32.85546875" customWidth="1"/>
    <col min="13356" max="13358" width="44.42578125" customWidth="1"/>
    <col min="13359" max="13359" width="43.7109375" customWidth="1"/>
    <col min="13360" max="13360" width="29.42578125" customWidth="1"/>
    <col min="13361" max="13362" width="40.7109375" customWidth="1"/>
    <col min="13363" max="13363" width="42.85546875" customWidth="1"/>
    <col min="13364" max="13364" width="29.5703125" customWidth="1"/>
    <col min="13365" max="13365" width="32.85546875" customWidth="1"/>
    <col min="13366" max="13368" width="15.7109375" customWidth="1"/>
    <col min="13369" max="13369" width="17.42578125" customWidth="1"/>
    <col min="13370" max="13371" width="15.7109375" customWidth="1"/>
    <col min="13372" max="13372" width="59" customWidth="1"/>
    <col min="13373" max="13373" width="74.85546875" customWidth="1"/>
    <col min="13374" max="13374" width="69.28515625" customWidth="1"/>
    <col min="13375" max="13375" width="18.7109375" customWidth="1"/>
    <col min="13376" max="13376" width="18.140625" customWidth="1"/>
    <col min="13377" max="13379" width="21.85546875" customWidth="1"/>
    <col min="13380" max="13380" width="31.7109375" customWidth="1"/>
    <col min="13381" max="13384" width="35.7109375" customWidth="1"/>
    <col min="13575" max="13579" width="0" hidden="1" customWidth="1"/>
    <col min="13580" max="13580" width="3.140625" customWidth="1"/>
    <col min="13581" max="13581" width="7" customWidth="1"/>
    <col min="13582" max="13582" width="5.140625" customWidth="1"/>
    <col min="13583" max="13583" width="21.140625" customWidth="1"/>
    <col min="13584" max="13584" width="19.7109375" customWidth="1"/>
    <col min="13585" max="13585" width="25.42578125" customWidth="1"/>
    <col min="13586" max="13586" width="19.85546875" customWidth="1"/>
    <col min="13587" max="13587" width="30.85546875" customWidth="1"/>
    <col min="13588" max="13588" width="22.28515625" customWidth="1"/>
    <col min="13589" max="13589" width="18.85546875" customWidth="1"/>
    <col min="13590" max="13590" width="15.85546875" customWidth="1"/>
    <col min="13591" max="13591" width="21.85546875" customWidth="1"/>
    <col min="13592" max="13592" width="21.140625" customWidth="1"/>
    <col min="13593" max="13594" width="19.42578125" customWidth="1"/>
    <col min="13595" max="13595" width="20.42578125" customWidth="1"/>
    <col min="13596" max="13596" width="24.140625" customWidth="1"/>
    <col min="13597" max="13597" width="26.28515625" customWidth="1"/>
    <col min="13598" max="13598" width="24.140625" customWidth="1"/>
    <col min="13599" max="13603" width="21.28515625" customWidth="1"/>
    <col min="13604" max="13604" width="52.5703125" customWidth="1"/>
    <col min="13605" max="13606" width="53.42578125" customWidth="1"/>
    <col min="13607" max="13607" width="34.28515625" customWidth="1"/>
    <col min="13608" max="13608" width="34.85546875" customWidth="1"/>
    <col min="13609" max="13609" width="37" customWidth="1"/>
    <col min="13610" max="13610" width="38.85546875" customWidth="1"/>
    <col min="13611" max="13611" width="32.85546875" customWidth="1"/>
    <col min="13612" max="13614" width="44.42578125" customWidth="1"/>
    <col min="13615" max="13615" width="43.7109375" customWidth="1"/>
    <col min="13616" max="13616" width="29.42578125" customWidth="1"/>
    <col min="13617" max="13618" width="40.7109375" customWidth="1"/>
    <col min="13619" max="13619" width="42.85546875" customWidth="1"/>
    <col min="13620" max="13620" width="29.5703125" customWidth="1"/>
    <col min="13621" max="13621" width="32.85546875" customWidth="1"/>
    <col min="13622" max="13624" width="15.7109375" customWidth="1"/>
    <col min="13625" max="13625" width="17.42578125" customWidth="1"/>
    <col min="13626" max="13627" width="15.7109375" customWidth="1"/>
    <col min="13628" max="13628" width="59" customWidth="1"/>
    <col min="13629" max="13629" width="74.85546875" customWidth="1"/>
    <col min="13630" max="13630" width="69.28515625" customWidth="1"/>
    <col min="13631" max="13631" width="18.7109375" customWidth="1"/>
    <col min="13632" max="13632" width="18.140625" customWidth="1"/>
    <col min="13633" max="13635" width="21.85546875" customWidth="1"/>
    <col min="13636" max="13636" width="31.7109375" customWidth="1"/>
    <col min="13637" max="13640" width="35.7109375" customWidth="1"/>
    <col min="13831" max="13835" width="0" hidden="1" customWidth="1"/>
    <col min="13836" max="13836" width="3.140625" customWidth="1"/>
    <col min="13837" max="13837" width="7" customWidth="1"/>
    <col min="13838" max="13838" width="5.140625" customWidth="1"/>
    <col min="13839" max="13839" width="21.140625" customWidth="1"/>
    <col min="13840" max="13840" width="19.7109375" customWidth="1"/>
    <col min="13841" max="13841" width="25.42578125" customWidth="1"/>
    <col min="13842" max="13842" width="19.85546875" customWidth="1"/>
    <col min="13843" max="13843" width="30.85546875" customWidth="1"/>
    <col min="13844" max="13844" width="22.28515625" customWidth="1"/>
    <col min="13845" max="13845" width="18.85546875" customWidth="1"/>
    <col min="13846" max="13846" width="15.85546875" customWidth="1"/>
    <col min="13847" max="13847" width="21.85546875" customWidth="1"/>
    <col min="13848" max="13848" width="21.140625" customWidth="1"/>
    <col min="13849" max="13850" width="19.42578125" customWidth="1"/>
    <col min="13851" max="13851" width="20.42578125" customWidth="1"/>
    <col min="13852" max="13852" width="24.140625" customWidth="1"/>
    <col min="13853" max="13853" width="26.28515625" customWidth="1"/>
    <col min="13854" max="13854" width="24.140625" customWidth="1"/>
    <col min="13855" max="13859" width="21.28515625" customWidth="1"/>
    <col min="13860" max="13860" width="52.5703125" customWidth="1"/>
    <col min="13861" max="13862" width="53.42578125" customWidth="1"/>
    <col min="13863" max="13863" width="34.28515625" customWidth="1"/>
    <col min="13864" max="13864" width="34.85546875" customWidth="1"/>
    <col min="13865" max="13865" width="37" customWidth="1"/>
    <col min="13866" max="13866" width="38.85546875" customWidth="1"/>
    <col min="13867" max="13867" width="32.85546875" customWidth="1"/>
    <col min="13868" max="13870" width="44.42578125" customWidth="1"/>
    <col min="13871" max="13871" width="43.7109375" customWidth="1"/>
    <col min="13872" max="13872" width="29.42578125" customWidth="1"/>
    <col min="13873" max="13874" width="40.7109375" customWidth="1"/>
    <col min="13875" max="13875" width="42.85546875" customWidth="1"/>
    <col min="13876" max="13876" width="29.5703125" customWidth="1"/>
    <col min="13877" max="13877" width="32.85546875" customWidth="1"/>
    <col min="13878" max="13880" width="15.7109375" customWidth="1"/>
    <col min="13881" max="13881" width="17.42578125" customWidth="1"/>
    <col min="13882" max="13883" width="15.7109375" customWidth="1"/>
    <col min="13884" max="13884" width="59" customWidth="1"/>
    <col min="13885" max="13885" width="74.85546875" customWidth="1"/>
    <col min="13886" max="13886" width="69.28515625" customWidth="1"/>
    <col min="13887" max="13887" width="18.7109375" customWidth="1"/>
    <col min="13888" max="13888" width="18.140625" customWidth="1"/>
    <col min="13889" max="13891" width="21.85546875" customWidth="1"/>
    <col min="13892" max="13892" width="31.7109375" customWidth="1"/>
    <col min="13893" max="13896" width="35.7109375" customWidth="1"/>
    <col min="14087" max="14091" width="0" hidden="1" customWidth="1"/>
    <col min="14092" max="14092" width="3.140625" customWidth="1"/>
    <col min="14093" max="14093" width="7" customWidth="1"/>
    <col min="14094" max="14094" width="5.140625" customWidth="1"/>
    <col min="14095" max="14095" width="21.140625" customWidth="1"/>
    <col min="14096" max="14096" width="19.7109375" customWidth="1"/>
    <col min="14097" max="14097" width="25.42578125" customWidth="1"/>
    <col min="14098" max="14098" width="19.85546875" customWidth="1"/>
    <col min="14099" max="14099" width="30.85546875" customWidth="1"/>
    <col min="14100" max="14100" width="22.28515625" customWidth="1"/>
    <col min="14101" max="14101" width="18.85546875" customWidth="1"/>
    <col min="14102" max="14102" width="15.85546875" customWidth="1"/>
    <col min="14103" max="14103" width="21.85546875" customWidth="1"/>
    <col min="14104" max="14104" width="21.140625" customWidth="1"/>
    <col min="14105" max="14106" width="19.42578125" customWidth="1"/>
    <col min="14107" max="14107" width="20.42578125" customWidth="1"/>
    <col min="14108" max="14108" width="24.140625" customWidth="1"/>
    <col min="14109" max="14109" width="26.28515625" customWidth="1"/>
    <col min="14110" max="14110" width="24.140625" customWidth="1"/>
    <col min="14111" max="14115" width="21.28515625" customWidth="1"/>
    <col min="14116" max="14116" width="52.5703125" customWidth="1"/>
    <col min="14117" max="14118" width="53.42578125" customWidth="1"/>
    <col min="14119" max="14119" width="34.28515625" customWidth="1"/>
    <col min="14120" max="14120" width="34.85546875" customWidth="1"/>
    <col min="14121" max="14121" width="37" customWidth="1"/>
    <col min="14122" max="14122" width="38.85546875" customWidth="1"/>
    <col min="14123" max="14123" width="32.85546875" customWidth="1"/>
    <col min="14124" max="14126" width="44.42578125" customWidth="1"/>
    <col min="14127" max="14127" width="43.7109375" customWidth="1"/>
    <col min="14128" max="14128" width="29.42578125" customWidth="1"/>
    <col min="14129" max="14130" width="40.7109375" customWidth="1"/>
    <col min="14131" max="14131" width="42.85546875" customWidth="1"/>
    <col min="14132" max="14132" width="29.5703125" customWidth="1"/>
    <col min="14133" max="14133" width="32.85546875" customWidth="1"/>
    <col min="14134" max="14136" width="15.7109375" customWidth="1"/>
    <col min="14137" max="14137" width="17.42578125" customWidth="1"/>
    <col min="14138" max="14139" width="15.7109375" customWidth="1"/>
    <col min="14140" max="14140" width="59" customWidth="1"/>
    <col min="14141" max="14141" width="74.85546875" customWidth="1"/>
    <col min="14142" max="14142" width="69.28515625" customWidth="1"/>
    <col min="14143" max="14143" width="18.7109375" customWidth="1"/>
    <col min="14144" max="14144" width="18.140625" customWidth="1"/>
    <col min="14145" max="14147" width="21.85546875" customWidth="1"/>
    <col min="14148" max="14148" width="31.7109375" customWidth="1"/>
    <col min="14149" max="14152" width="35.7109375" customWidth="1"/>
    <col min="14343" max="14347" width="0" hidden="1" customWidth="1"/>
    <col min="14348" max="14348" width="3.140625" customWidth="1"/>
    <col min="14349" max="14349" width="7" customWidth="1"/>
    <col min="14350" max="14350" width="5.140625" customWidth="1"/>
    <col min="14351" max="14351" width="21.140625" customWidth="1"/>
    <col min="14352" max="14352" width="19.7109375" customWidth="1"/>
    <col min="14353" max="14353" width="25.42578125" customWidth="1"/>
    <col min="14354" max="14354" width="19.85546875" customWidth="1"/>
    <col min="14355" max="14355" width="30.85546875" customWidth="1"/>
    <col min="14356" max="14356" width="22.28515625" customWidth="1"/>
    <col min="14357" max="14357" width="18.85546875" customWidth="1"/>
    <col min="14358" max="14358" width="15.85546875" customWidth="1"/>
    <col min="14359" max="14359" width="21.85546875" customWidth="1"/>
    <col min="14360" max="14360" width="21.140625" customWidth="1"/>
    <col min="14361" max="14362" width="19.42578125" customWidth="1"/>
    <col min="14363" max="14363" width="20.42578125" customWidth="1"/>
    <col min="14364" max="14364" width="24.140625" customWidth="1"/>
    <col min="14365" max="14365" width="26.28515625" customWidth="1"/>
    <col min="14366" max="14366" width="24.140625" customWidth="1"/>
    <col min="14367" max="14371" width="21.28515625" customWidth="1"/>
    <col min="14372" max="14372" width="52.5703125" customWidth="1"/>
    <col min="14373" max="14374" width="53.42578125" customWidth="1"/>
    <col min="14375" max="14375" width="34.28515625" customWidth="1"/>
    <col min="14376" max="14376" width="34.85546875" customWidth="1"/>
    <col min="14377" max="14377" width="37" customWidth="1"/>
    <col min="14378" max="14378" width="38.85546875" customWidth="1"/>
    <col min="14379" max="14379" width="32.85546875" customWidth="1"/>
    <col min="14380" max="14382" width="44.42578125" customWidth="1"/>
    <col min="14383" max="14383" width="43.7109375" customWidth="1"/>
    <col min="14384" max="14384" width="29.42578125" customWidth="1"/>
    <col min="14385" max="14386" width="40.7109375" customWidth="1"/>
    <col min="14387" max="14387" width="42.85546875" customWidth="1"/>
    <col min="14388" max="14388" width="29.5703125" customWidth="1"/>
    <col min="14389" max="14389" width="32.85546875" customWidth="1"/>
    <col min="14390" max="14392" width="15.7109375" customWidth="1"/>
    <col min="14393" max="14393" width="17.42578125" customWidth="1"/>
    <col min="14394" max="14395" width="15.7109375" customWidth="1"/>
    <col min="14396" max="14396" width="59" customWidth="1"/>
    <col min="14397" max="14397" width="74.85546875" customWidth="1"/>
    <col min="14398" max="14398" width="69.28515625" customWidth="1"/>
    <col min="14399" max="14399" width="18.7109375" customWidth="1"/>
    <col min="14400" max="14400" width="18.140625" customWidth="1"/>
    <col min="14401" max="14403" width="21.85546875" customWidth="1"/>
    <col min="14404" max="14404" width="31.7109375" customWidth="1"/>
    <col min="14405" max="14408" width="35.7109375" customWidth="1"/>
    <col min="14599" max="14603" width="0" hidden="1" customWidth="1"/>
    <col min="14604" max="14604" width="3.140625" customWidth="1"/>
    <col min="14605" max="14605" width="7" customWidth="1"/>
    <col min="14606" max="14606" width="5.140625" customWidth="1"/>
    <col min="14607" max="14607" width="21.140625" customWidth="1"/>
    <col min="14608" max="14608" width="19.7109375" customWidth="1"/>
    <col min="14609" max="14609" width="25.42578125" customWidth="1"/>
    <col min="14610" max="14610" width="19.85546875" customWidth="1"/>
    <col min="14611" max="14611" width="30.85546875" customWidth="1"/>
    <col min="14612" max="14612" width="22.28515625" customWidth="1"/>
    <col min="14613" max="14613" width="18.85546875" customWidth="1"/>
    <col min="14614" max="14614" width="15.85546875" customWidth="1"/>
    <col min="14615" max="14615" width="21.85546875" customWidth="1"/>
    <col min="14616" max="14616" width="21.140625" customWidth="1"/>
    <col min="14617" max="14618" width="19.42578125" customWidth="1"/>
    <col min="14619" max="14619" width="20.42578125" customWidth="1"/>
    <col min="14620" max="14620" width="24.140625" customWidth="1"/>
    <col min="14621" max="14621" width="26.28515625" customWidth="1"/>
    <col min="14622" max="14622" width="24.140625" customWidth="1"/>
    <col min="14623" max="14627" width="21.28515625" customWidth="1"/>
    <col min="14628" max="14628" width="52.5703125" customWidth="1"/>
    <col min="14629" max="14630" width="53.42578125" customWidth="1"/>
    <col min="14631" max="14631" width="34.28515625" customWidth="1"/>
    <col min="14632" max="14632" width="34.85546875" customWidth="1"/>
    <col min="14633" max="14633" width="37" customWidth="1"/>
    <col min="14634" max="14634" width="38.85546875" customWidth="1"/>
    <col min="14635" max="14635" width="32.85546875" customWidth="1"/>
    <col min="14636" max="14638" width="44.42578125" customWidth="1"/>
    <col min="14639" max="14639" width="43.7109375" customWidth="1"/>
    <col min="14640" max="14640" width="29.42578125" customWidth="1"/>
    <col min="14641" max="14642" width="40.7109375" customWidth="1"/>
    <col min="14643" max="14643" width="42.85546875" customWidth="1"/>
    <col min="14644" max="14644" width="29.5703125" customWidth="1"/>
    <col min="14645" max="14645" width="32.85546875" customWidth="1"/>
    <col min="14646" max="14648" width="15.7109375" customWidth="1"/>
    <col min="14649" max="14649" width="17.42578125" customWidth="1"/>
    <col min="14650" max="14651" width="15.7109375" customWidth="1"/>
    <col min="14652" max="14652" width="59" customWidth="1"/>
    <col min="14653" max="14653" width="74.85546875" customWidth="1"/>
    <col min="14654" max="14654" width="69.28515625" customWidth="1"/>
    <col min="14655" max="14655" width="18.7109375" customWidth="1"/>
    <col min="14656" max="14656" width="18.140625" customWidth="1"/>
    <col min="14657" max="14659" width="21.85546875" customWidth="1"/>
    <col min="14660" max="14660" width="31.7109375" customWidth="1"/>
    <col min="14661" max="14664" width="35.7109375" customWidth="1"/>
    <col min="14855" max="14859" width="0" hidden="1" customWidth="1"/>
    <col min="14860" max="14860" width="3.140625" customWidth="1"/>
    <col min="14861" max="14861" width="7" customWidth="1"/>
    <col min="14862" max="14862" width="5.140625" customWidth="1"/>
    <col min="14863" max="14863" width="21.140625" customWidth="1"/>
    <col min="14864" max="14864" width="19.7109375" customWidth="1"/>
    <col min="14865" max="14865" width="25.42578125" customWidth="1"/>
    <col min="14866" max="14866" width="19.85546875" customWidth="1"/>
    <col min="14867" max="14867" width="30.85546875" customWidth="1"/>
    <col min="14868" max="14868" width="22.28515625" customWidth="1"/>
    <col min="14869" max="14869" width="18.85546875" customWidth="1"/>
    <col min="14870" max="14870" width="15.85546875" customWidth="1"/>
    <col min="14871" max="14871" width="21.85546875" customWidth="1"/>
    <col min="14872" max="14872" width="21.140625" customWidth="1"/>
    <col min="14873" max="14874" width="19.42578125" customWidth="1"/>
    <col min="14875" max="14875" width="20.42578125" customWidth="1"/>
    <col min="14876" max="14876" width="24.140625" customWidth="1"/>
    <col min="14877" max="14877" width="26.28515625" customWidth="1"/>
    <col min="14878" max="14878" width="24.140625" customWidth="1"/>
    <col min="14879" max="14883" width="21.28515625" customWidth="1"/>
    <col min="14884" max="14884" width="52.5703125" customWidth="1"/>
    <col min="14885" max="14886" width="53.42578125" customWidth="1"/>
    <col min="14887" max="14887" width="34.28515625" customWidth="1"/>
    <col min="14888" max="14888" width="34.85546875" customWidth="1"/>
    <col min="14889" max="14889" width="37" customWidth="1"/>
    <col min="14890" max="14890" width="38.85546875" customWidth="1"/>
    <col min="14891" max="14891" width="32.85546875" customWidth="1"/>
    <col min="14892" max="14894" width="44.42578125" customWidth="1"/>
    <col min="14895" max="14895" width="43.7109375" customWidth="1"/>
    <col min="14896" max="14896" width="29.42578125" customWidth="1"/>
    <col min="14897" max="14898" width="40.7109375" customWidth="1"/>
    <col min="14899" max="14899" width="42.85546875" customWidth="1"/>
    <col min="14900" max="14900" width="29.5703125" customWidth="1"/>
    <col min="14901" max="14901" width="32.85546875" customWidth="1"/>
    <col min="14902" max="14904" width="15.7109375" customWidth="1"/>
    <col min="14905" max="14905" width="17.42578125" customWidth="1"/>
    <col min="14906" max="14907" width="15.7109375" customWidth="1"/>
    <col min="14908" max="14908" width="59" customWidth="1"/>
    <col min="14909" max="14909" width="74.85546875" customWidth="1"/>
    <col min="14910" max="14910" width="69.28515625" customWidth="1"/>
    <col min="14911" max="14911" width="18.7109375" customWidth="1"/>
    <col min="14912" max="14912" width="18.140625" customWidth="1"/>
    <col min="14913" max="14915" width="21.85546875" customWidth="1"/>
    <col min="14916" max="14916" width="31.7109375" customWidth="1"/>
    <col min="14917" max="14920" width="35.7109375" customWidth="1"/>
    <col min="15111" max="15115" width="0" hidden="1" customWidth="1"/>
    <col min="15116" max="15116" width="3.140625" customWidth="1"/>
    <col min="15117" max="15117" width="7" customWidth="1"/>
    <col min="15118" max="15118" width="5.140625" customWidth="1"/>
    <col min="15119" max="15119" width="21.140625" customWidth="1"/>
    <col min="15120" max="15120" width="19.7109375" customWidth="1"/>
    <col min="15121" max="15121" width="25.42578125" customWidth="1"/>
    <col min="15122" max="15122" width="19.85546875" customWidth="1"/>
    <col min="15123" max="15123" width="30.85546875" customWidth="1"/>
    <col min="15124" max="15124" width="22.28515625" customWidth="1"/>
    <col min="15125" max="15125" width="18.85546875" customWidth="1"/>
    <col min="15126" max="15126" width="15.85546875" customWidth="1"/>
    <col min="15127" max="15127" width="21.85546875" customWidth="1"/>
    <col min="15128" max="15128" width="21.140625" customWidth="1"/>
    <col min="15129" max="15130" width="19.42578125" customWidth="1"/>
    <col min="15131" max="15131" width="20.42578125" customWidth="1"/>
    <col min="15132" max="15132" width="24.140625" customWidth="1"/>
    <col min="15133" max="15133" width="26.28515625" customWidth="1"/>
    <col min="15134" max="15134" width="24.140625" customWidth="1"/>
    <col min="15135" max="15139" width="21.28515625" customWidth="1"/>
    <col min="15140" max="15140" width="52.5703125" customWidth="1"/>
    <col min="15141" max="15142" width="53.42578125" customWidth="1"/>
    <col min="15143" max="15143" width="34.28515625" customWidth="1"/>
    <col min="15144" max="15144" width="34.85546875" customWidth="1"/>
    <col min="15145" max="15145" width="37" customWidth="1"/>
    <col min="15146" max="15146" width="38.85546875" customWidth="1"/>
    <col min="15147" max="15147" width="32.85546875" customWidth="1"/>
    <col min="15148" max="15150" width="44.42578125" customWidth="1"/>
    <col min="15151" max="15151" width="43.7109375" customWidth="1"/>
    <col min="15152" max="15152" width="29.42578125" customWidth="1"/>
    <col min="15153" max="15154" width="40.7109375" customWidth="1"/>
    <col min="15155" max="15155" width="42.85546875" customWidth="1"/>
    <col min="15156" max="15156" width="29.5703125" customWidth="1"/>
    <col min="15157" max="15157" width="32.85546875" customWidth="1"/>
    <col min="15158" max="15160" width="15.7109375" customWidth="1"/>
    <col min="15161" max="15161" width="17.42578125" customWidth="1"/>
    <col min="15162" max="15163" width="15.7109375" customWidth="1"/>
    <col min="15164" max="15164" width="59" customWidth="1"/>
    <col min="15165" max="15165" width="74.85546875" customWidth="1"/>
    <col min="15166" max="15166" width="69.28515625" customWidth="1"/>
    <col min="15167" max="15167" width="18.7109375" customWidth="1"/>
    <col min="15168" max="15168" width="18.140625" customWidth="1"/>
    <col min="15169" max="15171" width="21.85546875" customWidth="1"/>
    <col min="15172" max="15172" width="31.7109375" customWidth="1"/>
    <col min="15173" max="15176" width="35.7109375" customWidth="1"/>
    <col min="15367" max="15371" width="0" hidden="1" customWidth="1"/>
    <col min="15372" max="15372" width="3.140625" customWidth="1"/>
    <col min="15373" max="15373" width="7" customWidth="1"/>
    <col min="15374" max="15374" width="5.140625" customWidth="1"/>
    <col min="15375" max="15375" width="21.140625" customWidth="1"/>
    <col min="15376" max="15376" width="19.7109375" customWidth="1"/>
    <col min="15377" max="15377" width="25.42578125" customWidth="1"/>
    <col min="15378" max="15378" width="19.85546875" customWidth="1"/>
    <col min="15379" max="15379" width="30.85546875" customWidth="1"/>
    <col min="15380" max="15380" width="22.28515625" customWidth="1"/>
    <col min="15381" max="15381" width="18.85546875" customWidth="1"/>
    <col min="15382" max="15382" width="15.85546875" customWidth="1"/>
    <col min="15383" max="15383" width="21.85546875" customWidth="1"/>
    <col min="15384" max="15384" width="21.140625" customWidth="1"/>
    <col min="15385" max="15386" width="19.42578125" customWidth="1"/>
    <col min="15387" max="15387" width="20.42578125" customWidth="1"/>
    <col min="15388" max="15388" width="24.140625" customWidth="1"/>
    <col min="15389" max="15389" width="26.28515625" customWidth="1"/>
    <col min="15390" max="15390" width="24.140625" customWidth="1"/>
    <col min="15391" max="15395" width="21.28515625" customWidth="1"/>
    <col min="15396" max="15396" width="52.5703125" customWidth="1"/>
    <col min="15397" max="15398" width="53.42578125" customWidth="1"/>
    <col min="15399" max="15399" width="34.28515625" customWidth="1"/>
    <col min="15400" max="15400" width="34.85546875" customWidth="1"/>
    <col min="15401" max="15401" width="37" customWidth="1"/>
    <col min="15402" max="15402" width="38.85546875" customWidth="1"/>
    <col min="15403" max="15403" width="32.85546875" customWidth="1"/>
    <col min="15404" max="15406" width="44.42578125" customWidth="1"/>
    <col min="15407" max="15407" width="43.7109375" customWidth="1"/>
    <col min="15408" max="15408" width="29.42578125" customWidth="1"/>
    <col min="15409" max="15410" width="40.7109375" customWidth="1"/>
    <col min="15411" max="15411" width="42.85546875" customWidth="1"/>
    <col min="15412" max="15412" width="29.5703125" customWidth="1"/>
    <col min="15413" max="15413" width="32.85546875" customWidth="1"/>
    <col min="15414" max="15416" width="15.7109375" customWidth="1"/>
    <col min="15417" max="15417" width="17.42578125" customWidth="1"/>
    <col min="15418" max="15419" width="15.7109375" customWidth="1"/>
    <col min="15420" max="15420" width="59" customWidth="1"/>
    <col min="15421" max="15421" width="74.85546875" customWidth="1"/>
    <col min="15422" max="15422" width="69.28515625" customWidth="1"/>
    <col min="15423" max="15423" width="18.7109375" customWidth="1"/>
    <col min="15424" max="15424" width="18.140625" customWidth="1"/>
    <col min="15425" max="15427" width="21.85546875" customWidth="1"/>
    <col min="15428" max="15428" width="31.7109375" customWidth="1"/>
    <col min="15429" max="15432" width="35.7109375" customWidth="1"/>
    <col min="15623" max="15627" width="0" hidden="1" customWidth="1"/>
    <col min="15628" max="15628" width="3.140625" customWidth="1"/>
    <col min="15629" max="15629" width="7" customWidth="1"/>
    <col min="15630" max="15630" width="5.140625" customWidth="1"/>
    <col min="15631" max="15631" width="21.140625" customWidth="1"/>
    <col min="15632" max="15632" width="19.7109375" customWidth="1"/>
    <col min="15633" max="15633" width="25.42578125" customWidth="1"/>
    <col min="15634" max="15634" width="19.85546875" customWidth="1"/>
    <col min="15635" max="15635" width="30.85546875" customWidth="1"/>
    <col min="15636" max="15636" width="22.28515625" customWidth="1"/>
    <col min="15637" max="15637" width="18.85546875" customWidth="1"/>
    <col min="15638" max="15638" width="15.85546875" customWidth="1"/>
    <col min="15639" max="15639" width="21.85546875" customWidth="1"/>
    <col min="15640" max="15640" width="21.140625" customWidth="1"/>
    <col min="15641" max="15642" width="19.42578125" customWidth="1"/>
    <col min="15643" max="15643" width="20.42578125" customWidth="1"/>
    <col min="15644" max="15644" width="24.140625" customWidth="1"/>
    <col min="15645" max="15645" width="26.28515625" customWidth="1"/>
    <col min="15646" max="15646" width="24.140625" customWidth="1"/>
    <col min="15647" max="15651" width="21.28515625" customWidth="1"/>
    <col min="15652" max="15652" width="52.5703125" customWidth="1"/>
    <col min="15653" max="15654" width="53.42578125" customWidth="1"/>
    <col min="15655" max="15655" width="34.28515625" customWidth="1"/>
    <col min="15656" max="15656" width="34.85546875" customWidth="1"/>
    <col min="15657" max="15657" width="37" customWidth="1"/>
    <col min="15658" max="15658" width="38.85546875" customWidth="1"/>
    <col min="15659" max="15659" width="32.85546875" customWidth="1"/>
    <col min="15660" max="15662" width="44.42578125" customWidth="1"/>
    <col min="15663" max="15663" width="43.7109375" customWidth="1"/>
    <col min="15664" max="15664" width="29.42578125" customWidth="1"/>
    <col min="15665" max="15666" width="40.7109375" customWidth="1"/>
    <col min="15667" max="15667" width="42.85546875" customWidth="1"/>
    <col min="15668" max="15668" width="29.5703125" customWidth="1"/>
    <col min="15669" max="15669" width="32.85546875" customWidth="1"/>
    <col min="15670" max="15672" width="15.7109375" customWidth="1"/>
    <col min="15673" max="15673" width="17.42578125" customWidth="1"/>
    <col min="15674" max="15675" width="15.7109375" customWidth="1"/>
    <col min="15676" max="15676" width="59" customWidth="1"/>
    <col min="15677" max="15677" width="74.85546875" customWidth="1"/>
    <col min="15678" max="15678" width="69.28515625" customWidth="1"/>
    <col min="15679" max="15679" width="18.7109375" customWidth="1"/>
    <col min="15680" max="15680" width="18.140625" customWidth="1"/>
    <col min="15681" max="15683" width="21.85546875" customWidth="1"/>
    <col min="15684" max="15684" width="31.7109375" customWidth="1"/>
    <col min="15685" max="15688" width="35.7109375" customWidth="1"/>
    <col min="15879" max="15883" width="0" hidden="1" customWidth="1"/>
    <col min="15884" max="15884" width="3.140625" customWidth="1"/>
    <col min="15885" max="15885" width="7" customWidth="1"/>
    <col min="15886" max="15886" width="5.140625" customWidth="1"/>
    <col min="15887" max="15887" width="21.140625" customWidth="1"/>
    <col min="15888" max="15888" width="19.7109375" customWidth="1"/>
    <col min="15889" max="15889" width="25.42578125" customWidth="1"/>
    <col min="15890" max="15890" width="19.85546875" customWidth="1"/>
    <col min="15891" max="15891" width="30.85546875" customWidth="1"/>
    <col min="15892" max="15892" width="22.28515625" customWidth="1"/>
    <col min="15893" max="15893" width="18.85546875" customWidth="1"/>
    <col min="15894" max="15894" width="15.85546875" customWidth="1"/>
    <col min="15895" max="15895" width="21.85546875" customWidth="1"/>
    <col min="15896" max="15896" width="21.140625" customWidth="1"/>
    <col min="15897" max="15898" width="19.42578125" customWidth="1"/>
    <col min="15899" max="15899" width="20.42578125" customWidth="1"/>
    <col min="15900" max="15900" width="24.140625" customWidth="1"/>
    <col min="15901" max="15901" width="26.28515625" customWidth="1"/>
    <col min="15902" max="15902" width="24.140625" customWidth="1"/>
    <col min="15903" max="15907" width="21.28515625" customWidth="1"/>
    <col min="15908" max="15908" width="52.5703125" customWidth="1"/>
    <col min="15909" max="15910" width="53.42578125" customWidth="1"/>
    <col min="15911" max="15911" width="34.28515625" customWidth="1"/>
    <col min="15912" max="15912" width="34.85546875" customWidth="1"/>
    <col min="15913" max="15913" width="37" customWidth="1"/>
    <col min="15914" max="15914" width="38.85546875" customWidth="1"/>
    <col min="15915" max="15915" width="32.85546875" customWidth="1"/>
    <col min="15916" max="15918" width="44.42578125" customWidth="1"/>
    <col min="15919" max="15919" width="43.7109375" customWidth="1"/>
    <col min="15920" max="15920" width="29.42578125" customWidth="1"/>
    <col min="15921" max="15922" width="40.7109375" customWidth="1"/>
    <col min="15923" max="15923" width="42.85546875" customWidth="1"/>
    <col min="15924" max="15924" width="29.5703125" customWidth="1"/>
    <col min="15925" max="15925" width="32.85546875" customWidth="1"/>
    <col min="15926" max="15928" width="15.7109375" customWidth="1"/>
    <col min="15929" max="15929" width="17.42578125" customWidth="1"/>
    <col min="15930" max="15931" width="15.7109375" customWidth="1"/>
    <col min="15932" max="15932" width="59" customWidth="1"/>
    <col min="15933" max="15933" width="74.85546875" customWidth="1"/>
    <col min="15934" max="15934" width="69.28515625" customWidth="1"/>
    <col min="15935" max="15935" width="18.7109375" customWidth="1"/>
    <col min="15936" max="15936" width="18.140625" customWidth="1"/>
    <col min="15937" max="15939" width="21.85546875" customWidth="1"/>
    <col min="15940" max="15940" width="31.7109375" customWidth="1"/>
    <col min="15941" max="15944" width="35.7109375" customWidth="1"/>
    <col min="16135" max="16139" width="0" hidden="1" customWidth="1"/>
    <col min="16140" max="16140" width="3.140625" customWidth="1"/>
    <col min="16141" max="16141" width="7" customWidth="1"/>
    <col min="16142" max="16142" width="5.140625" customWidth="1"/>
    <col min="16143" max="16143" width="21.140625" customWidth="1"/>
    <col min="16144" max="16144" width="19.7109375" customWidth="1"/>
    <col min="16145" max="16145" width="25.42578125" customWidth="1"/>
    <col min="16146" max="16146" width="19.85546875" customWidth="1"/>
    <col min="16147" max="16147" width="30.85546875" customWidth="1"/>
    <col min="16148" max="16148" width="22.28515625" customWidth="1"/>
    <col min="16149" max="16149" width="18.85546875" customWidth="1"/>
    <col min="16150" max="16150" width="15.85546875" customWidth="1"/>
    <col min="16151" max="16151" width="21.85546875" customWidth="1"/>
    <col min="16152" max="16152" width="21.140625" customWidth="1"/>
    <col min="16153" max="16154" width="19.42578125" customWidth="1"/>
    <col min="16155" max="16155" width="20.42578125" customWidth="1"/>
    <col min="16156" max="16156" width="24.140625" customWidth="1"/>
    <col min="16157" max="16157" width="26.28515625" customWidth="1"/>
    <col min="16158" max="16158" width="24.140625" customWidth="1"/>
    <col min="16159" max="16163" width="21.28515625" customWidth="1"/>
    <col min="16164" max="16164" width="52.5703125" customWidth="1"/>
    <col min="16165" max="16166" width="53.42578125" customWidth="1"/>
    <col min="16167" max="16167" width="34.28515625" customWidth="1"/>
    <col min="16168" max="16168" width="34.85546875" customWidth="1"/>
    <col min="16169" max="16169" width="37" customWidth="1"/>
    <col min="16170" max="16170" width="38.85546875" customWidth="1"/>
    <col min="16171" max="16171" width="32.85546875" customWidth="1"/>
    <col min="16172" max="16174" width="44.42578125" customWidth="1"/>
    <col min="16175" max="16175" width="43.7109375" customWidth="1"/>
    <col min="16176" max="16176" width="29.42578125" customWidth="1"/>
    <col min="16177" max="16178" width="40.7109375" customWidth="1"/>
    <col min="16179" max="16179" width="42.85546875" customWidth="1"/>
    <col min="16180" max="16180" width="29.5703125" customWidth="1"/>
    <col min="16181" max="16181" width="32.85546875" customWidth="1"/>
    <col min="16182" max="16184" width="15.7109375" customWidth="1"/>
    <col min="16185" max="16185" width="17.42578125" customWidth="1"/>
    <col min="16186" max="16187" width="15.7109375" customWidth="1"/>
    <col min="16188" max="16188" width="59" customWidth="1"/>
    <col min="16189" max="16189" width="74.85546875" customWidth="1"/>
    <col min="16190" max="16190" width="69.28515625" customWidth="1"/>
    <col min="16191" max="16191" width="18.7109375" customWidth="1"/>
    <col min="16192" max="16192" width="18.140625" customWidth="1"/>
    <col min="16193" max="16195" width="21.85546875" customWidth="1"/>
    <col min="16196" max="16196" width="31.7109375" customWidth="1"/>
    <col min="16197" max="16200" width="35.7109375" customWidth="1"/>
  </cols>
  <sheetData>
    <row r="2" spans="7:72" ht="15" customHeight="1" x14ac:dyDescent="0.25">
      <c r="H2" s="271"/>
      <c r="I2" s="271"/>
      <c r="J2" s="271"/>
      <c r="K2" s="287" t="s">
        <v>318</v>
      </c>
      <c r="L2" s="287"/>
      <c r="M2" s="287"/>
      <c r="N2" s="287"/>
      <c r="O2" s="286" t="s">
        <v>371</v>
      </c>
      <c r="P2" s="286"/>
    </row>
    <row r="3" spans="7:72" x14ac:dyDescent="0.25">
      <c r="H3" s="271"/>
      <c r="I3" s="271"/>
      <c r="J3" s="271"/>
      <c r="K3" s="287"/>
      <c r="L3" s="287"/>
      <c r="M3" s="287"/>
      <c r="N3" s="287"/>
      <c r="O3" s="286"/>
      <c r="P3" s="286"/>
    </row>
    <row r="4" spans="7:72" ht="15.75" thickBot="1" x14ac:dyDescent="0.3">
      <c r="H4" s="271"/>
      <c r="I4" s="271"/>
      <c r="J4" s="271"/>
      <c r="K4" s="287"/>
      <c r="L4" s="287"/>
      <c r="M4" s="287"/>
      <c r="N4" s="287"/>
      <c r="O4" s="286"/>
      <c r="P4" s="286"/>
    </row>
    <row r="5" spans="7:72" ht="15.75" thickBot="1" x14ac:dyDescent="0.3">
      <c r="BG5" s="127" t="s">
        <v>329</v>
      </c>
      <c r="BH5" s="128"/>
      <c r="BI5" s="129"/>
      <c r="BJ5" s="130" t="e">
        <f>+SUM(BJ6:BJ12)</f>
        <v>#DIV/0!</v>
      </c>
      <c r="BK5" s="131" t="e">
        <f>IF(BJ5&lt;=5.24,"INADMISIBLE",IF(BJ5&lt;=6.29,"TOLERABLE",IF(BJ5&gt;6.29,"ADMISIBLE")))</f>
        <v>#DIV/0!</v>
      </c>
    </row>
    <row r="6" spans="7:72" s="61" customFormat="1" ht="15" customHeight="1" thickBot="1" x14ac:dyDescent="0.3">
      <c r="R6" s="62"/>
      <c r="BG6" s="132" t="s">
        <v>0</v>
      </c>
      <c r="BH6" s="133"/>
      <c r="BI6" s="134"/>
      <c r="BJ6" s="232" t="e">
        <f>BF15</f>
        <v>#DIV/0!</v>
      </c>
      <c r="BQ6" s="63"/>
    </row>
    <row r="7" spans="7:72" s="61" customFormat="1" ht="15.75" x14ac:dyDescent="0.25">
      <c r="H7" s="281" t="s">
        <v>26</v>
      </c>
      <c r="I7" s="282"/>
      <c r="J7" s="283"/>
      <c r="K7" s="275"/>
      <c r="L7" s="276"/>
      <c r="M7" s="276"/>
      <c r="N7" s="276"/>
      <c r="O7" s="276"/>
      <c r="P7" s="277"/>
      <c r="Q7" s="2"/>
      <c r="R7" s="3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BG7" s="132" t="s">
        <v>319</v>
      </c>
      <c r="BH7" s="133"/>
      <c r="BI7" s="134"/>
      <c r="BJ7" s="233" t="e">
        <f>BG15</f>
        <v>#DIV/0!</v>
      </c>
      <c r="BQ7" s="63"/>
    </row>
    <row r="8" spans="7:72" s="61" customFormat="1" ht="15.75" x14ac:dyDescent="0.25">
      <c r="H8" s="124" t="s">
        <v>28</v>
      </c>
      <c r="I8" s="125"/>
      <c r="J8" s="126"/>
      <c r="K8" s="141"/>
      <c r="L8" s="142"/>
      <c r="M8" s="142"/>
      <c r="N8" s="142"/>
      <c r="O8" s="142"/>
      <c r="P8" s="143"/>
      <c r="Q8" s="2"/>
      <c r="R8" s="3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BG8" s="132" t="s">
        <v>24</v>
      </c>
      <c r="BH8" s="133"/>
      <c r="BI8" s="134"/>
      <c r="BJ8" s="233" t="e">
        <f>BH15</f>
        <v>#DIV/0!</v>
      </c>
    </row>
    <row r="9" spans="7:72" s="61" customFormat="1" ht="19.5" customHeight="1" x14ac:dyDescent="0.25">
      <c r="H9" s="278" t="s">
        <v>315</v>
      </c>
      <c r="I9" s="279"/>
      <c r="J9" s="280"/>
      <c r="K9" s="141"/>
      <c r="L9" s="142"/>
      <c r="M9" s="142"/>
      <c r="N9" s="142"/>
      <c r="O9" s="142"/>
      <c r="P9" s="143"/>
      <c r="Q9" s="2"/>
      <c r="R9" s="3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BG9" s="135" t="s">
        <v>25</v>
      </c>
      <c r="BH9" s="136"/>
      <c r="BI9" s="137"/>
      <c r="BJ9" s="234" t="e">
        <f>BI15</f>
        <v>#DIV/0!</v>
      </c>
    </row>
    <row r="10" spans="7:72" s="61" customFormat="1" ht="15.75" x14ac:dyDescent="0.25">
      <c r="H10" s="124" t="s">
        <v>316</v>
      </c>
      <c r="I10" s="125"/>
      <c r="J10" s="126"/>
      <c r="K10" s="141"/>
      <c r="L10" s="142"/>
      <c r="M10" s="142"/>
      <c r="N10" s="142"/>
      <c r="O10" s="142"/>
      <c r="P10" s="143"/>
      <c r="Q10" s="2"/>
      <c r="R10" s="3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BG10" s="135" t="s">
        <v>27</v>
      </c>
      <c r="BH10" s="136"/>
      <c r="BI10" s="137"/>
      <c r="BJ10" s="234" t="e">
        <f>BJ15</f>
        <v>#DIV/0!</v>
      </c>
    </row>
    <row r="11" spans="7:72" ht="16.5" thickBot="1" x14ac:dyDescent="0.3">
      <c r="H11" s="95" t="s">
        <v>317</v>
      </c>
      <c r="I11" s="96"/>
      <c r="J11" s="97"/>
      <c r="K11" s="144"/>
      <c r="L11" s="145"/>
      <c r="M11" s="145"/>
      <c r="N11" s="145"/>
      <c r="O11" s="145"/>
      <c r="P11" s="146"/>
      <c r="Q11" s="2"/>
      <c r="R11" s="3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BG11" s="135" t="s">
        <v>29</v>
      </c>
      <c r="BH11" s="136"/>
      <c r="BI11" s="137"/>
      <c r="BJ11" s="234" t="e">
        <f>BK15</f>
        <v>#DIV/0!</v>
      </c>
      <c r="BK11" s="61"/>
    </row>
    <row r="12" spans="7:72" ht="16.5" thickBot="1" x14ac:dyDescent="0.3">
      <c r="I12" s="2"/>
      <c r="J12" s="2"/>
      <c r="K12" s="2"/>
      <c r="L12" s="2"/>
      <c r="M12" s="2"/>
      <c r="N12" s="2"/>
      <c r="O12" s="2"/>
      <c r="P12" s="2"/>
      <c r="Q12" s="2"/>
      <c r="R12" s="3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BG12" s="138" t="s">
        <v>30</v>
      </c>
      <c r="BH12" s="139"/>
      <c r="BI12" s="140"/>
      <c r="BJ12" s="235" t="e">
        <f>+BL15</f>
        <v>#DIV/0!</v>
      </c>
      <c r="BK12" s="61"/>
    </row>
    <row r="13" spans="7:72" ht="15.75" x14ac:dyDescent="0.25">
      <c r="I13" s="2"/>
      <c r="J13" s="2"/>
      <c r="K13" s="2"/>
      <c r="L13" s="2"/>
      <c r="M13" s="2"/>
      <c r="N13" s="2"/>
      <c r="O13" s="2"/>
      <c r="P13" s="2"/>
      <c r="Q13" s="2"/>
      <c r="R13" s="3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7:72" ht="15.75" thickBot="1" x14ac:dyDescent="0.3">
      <c r="R14"/>
    </row>
    <row r="15" spans="7:72" s="58" customFormat="1" ht="34.5" customHeight="1" thickBot="1" x14ac:dyDescent="0.3">
      <c r="H15" s="272" t="s">
        <v>0</v>
      </c>
      <c r="I15" s="273"/>
      <c r="J15" s="273"/>
      <c r="K15" s="273"/>
      <c r="L15" s="273"/>
      <c r="M15" s="274"/>
      <c r="N15" s="272" t="s">
        <v>4</v>
      </c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  <c r="AA15" s="273"/>
      <c r="AB15" s="273"/>
      <c r="AC15" s="273"/>
      <c r="AD15" s="274"/>
      <c r="AE15" s="290" t="s">
        <v>17</v>
      </c>
      <c r="AF15" s="291"/>
      <c r="AG15" s="291"/>
      <c r="AH15" s="292"/>
      <c r="AI15" s="272" t="s">
        <v>19</v>
      </c>
      <c r="AJ15" s="273"/>
      <c r="AK15" s="274"/>
      <c r="AL15" s="272" t="s">
        <v>21</v>
      </c>
      <c r="AM15" s="273"/>
      <c r="AN15" s="273"/>
      <c r="AO15" s="273"/>
      <c r="AP15" s="274"/>
      <c r="AQ15" s="272" t="s">
        <v>22</v>
      </c>
      <c r="AR15" s="273"/>
      <c r="AS15" s="273"/>
      <c r="AT15" s="273"/>
      <c r="AU15" s="274"/>
      <c r="AV15" s="272" t="s">
        <v>31</v>
      </c>
      <c r="AW15" s="273"/>
      <c r="AX15" s="273"/>
      <c r="AY15" s="273"/>
      <c r="AZ15" s="273"/>
      <c r="BA15" s="273"/>
      <c r="BB15" s="274"/>
      <c r="BC15" s="272"/>
      <c r="BD15" s="273"/>
      <c r="BE15" s="273"/>
      <c r="BF15" s="89" t="e">
        <f>AVERAGE(BF18:BF37)</f>
        <v>#DIV/0!</v>
      </c>
      <c r="BG15" s="90" t="e">
        <f>AVERAGE(BG18:BG37)</f>
        <v>#DIV/0!</v>
      </c>
      <c r="BH15" s="79" t="e">
        <f>+AVERAGE(BH18:BH37)</f>
        <v>#DIV/0!</v>
      </c>
      <c r="BI15" s="79" t="e">
        <f>+AVERAGE(BI18:BI37)</f>
        <v>#DIV/0!</v>
      </c>
      <c r="BJ15" s="79" t="e">
        <f>+AVERAGE(BJ18:BJ37)</f>
        <v>#DIV/0!</v>
      </c>
      <c r="BK15" s="79" t="e">
        <f>+AVERAGE(BK18:BK37)</f>
        <v>#DIV/0!</v>
      </c>
      <c r="BL15" s="80" t="e">
        <f>+AVERAGE(BL18:BL37)</f>
        <v>#DIV/0!</v>
      </c>
      <c r="BM15" s="272" t="s">
        <v>200</v>
      </c>
      <c r="BN15" s="273"/>
      <c r="BO15" s="284"/>
      <c r="BP15" s="284"/>
      <c r="BQ15" s="284"/>
      <c r="BR15" s="284"/>
      <c r="BS15" s="284"/>
      <c r="BT15" s="285"/>
    </row>
    <row r="16" spans="7:72" s="64" customFormat="1" ht="81" customHeight="1" thickBot="1" x14ac:dyDescent="0.3">
      <c r="G16" s="71"/>
      <c r="H16" s="98" t="s">
        <v>74</v>
      </c>
      <c r="I16" s="66" t="s">
        <v>32</v>
      </c>
      <c r="J16" s="67" t="s">
        <v>33</v>
      </c>
      <c r="K16" s="67" t="s">
        <v>34</v>
      </c>
      <c r="L16" s="67" t="s">
        <v>35</v>
      </c>
      <c r="M16" s="123" t="s">
        <v>342</v>
      </c>
      <c r="N16" s="66" t="s">
        <v>36</v>
      </c>
      <c r="O16" s="67" t="s">
        <v>37</v>
      </c>
      <c r="P16" s="67" t="s">
        <v>38</v>
      </c>
      <c r="Q16" s="67" t="s">
        <v>39</v>
      </c>
      <c r="R16" s="68" t="s">
        <v>40</v>
      </c>
      <c r="S16" s="67" t="s">
        <v>337</v>
      </c>
      <c r="T16" s="67" t="s">
        <v>338</v>
      </c>
      <c r="U16" s="67" t="s">
        <v>339</v>
      </c>
      <c r="V16" s="67" t="s">
        <v>340</v>
      </c>
      <c r="W16" s="67" t="s">
        <v>41</v>
      </c>
      <c r="X16" s="69" t="s">
        <v>42</v>
      </c>
      <c r="Y16" s="67" t="s">
        <v>43</v>
      </c>
      <c r="Z16" s="70" t="s">
        <v>44</v>
      </c>
      <c r="AA16" s="67" t="s">
        <v>45</v>
      </c>
      <c r="AB16" s="67" t="s">
        <v>341</v>
      </c>
      <c r="AC16" s="72" t="s">
        <v>46</v>
      </c>
      <c r="AD16" s="123" t="s">
        <v>342</v>
      </c>
      <c r="AE16" s="73" t="s">
        <v>47</v>
      </c>
      <c r="AF16" s="74" t="s">
        <v>48</v>
      </c>
      <c r="AG16" s="67" t="s">
        <v>49</v>
      </c>
      <c r="AH16" s="123" t="s">
        <v>342</v>
      </c>
      <c r="AI16" s="73" t="s">
        <v>50</v>
      </c>
      <c r="AJ16" s="67" t="s">
        <v>49</v>
      </c>
      <c r="AK16" s="123" t="s">
        <v>342</v>
      </c>
      <c r="AL16" s="73" t="s">
        <v>51</v>
      </c>
      <c r="AM16" s="74" t="s">
        <v>52</v>
      </c>
      <c r="AN16" s="74" t="s">
        <v>53</v>
      </c>
      <c r="AO16" s="67" t="s">
        <v>49</v>
      </c>
      <c r="AP16" s="123" t="s">
        <v>342</v>
      </c>
      <c r="AQ16" s="73" t="s">
        <v>54</v>
      </c>
      <c r="AR16" s="74" t="s">
        <v>55</v>
      </c>
      <c r="AS16" s="67" t="s">
        <v>56</v>
      </c>
      <c r="AT16" s="67" t="s">
        <v>49</v>
      </c>
      <c r="AU16" s="123" t="s">
        <v>342</v>
      </c>
      <c r="AV16" s="73" t="s">
        <v>57</v>
      </c>
      <c r="AW16" s="67" t="s">
        <v>58</v>
      </c>
      <c r="AX16" s="67" t="s">
        <v>59</v>
      </c>
      <c r="AY16" s="67" t="s">
        <v>60</v>
      </c>
      <c r="AZ16" s="67" t="s">
        <v>61</v>
      </c>
      <c r="BA16" s="67" t="s">
        <v>62</v>
      </c>
      <c r="BB16" s="123" t="s">
        <v>342</v>
      </c>
      <c r="BC16" s="75" t="s">
        <v>343</v>
      </c>
      <c r="BD16" s="75" t="s">
        <v>344</v>
      </c>
      <c r="BE16" s="78" t="s">
        <v>345</v>
      </c>
      <c r="BF16" s="86" t="s">
        <v>0</v>
      </c>
      <c r="BG16" s="86" t="s">
        <v>4</v>
      </c>
      <c r="BH16" s="87" t="s">
        <v>24</v>
      </c>
      <c r="BI16" s="65" t="s">
        <v>25</v>
      </c>
      <c r="BJ16" s="65" t="s">
        <v>27</v>
      </c>
      <c r="BK16" s="65" t="s">
        <v>63</v>
      </c>
      <c r="BL16" s="88" t="s">
        <v>31</v>
      </c>
      <c r="BM16" s="76" t="s">
        <v>356</v>
      </c>
      <c r="BN16" s="239" t="s">
        <v>357</v>
      </c>
      <c r="BO16" s="73" t="s">
        <v>356</v>
      </c>
      <c r="BP16" s="67" t="s">
        <v>357</v>
      </c>
      <c r="BQ16" s="67" t="s">
        <v>356</v>
      </c>
      <c r="BR16" s="67" t="s">
        <v>357</v>
      </c>
      <c r="BS16" s="67" t="s">
        <v>356</v>
      </c>
      <c r="BT16" s="243" t="s">
        <v>357</v>
      </c>
    </row>
    <row r="17" spans="7:74" s="64" customFormat="1" ht="9.75" customHeight="1" thickBot="1" x14ac:dyDescent="0.3">
      <c r="G17" s="71"/>
      <c r="H17" s="120"/>
      <c r="I17" s="99"/>
      <c r="J17" s="100"/>
      <c r="K17" s="100"/>
      <c r="L17" s="100"/>
      <c r="M17" s="101" t="s">
        <v>331</v>
      </c>
      <c r="N17" s="102"/>
      <c r="O17" s="103"/>
      <c r="P17" s="103"/>
      <c r="Q17" s="103"/>
      <c r="R17" s="104"/>
      <c r="S17" s="103"/>
      <c r="T17" s="103"/>
      <c r="U17" s="103"/>
      <c r="V17" s="103"/>
      <c r="W17" s="103"/>
      <c r="X17" s="105"/>
      <c r="Y17" s="106"/>
      <c r="Z17" s="106"/>
      <c r="AA17" s="106"/>
      <c r="AB17" s="106"/>
      <c r="AC17" s="107"/>
      <c r="AD17" s="108" t="s">
        <v>332</v>
      </c>
      <c r="AE17" s="109"/>
      <c r="AF17" s="110"/>
      <c r="AG17" s="103"/>
      <c r="AH17" s="108" t="s">
        <v>330</v>
      </c>
      <c r="AI17" s="109"/>
      <c r="AJ17" s="103"/>
      <c r="AK17" s="108" t="s">
        <v>333</v>
      </c>
      <c r="AL17" s="111"/>
      <c r="AM17" s="112"/>
      <c r="AN17" s="112"/>
      <c r="AO17" s="100"/>
      <c r="AP17" s="113" t="s">
        <v>334</v>
      </c>
      <c r="AQ17" s="109"/>
      <c r="AR17" s="110"/>
      <c r="AS17" s="103"/>
      <c r="AT17" s="103"/>
      <c r="AU17" s="108" t="s">
        <v>335</v>
      </c>
      <c r="AV17" s="109"/>
      <c r="AW17" s="103"/>
      <c r="AX17" s="103"/>
      <c r="AY17" s="103"/>
      <c r="AZ17" s="103"/>
      <c r="BA17" s="103"/>
      <c r="BB17" s="108" t="s">
        <v>336</v>
      </c>
      <c r="BC17" s="114"/>
      <c r="BD17" s="114"/>
      <c r="BE17" s="115"/>
      <c r="BF17" s="115"/>
      <c r="BG17" s="115"/>
      <c r="BH17" s="109"/>
      <c r="BI17" s="103"/>
      <c r="BJ17" s="103"/>
      <c r="BK17" s="103"/>
      <c r="BL17" s="116"/>
      <c r="BM17" s="117"/>
      <c r="BN17" s="115"/>
      <c r="BO17" s="115"/>
      <c r="BP17" s="115"/>
      <c r="BQ17" s="114"/>
      <c r="BR17" s="118"/>
      <c r="BS17" s="118"/>
      <c r="BT17" s="119"/>
    </row>
    <row r="18" spans="7:74" s="83" customFormat="1" ht="12" x14ac:dyDescent="0.25">
      <c r="H18" s="147">
        <v>1</v>
      </c>
      <c r="I18" s="236"/>
      <c r="J18" s="148"/>
      <c r="K18" s="149"/>
      <c r="L18" s="149"/>
      <c r="M18" s="150"/>
      <c r="N18" s="151"/>
      <c r="O18" s="148"/>
      <c r="P18" s="152"/>
      <c r="Q18" s="152"/>
      <c r="R18" s="153"/>
      <c r="S18" s="154"/>
      <c r="T18" s="152"/>
      <c r="U18" s="152"/>
      <c r="V18" s="155"/>
      <c r="W18" s="148"/>
      <c r="X18" s="148"/>
      <c r="Y18" s="152"/>
      <c r="Z18" s="152"/>
      <c r="AA18" s="152"/>
      <c r="AB18" s="152"/>
      <c r="AC18" s="152"/>
      <c r="AD18" s="156"/>
      <c r="AE18" s="157"/>
      <c r="AF18" s="158"/>
      <c r="AG18" s="158"/>
      <c r="AH18" s="156"/>
      <c r="AI18" s="157"/>
      <c r="AJ18" s="158"/>
      <c r="AK18" s="159"/>
      <c r="AL18" s="160"/>
      <c r="AM18" s="152"/>
      <c r="AN18" s="152"/>
      <c r="AO18" s="158"/>
      <c r="AP18" s="156"/>
      <c r="AQ18" s="157"/>
      <c r="AR18" s="158"/>
      <c r="AS18" s="152"/>
      <c r="AT18" s="152"/>
      <c r="AU18" s="156"/>
      <c r="AV18" s="161">
        <f>+'[2]Hoja Trabajo Provisiones f10-11'!U8</f>
        <v>16376235</v>
      </c>
      <c r="AW18" s="162">
        <f>+'[2]Hoja Trabajo Provisiones f10-11'!V8</f>
        <v>16376235</v>
      </c>
      <c r="AX18" s="162">
        <f>+'[2]Hoja Trabajo Provisiones f10-11'!W8</f>
        <v>16356533.49</v>
      </c>
      <c r="AY18" s="162">
        <f>+AV18-AW18</f>
        <v>0</v>
      </c>
      <c r="AZ18" s="162">
        <f>+AV18-AX18</f>
        <v>19701.509999999776</v>
      </c>
      <c r="BA18" s="162">
        <f>+AW18-AX18</f>
        <v>19701.509999999776</v>
      </c>
      <c r="BB18" s="156"/>
      <c r="BC18" s="163" t="str">
        <f>$M$17&amp;M18&amp;$AD$17&amp;AD18&amp;$AH$17&amp;AH18&amp;$AK$17&amp;AK18&amp;$AP$17&amp;AP18&amp;$AU$17&amp;AU18&amp;$BB$17&amp;BB18</f>
        <v>1  ►2  ►3  ►4  ►5  ►6  ►7  ►</v>
      </c>
      <c r="BD18" s="163"/>
      <c r="BE18" s="164"/>
      <c r="BF18" s="165"/>
      <c r="BG18" s="165"/>
      <c r="BH18" s="166"/>
      <c r="BI18" s="167"/>
      <c r="BJ18" s="167"/>
      <c r="BK18" s="167"/>
      <c r="BL18" s="168"/>
      <c r="BM18" s="164"/>
      <c r="BN18" s="240"/>
      <c r="BO18" s="240"/>
      <c r="BP18" s="240"/>
      <c r="BQ18" s="169"/>
      <c r="BR18" s="170"/>
      <c r="BS18" s="170"/>
      <c r="BT18" s="171"/>
      <c r="BV18" s="244" t="s">
        <v>346</v>
      </c>
    </row>
    <row r="19" spans="7:74" s="81" customFormat="1" ht="12" x14ac:dyDescent="0.2">
      <c r="H19" s="172">
        <v>2</v>
      </c>
      <c r="I19" s="237"/>
      <c r="J19" s="173"/>
      <c r="K19" s="174"/>
      <c r="L19" s="174"/>
      <c r="M19" s="175"/>
      <c r="N19" s="176"/>
      <c r="O19" s="173"/>
      <c r="P19" s="177"/>
      <c r="Q19" s="177"/>
      <c r="R19" s="178"/>
      <c r="S19" s="177"/>
      <c r="T19" s="177"/>
      <c r="U19" s="177"/>
      <c r="V19" s="179"/>
      <c r="W19" s="173"/>
      <c r="X19" s="173"/>
      <c r="Y19" s="177"/>
      <c r="Z19" s="177"/>
      <c r="AA19" s="177"/>
      <c r="AB19" s="177"/>
      <c r="AC19" s="177"/>
      <c r="AD19" s="180"/>
      <c r="AE19" s="181"/>
      <c r="AF19" s="182"/>
      <c r="AG19" s="182"/>
      <c r="AH19" s="180"/>
      <c r="AI19" s="181"/>
      <c r="AJ19" s="182"/>
      <c r="AK19" s="183"/>
      <c r="AL19" s="184"/>
      <c r="AM19" s="177"/>
      <c r="AN19" s="177"/>
      <c r="AO19" s="182"/>
      <c r="AP19" s="180"/>
      <c r="AQ19" s="181"/>
      <c r="AR19" s="182"/>
      <c r="AS19" s="177"/>
      <c r="AT19" s="177"/>
      <c r="AU19" s="180"/>
      <c r="AV19" s="185"/>
      <c r="AW19" s="186"/>
      <c r="AX19" s="186"/>
      <c r="AY19" s="186"/>
      <c r="AZ19" s="186"/>
      <c r="BA19" s="186"/>
      <c r="BB19" s="180"/>
      <c r="BC19" s="187"/>
      <c r="BD19" s="187"/>
      <c r="BE19" s="188"/>
      <c r="BF19" s="189"/>
      <c r="BG19" s="189"/>
      <c r="BH19" s="190"/>
      <c r="BI19" s="191"/>
      <c r="BJ19" s="191"/>
      <c r="BK19" s="191"/>
      <c r="BL19" s="192"/>
      <c r="BM19" s="188"/>
      <c r="BN19" s="241"/>
      <c r="BO19" s="241"/>
      <c r="BP19" s="241"/>
      <c r="BQ19" s="193"/>
      <c r="BR19" s="194"/>
      <c r="BS19" s="194"/>
      <c r="BT19" s="195"/>
      <c r="BV19" s="245" t="s">
        <v>347</v>
      </c>
    </row>
    <row r="20" spans="7:74" s="81" customFormat="1" ht="12" x14ac:dyDescent="0.2">
      <c r="H20" s="172">
        <v>3</v>
      </c>
      <c r="I20" s="237"/>
      <c r="J20" s="173"/>
      <c r="K20" s="174"/>
      <c r="L20" s="174"/>
      <c r="M20" s="175"/>
      <c r="N20" s="176"/>
      <c r="O20" s="173"/>
      <c r="P20" s="177"/>
      <c r="Q20" s="177"/>
      <c r="R20" s="178"/>
      <c r="S20" s="177"/>
      <c r="T20" s="177"/>
      <c r="U20" s="177"/>
      <c r="V20" s="179"/>
      <c r="W20" s="173"/>
      <c r="X20" s="173"/>
      <c r="Y20" s="177"/>
      <c r="Z20" s="177"/>
      <c r="AA20" s="177"/>
      <c r="AB20" s="177"/>
      <c r="AC20" s="177"/>
      <c r="AD20" s="180"/>
      <c r="AE20" s="181"/>
      <c r="AF20" s="182"/>
      <c r="AG20" s="182"/>
      <c r="AH20" s="180"/>
      <c r="AI20" s="181"/>
      <c r="AJ20" s="182"/>
      <c r="AK20" s="183"/>
      <c r="AL20" s="184"/>
      <c r="AM20" s="177"/>
      <c r="AN20" s="177"/>
      <c r="AO20" s="182"/>
      <c r="AP20" s="180"/>
      <c r="AQ20" s="181"/>
      <c r="AR20" s="182"/>
      <c r="AS20" s="177"/>
      <c r="AT20" s="177"/>
      <c r="AU20" s="180"/>
      <c r="AV20" s="185"/>
      <c r="AW20" s="186"/>
      <c r="AX20" s="186"/>
      <c r="AY20" s="186"/>
      <c r="AZ20" s="186"/>
      <c r="BA20" s="186"/>
      <c r="BB20" s="180"/>
      <c r="BC20" s="187"/>
      <c r="BD20" s="187"/>
      <c r="BE20" s="188"/>
      <c r="BF20" s="189"/>
      <c r="BG20" s="189"/>
      <c r="BH20" s="190"/>
      <c r="BI20" s="191"/>
      <c r="BJ20" s="191"/>
      <c r="BK20" s="191"/>
      <c r="BL20" s="192"/>
      <c r="BM20" s="188"/>
      <c r="BN20" s="241"/>
      <c r="BO20" s="241"/>
      <c r="BP20" s="241"/>
      <c r="BQ20" s="196"/>
      <c r="BR20" s="197"/>
      <c r="BS20" s="197"/>
      <c r="BT20" s="195"/>
      <c r="BV20" s="245" t="s">
        <v>348</v>
      </c>
    </row>
    <row r="21" spans="7:74" s="81" customFormat="1" ht="12" x14ac:dyDescent="0.2">
      <c r="H21" s="172">
        <v>4</v>
      </c>
      <c r="I21" s="237"/>
      <c r="J21" s="173"/>
      <c r="K21" s="174"/>
      <c r="L21" s="174"/>
      <c r="M21" s="175"/>
      <c r="N21" s="176"/>
      <c r="O21" s="173"/>
      <c r="P21" s="177"/>
      <c r="Q21" s="177"/>
      <c r="R21" s="178"/>
      <c r="S21" s="177"/>
      <c r="T21" s="177"/>
      <c r="U21" s="177"/>
      <c r="V21" s="179"/>
      <c r="W21" s="173"/>
      <c r="X21" s="173"/>
      <c r="Y21" s="177"/>
      <c r="Z21" s="177"/>
      <c r="AA21" s="177"/>
      <c r="AB21" s="177"/>
      <c r="AC21" s="177"/>
      <c r="AD21" s="180"/>
      <c r="AE21" s="181"/>
      <c r="AF21" s="182"/>
      <c r="AG21" s="182"/>
      <c r="AH21" s="180"/>
      <c r="AI21" s="181"/>
      <c r="AJ21" s="182"/>
      <c r="AK21" s="183"/>
      <c r="AL21" s="184"/>
      <c r="AM21" s="177"/>
      <c r="AN21" s="177"/>
      <c r="AO21" s="182"/>
      <c r="AP21" s="180"/>
      <c r="AQ21" s="181"/>
      <c r="AR21" s="182"/>
      <c r="AS21" s="177"/>
      <c r="AT21" s="177"/>
      <c r="AU21" s="180"/>
      <c r="AV21" s="185"/>
      <c r="AW21" s="186"/>
      <c r="AX21" s="186"/>
      <c r="AY21" s="186"/>
      <c r="AZ21" s="186"/>
      <c r="BA21" s="186"/>
      <c r="BB21" s="180"/>
      <c r="BC21" s="187"/>
      <c r="BD21" s="187"/>
      <c r="BE21" s="188"/>
      <c r="BF21" s="189"/>
      <c r="BG21" s="189"/>
      <c r="BH21" s="190"/>
      <c r="BI21" s="191"/>
      <c r="BJ21" s="191"/>
      <c r="BK21" s="191"/>
      <c r="BL21" s="192"/>
      <c r="BM21" s="188"/>
      <c r="BN21" s="241"/>
      <c r="BO21" s="241"/>
      <c r="BP21" s="241"/>
      <c r="BQ21" s="196"/>
      <c r="BR21" s="197"/>
      <c r="BS21" s="197"/>
      <c r="BT21" s="195"/>
      <c r="BV21" s="245"/>
    </row>
    <row r="22" spans="7:74" s="81" customFormat="1" ht="12" x14ac:dyDescent="0.2">
      <c r="H22" s="172">
        <v>5</v>
      </c>
      <c r="I22" s="237"/>
      <c r="J22" s="173"/>
      <c r="K22" s="174"/>
      <c r="L22" s="174"/>
      <c r="M22" s="175"/>
      <c r="N22" s="176"/>
      <c r="O22" s="173"/>
      <c r="P22" s="177"/>
      <c r="Q22" s="177"/>
      <c r="R22" s="178"/>
      <c r="S22" s="177"/>
      <c r="T22" s="177"/>
      <c r="U22" s="177"/>
      <c r="V22" s="179"/>
      <c r="W22" s="173"/>
      <c r="X22" s="173"/>
      <c r="Y22" s="177"/>
      <c r="Z22" s="177"/>
      <c r="AA22" s="177"/>
      <c r="AB22" s="177"/>
      <c r="AC22" s="177"/>
      <c r="AD22" s="180"/>
      <c r="AE22" s="181"/>
      <c r="AF22" s="182"/>
      <c r="AG22" s="182"/>
      <c r="AH22" s="180"/>
      <c r="AI22" s="181"/>
      <c r="AJ22" s="182"/>
      <c r="AK22" s="183"/>
      <c r="AL22" s="184"/>
      <c r="AM22" s="177"/>
      <c r="AN22" s="177"/>
      <c r="AO22" s="182"/>
      <c r="AP22" s="180"/>
      <c r="AQ22" s="181"/>
      <c r="AR22" s="182"/>
      <c r="AS22" s="177"/>
      <c r="AT22" s="177"/>
      <c r="AU22" s="180"/>
      <c r="AV22" s="198"/>
      <c r="AW22" s="199"/>
      <c r="AX22" s="199"/>
      <c r="AY22" s="199"/>
      <c r="AZ22" s="199"/>
      <c r="BA22" s="199"/>
      <c r="BB22" s="180"/>
      <c r="BC22" s="187"/>
      <c r="BD22" s="187"/>
      <c r="BE22" s="188"/>
      <c r="BF22" s="189"/>
      <c r="BG22" s="189"/>
      <c r="BH22" s="190"/>
      <c r="BI22" s="191"/>
      <c r="BJ22" s="191"/>
      <c r="BK22" s="191"/>
      <c r="BL22" s="192"/>
      <c r="BM22" s="188"/>
      <c r="BN22" s="241"/>
      <c r="BO22" s="241"/>
      <c r="BP22" s="241"/>
      <c r="BQ22" s="196"/>
      <c r="BR22" s="197"/>
      <c r="BS22" s="197"/>
      <c r="BT22" s="195"/>
    </row>
    <row r="23" spans="7:74" s="81" customFormat="1" ht="12" x14ac:dyDescent="0.2">
      <c r="H23" s="172">
        <v>6</v>
      </c>
      <c r="I23" s="237"/>
      <c r="J23" s="173"/>
      <c r="K23" s="174"/>
      <c r="L23" s="174"/>
      <c r="M23" s="175"/>
      <c r="N23" s="176"/>
      <c r="O23" s="173"/>
      <c r="P23" s="177"/>
      <c r="Q23" s="177"/>
      <c r="R23" s="178"/>
      <c r="S23" s="177"/>
      <c r="T23" s="177"/>
      <c r="U23" s="177"/>
      <c r="V23" s="179"/>
      <c r="W23" s="173"/>
      <c r="X23" s="173"/>
      <c r="Y23" s="177"/>
      <c r="Z23" s="177"/>
      <c r="AA23" s="177"/>
      <c r="AB23" s="177"/>
      <c r="AC23" s="177"/>
      <c r="AD23" s="180"/>
      <c r="AE23" s="181"/>
      <c r="AF23" s="182"/>
      <c r="AG23" s="182"/>
      <c r="AH23" s="180"/>
      <c r="AI23" s="181"/>
      <c r="AJ23" s="182"/>
      <c r="AK23" s="183"/>
      <c r="AL23" s="184"/>
      <c r="AM23" s="177"/>
      <c r="AN23" s="177"/>
      <c r="AO23" s="182"/>
      <c r="AP23" s="180"/>
      <c r="AQ23" s="181"/>
      <c r="AR23" s="182"/>
      <c r="AS23" s="177"/>
      <c r="AT23" s="177"/>
      <c r="AU23" s="180"/>
      <c r="AV23" s="198"/>
      <c r="AW23" s="199"/>
      <c r="AX23" s="199"/>
      <c r="AY23" s="199"/>
      <c r="AZ23" s="199"/>
      <c r="BA23" s="199"/>
      <c r="BB23" s="180"/>
      <c r="BC23" s="187"/>
      <c r="BD23" s="187"/>
      <c r="BE23" s="188"/>
      <c r="BF23" s="189"/>
      <c r="BG23" s="189"/>
      <c r="BH23" s="190"/>
      <c r="BI23" s="191"/>
      <c r="BJ23" s="191"/>
      <c r="BK23" s="191"/>
      <c r="BL23" s="192"/>
      <c r="BM23" s="188"/>
      <c r="BN23" s="241"/>
      <c r="BO23" s="241"/>
      <c r="BP23" s="241"/>
      <c r="BQ23" s="196"/>
      <c r="BR23" s="197"/>
      <c r="BS23" s="197"/>
      <c r="BT23" s="195"/>
    </row>
    <row r="24" spans="7:74" s="81" customFormat="1" ht="12" x14ac:dyDescent="0.2">
      <c r="H24" s="172">
        <v>7</v>
      </c>
      <c r="I24" s="237"/>
      <c r="J24" s="173"/>
      <c r="K24" s="174"/>
      <c r="L24" s="174"/>
      <c r="M24" s="175"/>
      <c r="N24" s="176"/>
      <c r="O24" s="173"/>
      <c r="P24" s="177"/>
      <c r="Q24" s="177"/>
      <c r="R24" s="178"/>
      <c r="S24" s="177"/>
      <c r="T24" s="177"/>
      <c r="U24" s="177"/>
      <c r="V24" s="179"/>
      <c r="W24" s="173"/>
      <c r="X24" s="173"/>
      <c r="Y24" s="177"/>
      <c r="Z24" s="177"/>
      <c r="AA24" s="177"/>
      <c r="AB24" s="177"/>
      <c r="AC24" s="177"/>
      <c r="AD24" s="180"/>
      <c r="AE24" s="181"/>
      <c r="AF24" s="182"/>
      <c r="AG24" s="182"/>
      <c r="AH24" s="180"/>
      <c r="AI24" s="181"/>
      <c r="AJ24" s="182"/>
      <c r="AK24" s="183"/>
      <c r="AL24" s="184"/>
      <c r="AM24" s="177"/>
      <c r="AN24" s="177"/>
      <c r="AO24" s="182"/>
      <c r="AP24" s="180"/>
      <c r="AQ24" s="181"/>
      <c r="AR24" s="182"/>
      <c r="AS24" s="177"/>
      <c r="AT24" s="177"/>
      <c r="AU24" s="180"/>
      <c r="AV24" s="198"/>
      <c r="AW24" s="199"/>
      <c r="AX24" s="199"/>
      <c r="AY24" s="199"/>
      <c r="AZ24" s="199"/>
      <c r="BA24" s="199"/>
      <c r="BB24" s="180"/>
      <c r="BC24" s="187"/>
      <c r="BD24" s="187"/>
      <c r="BE24" s="188"/>
      <c r="BF24" s="189"/>
      <c r="BG24" s="189"/>
      <c r="BH24" s="190"/>
      <c r="BI24" s="191"/>
      <c r="BJ24" s="191"/>
      <c r="BK24" s="191"/>
      <c r="BL24" s="192"/>
      <c r="BM24" s="188"/>
      <c r="BN24" s="241"/>
      <c r="BO24" s="241"/>
      <c r="BP24" s="241"/>
      <c r="BQ24" s="196"/>
      <c r="BR24" s="197"/>
      <c r="BS24" s="197"/>
      <c r="BT24" s="195"/>
    </row>
    <row r="25" spans="7:74" s="81" customFormat="1" ht="12" x14ac:dyDescent="0.2">
      <c r="H25" s="172">
        <v>8</v>
      </c>
      <c r="I25" s="237"/>
      <c r="J25" s="173"/>
      <c r="K25" s="174"/>
      <c r="L25" s="174"/>
      <c r="M25" s="175"/>
      <c r="N25" s="176"/>
      <c r="O25" s="173"/>
      <c r="P25" s="177"/>
      <c r="Q25" s="177"/>
      <c r="R25" s="178"/>
      <c r="S25" s="177"/>
      <c r="T25" s="177"/>
      <c r="U25" s="177"/>
      <c r="V25" s="179"/>
      <c r="W25" s="173"/>
      <c r="X25" s="173"/>
      <c r="Y25" s="177"/>
      <c r="Z25" s="177"/>
      <c r="AA25" s="177"/>
      <c r="AB25" s="177"/>
      <c r="AC25" s="177"/>
      <c r="AD25" s="180"/>
      <c r="AE25" s="181"/>
      <c r="AF25" s="182"/>
      <c r="AG25" s="182"/>
      <c r="AH25" s="180"/>
      <c r="AI25" s="181"/>
      <c r="AJ25" s="182"/>
      <c r="AK25" s="183"/>
      <c r="AL25" s="184"/>
      <c r="AM25" s="177"/>
      <c r="AN25" s="177"/>
      <c r="AO25" s="182"/>
      <c r="AP25" s="180"/>
      <c r="AQ25" s="181"/>
      <c r="AR25" s="182"/>
      <c r="AS25" s="177"/>
      <c r="AT25" s="177"/>
      <c r="AU25" s="180"/>
      <c r="AV25" s="198"/>
      <c r="AW25" s="199"/>
      <c r="AX25" s="199"/>
      <c r="AY25" s="199"/>
      <c r="AZ25" s="199"/>
      <c r="BA25" s="199"/>
      <c r="BB25" s="180"/>
      <c r="BC25" s="187"/>
      <c r="BD25" s="187"/>
      <c r="BE25" s="188"/>
      <c r="BF25" s="189"/>
      <c r="BG25" s="189"/>
      <c r="BH25" s="190"/>
      <c r="BI25" s="191"/>
      <c r="BJ25" s="191"/>
      <c r="BK25" s="191"/>
      <c r="BL25" s="192"/>
      <c r="BM25" s="188"/>
      <c r="BN25" s="241"/>
      <c r="BO25" s="241"/>
      <c r="BP25" s="241"/>
      <c r="BQ25" s="196"/>
      <c r="BR25" s="197"/>
      <c r="BS25" s="197"/>
      <c r="BT25" s="195"/>
    </row>
    <row r="26" spans="7:74" s="81" customFormat="1" ht="12" x14ac:dyDescent="0.2">
      <c r="H26" s="172">
        <v>9</v>
      </c>
      <c r="I26" s="237"/>
      <c r="J26" s="173"/>
      <c r="K26" s="174"/>
      <c r="L26" s="174"/>
      <c r="M26" s="175"/>
      <c r="N26" s="176"/>
      <c r="O26" s="173"/>
      <c r="P26" s="177"/>
      <c r="Q26" s="177"/>
      <c r="R26" s="178"/>
      <c r="S26" s="177"/>
      <c r="T26" s="177"/>
      <c r="U26" s="177"/>
      <c r="V26" s="179"/>
      <c r="W26" s="173"/>
      <c r="X26" s="173"/>
      <c r="Y26" s="177"/>
      <c r="Z26" s="177"/>
      <c r="AA26" s="177"/>
      <c r="AB26" s="177"/>
      <c r="AC26" s="177"/>
      <c r="AD26" s="180"/>
      <c r="AE26" s="181"/>
      <c r="AF26" s="182"/>
      <c r="AG26" s="182"/>
      <c r="AH26" s="180"/>
      <c r="AI26" s="181"/>
      <c r="AJ26" s="182"/>
      <c r="AK26" s="183"/>
      <c r="AL26" s="184"/>
      <c r="AM26" s="177"/>
      <c r="AN26" s="177"/>
      <c r="AO26" s="182"/>
      <c r="AP26" s="180"/>
      <c r="AQ26" s="181"/>
      <c r="AR26" s="182"/>
      <c r="AS26" s="177"/>
      <c r="AT26" s="177"/>
      <c r="AU26" s="180"/>
      <c r="AV26" s="198"/>
      <c r="AW26" s="199"/>
      <c r="AX26" s="199"/>
      <c r="AY26" s="199"/>
      <c r="AZ26" s="199"/>
      <c r="BA26" s="199"/>
      <c r="BB26" s="180"/>
      <c r="BC26" s="187"/>
      <c r="BD26" s="187"/>
      <c r="BE26" s="188"/>
      <c r="BF26" s="189"/>
      <c r="BG26" s="189"/>
      <c r="BH26" s="190"/>
      <c r="BI26" s="191"/>
      <c r="BJ26" s="191"/>
      <c r="BK26" s="191"/>
      <c r="BL26" s="192"/>
      <c r="BM26" s="188"/>
      <c r="BN26" s="241"/>
      <c r="BO26" s="241"/>
      <c r="BP26" s="241"/>
      <c r="BQ26" s="196"/>
      <c r="BR26" s="197"/>
      <c r="BS26" s="197"/>
      <c r="BT26" s="195"/>
    </row>
    <row r="27" spans="7:74" s="81" customFormat="1" ht="12" x14ac:dyDescent="0.2">
      <c r="H27" s="172">
        <v>10</v>
      </c>
      <c r="I27" s="237"/>
      <c r="J27" s="173"/>
      <c r="K27" s="174"/>
      <c r="L27" s="174"/>
      <c r="M27" s="175"/>
      <c r="N27" s="176"/>
      <c r="O27" s="173"/>
      <c r="P27" s="177"/>
      <c r="Q27" s="177"/>
      <c r="R27" s="178"/>
      <c r="S27" s="177"/>
      <c r="T27" s="177"/>
      <c r="U27" s="177"/>
      <c r="V27" s="179"/>
      <c r="W27" s="173"/>
      <c r="X27" s="173"/>
      <c r="Y27" s="177"/>
      <c r="Z27" s="177"/>
      <c r="AA27" s="177"/>
      <c r="AB27" s="177"/>
      <c r="AC27" s="177"/>
      <c r="AD27" s="180"/>
      <c r="AE27" s="181"/>
      <c r="AF27" s="182"/>
      <c r="AG27" s="182"/>
      <c r="AH27" s="180"/>
      <c r="AI27" s="181"/>
      <c r="AJ27" s="182"/>
      <c r="AK27" s="183"/>
      <c r="AL27" s="184"/>
      <c r="AM27" s="177"/>
      <c r="AN27" s="177"/>
      <c r="AO27" s="182"/>
      <c r="AP27" s="180"/>
      <c r="AQ27" s="181"/>
      <c r="AR27" s="182"/>
      <c r="AS27" s="177"/>
      <c r="AT27" s="177"/>
      <c r="AU27" s="180"/>
      <c r="AV27" s="198"/>
      <c r="AW27" s="199"/>
      <c r="AX27" s="199"/>
      <c r="AY27" s="199"/>
      <c r="AZ27" s="199"/>
      <c r="BA27" s="199"/>
      <c r="BB27" s="180"/>
      <c r="BC27" s="187"/>
      <c r="BD27" s="187"/>
      <c r="BE27" s="188"/>
      <c r="BF27" s="189"/>
      <c r="BG27" s="189"/>
      <c r="BH27" s="190"/>
      <c r="BI27" s="191"/>
      <c r="BJ27" s="191"/>
      <c r="BK27" s="191"/>
      <c r="BL27" s="192"/>
      <c r="BM27" s="188"/>
      <c r="BN27" s="241"/>
      <c r="BO27" s="241"/>
      <c r="BP27" s="241"/>
      <c r="BQ27" s="196"/>
      <c r="BR27" s="197"/>
      <c r="BS27" s="197"/>
      <c r="BT27" s="195"/>
    </row>
    <row r="28" spans="7:74" s="81" customFormat="1" ht="12" x14ac:dyDescent="0.2">
      <c r="H28" s="172">
        <v>11</v>
      </c>
      <c r="I28" s="237"/>
      <c r="J28" s="173"/>
      <c r="K28" s="174"/>
      <c r="L28" s="174"/>
      <c r="M28" s="175"/>
      <c r="N28" s="176"/>
      <c r="O28" s="173"/>
      <c r="P28" s="177"/>
      <c r="Q28" s="177"/>
      <c r="R28" s="178"/>
      <c r="S28" s="177"/>
      <c r="T28" s="177"/>
      <c r="U28" s="177"/>
      <c r="V28" s="179"/>
      <c r="W28" s="173"/>
      <c r="X28" s="173"/>
      <c r="Y28" s="177"/>
      <c r="Z28" s="177"/>
      <c r="AA28" s="177"/>
      <c r="AB28" s="177"/>
      <c r="AC28" s="177"/>
      <c r="AD28" s="180"/>
      <c r="AE28" s="181"/>
      <c r="AF28" s="182"/>
      <c r="AG28" s="182"/>
      <c r="AH28" s="180"/>
      <c r="AI28" s="181"/>
      <c r="AJ28" s="182"/>
      <c r="AK28" s="183"/>
      <c r="AL28" s="184"/>
      <c r="AM28" s="177"/>
      <c r="AN28" s="177"/>
      <c r="AO28" s="182"/>
      <c r="AP28" s="180"/>
      <c r="AQ28" s="181"/>
      <c r="AR28" s="182"/>
      <c r="AS28" s="177"/>
      <c r="AT28" s="177"/>
      <c r="AU28" s="180"/>
      <c r="AV28" s="198"/>
      <c r="AW28" s="199"/>
      <c r="AX28" s="199"/>
      <c r="AY28" s="199"/>
      <c r="AZ28" s="199"/>
      <c r="BA28" s="199"/>
      <c r="BB28" s="180"/>
      <c r="BC28" s="187"/>
      <c r="BD28" s="187"/>
      <c r="BE28" s="188"/>
      <c r="BF28" s="189"/>
      <c r="BG28" s="189"/>
      <c r="BH28" s="190"/>
      <c r="BI28" s="191"/>
      <c r="BJ28" s="191"/>
      <c r="BK28" s="191"/>
      <c r="BL28" s="192"/>
      <c r="BM28" s="188"/>
      <c r="BN28" s="241"/>
      <c r="BO28" s="241"/>
      <c r="BP28" s="241"/>
      <c r="BQ28" s="196"/>
      <c r="BR28" s="197"/>
      <c r="BS28" s="197"/>
      <c r="BT28" s="195"/>
    </row>
    <row r="29" spans="7:74" s="81" customFormat="1" ht="12" x14ac:dyDescent="0.2">
      <c r="H29" s="172">
        <v>12</v>
      </c>
      <c r="I29" s="237"/>
      <c r="J29" s="173"/>
      <c r="K29" s="174"/>
      <c r="L29" s="174"/>
      <c r="M29" s="175"/>
      <c r="N29" s="176"/>
      <c r="O29" s="173"/>
      <c r="P29" s="177"/>
      <c r="Q29" s="177"/>
      <c r="R29" s="178"/>
      <c r="S29" s="177"/>
      <c r="T29" s="177"/>
      <c r="U29" s="177"/>
      <c r="V29" s="179"/>
      <c r="W29" s="173"/>
      <c r="X29" s="173"/>
      <c r="Y29" s="177"/>
      <c r="Z29" s="177"/>
      <c r="AA29" s="177"/>
      <c r="AB29" s="177"/>
      <c r="AC29" s="177"/>
      <c r="AD29" s="180"/>
      <c r="AE29" s="181"/>
      <c r="AF29" s="182"/>
      <c r="AG29" s="182"/>
      <c r="AH29" s="180"/>
      <c r="AI29" s="181"/>
      <c r="AJ29" s="182"/>
      <c r="AK29" s="183"/>
      <c r="AL29" s="184"/>
      <c r="AM29" s="177"/>
      <c r="AN29" s="177"/>
      <c r="AO29" s="182"/>
      <c r="AP29" s="180"/>
      <c r="AQ29" s="181"/>
      <c r="AR29" s="182"/>
      <c r="AS29" s="177"/>
      <c r="AT29" s="177"/>
      <c r="AU29" s="180"/>
      <c r="AV29" s="198"/>
      <c r="AW29" s="199"/>
      <c r="AX29" s="199"/>
      <c r="AY29" s="199"/>
      <c r="AZ29" s="199"/>
      <c r="BA29" s="199"/>
      <c r="BB29" s="180"/>
      <c r="BC29" s="187"/>
      <c r="BD29" s="187"/>
      <c r="BE29" s="188"/>
      <c r="BF29" s="189"/>
      <c r="BG29" s="189"/>
      <c r="BH29" s="190"/>
      <c r="BI29" s="191"/>
      <c r="BJ29" s="191"/>
      <c r="BK29" s="191"/>
      <c r="BL29" s="192"/>
      <c r="BM29" s="188"/>
      <c r="BN29" s="241"/>
      <c r="BO29" s="241"/>
      <c r="BP29" s="241"/>
      <c r="BQ29" s="196"/>
      <c r="BR29" s="197"/>
      <c r="BS29" s="197"/>
      <c r="BT29" s="195"/>
    </row>
    <row r="30" spans="7:74" s="81" customFormat="1" ht="12" x14ac:dyDescent="0.2">
      <c r="H30" s="172">
        <v>13</v>
      </c>
      <c r="I30" s="237"/>
      <c r="J30" s="173"/>
      <c r="K30" s="174"/>
      <c r="L30" s="174"/>
      <c r="M30" s="175"/>
      <c r="N30" s="176"/>
      <c r="O30" s="173"/>
      <c r="P30" s="177"/>
      <c r="Q30" s="177"/>
      <c r="R30" s="178"/>
      <c r="S30" s="177"/>
      <c r="T30" s="177"/>
      <c r="U30" s="177"/>
      <c r="V30" s="179"/>
      <c r="W30" s="173"/>
      <c r="X30" s="173"/>
      <c r="Y30" s="177"/>
      <c r="Z30" s="177"/>
      <c r="AA30" s="177"/>
      <c r="AB30" s="177"/>
      <c r="AC30" s="177"/>
      <c r="AD30" s="180"/>
      <c r="AE30" s="181"/>
      <c r="AF30" s="182"/>
      <c r="AG30" s="182"/>
      <c r="AH30" s="180"/>
      <c r="AI30" s="181"/>
      <c r="AJ30" s="182"/>
      <c r="AK30" s="183"/>
      <c r="AL30" s="184"/>
      <c r="AM30" s="177"/>
      <c r="AN30" s="177"/>
      <c r="AO30" s="182"/>
      <c r="AP30" s="180"/>
      <c r="AQ30" s="181"/>
      <c r="AR30" s="182"/>
      <c r="AS30" s="177"/>
      <c r="AT30" s="177"/>
      <c r="AU30" s="180"/>
      <c r="AV30" s="198"/>
      <c r="AW30" s="199"/>
      <c r="AX30" s="199"/>
      <c r="AY30" s="199"/>
      <c r="AZ30" s="199"/>
      <c r="BA30" s="199"/>
      <c r="BB30" s="180"/>
      <c r="BC30" s="187"/>
      <c r="BD30" s="187"/>
      <c r="BE30" s="188"/>
      <c r="BF30" s="189"/>
      <c r="BG30" s="189"/>
      <c r="BH30" s="190"/>
      <c r="BI30" s="191"/>
      <c r="BJ30" s="191"/>
      <c r="BK30" s="191"/>
      <c r="BL30" s="192"/>
      <c r="BM30" s="188"/>
      <c r="BN30" s="241"/>
      <c r="BO30" s="241"/>
      <c r="BP30" s="241"/>
      <c r="BQ30" s="196"/>
      <c r="BR30" s="197"/>
      <c r="BS30" s="197"/>
      <c r="BT30" s="195"/>
    </row>
    <row r="31" spans="7:74" s="81" customFormat="1" ht="12" x14ac:dyDescent="0.2">
      <c r="H31" s="172">
        <v>14</v>
      </c>
      <c r="I31" s="237"/>
      <c r="J31" s="173"/>
      <c r="K31" s="174"/>
      <c r="L31" s="174"/>
      <c r="M31" s="175"/>
      <c r="N31" s="176"/>
      <c r="O31" s="173"/>
      <c r="P31" s="177"/>
      <c r="Q31" s="177"/>
      <c r="R31" s="178"/>
      <c r="S31" s="177"/>
      <c r="T31" s="177"/>
      <c r="U31" s="177"/>
      <c r="V31" s="179"/>
      <c r="W31" s="173"/>
      <c r="X31" s="173"/>
      <c r="Y31" s="177"/>
      <c r="Z31" s="177"/>
      <c r="AA31" s="177"/>
      <c r="AB31" s="177"/>
      <c r="AC31" s="177"/>
      <c r="AD31" s="180"/>
      <c r="AE31" s="181"/>
      <c r="AF31" s="182"/>
      <c r="AG31" s="182"/>
      <c r="AH31" s="180"/>
      <c r="AI31" s="181"/>
      <c r="AJ31" s="182"/>
      <c r="AK31" s="183"/>
      <c r="AL31" s="184"/>
      <c r="AM31" s="177"/>
      <c r="AN31" s="177"/>
      <c r="AO31" s="182"/>
      <c r="AP31" s="180"/>
      <c r="AQ31" s="181"/>
      <c r="AR31" s="182"/>
      <c r="AS31" s="177"/>
      <c r="AT31" s="177"/>
      <c r="AU31" s="180"/>
      <c r="AV31" s="198"/>
      <c r="AW31" s="199"/>
      <c r="AX31" s="199"/>
      <c r="AY31" s="199"/>
      <c r="AZ31" s="199"/>
      <c r="BA31" s="199"/>
      <c r="BB31" s="180"/>
      <c r="BC31" s="187"/>
      <c r="BD31" s="187"/>
      <c r="BE31" s="188"/>
      <c r="BF31" s="189"/>
      <c r="BG31" s="189"/>
      <c r="BH31" s="190"/>
      <c r="BI31" s="191"/>
      <c r="BJ31" s="191"/>
      <c r="BK31" s="191"/>
      <c r="BL31" s="192"/>
      <c r="BM31" s="188"/>
      <c r="BN31" s="241"/>
      <c r="BO31" s="241"/>
      <c r="BP31" s="241"/>
      <c r="BQ31" s="196"/>
      <c r="BR31" s="197"/>
      <c r="BS31" s="197"/>
      <c r="BT31" s="195"/>
    </row>
    <row r="32" spans="7:74" s="81" customFormat="1" ht="12" x14ac:dyDescent="0.2">
      <c r="H32" s="172">
        <v>15</v>
      </c>
      <c r="I32" s="237"/>
      <c r="J32" s="173"/>
      <c r="K32" s="174"/>
      <c r="L32" s="174"/>
      <c r="M32" s="175"/>
      <c r="N32" s="176"/>
      <c r="O32" s="173"/>
      <c r="P32" s="177"/>
      <c r="Q32" s="177"/>
      <c r="R32" s="178"/>
      <c r="S32" s="177"/>
      <c r="T32" s="177"/>
      <c r="U32" s="177"/>
      <c r="V32" s="179"/>
      <c r="W32" s="173"/>
      <c r="X32" s="173"/>
      <c r="Y32" s="177"/>
      <c r="Z32" s="177"/>
      <c r="AA32" s="177"/>
      <c r="AB32" s="177"/>
      <c r="AC32" s="177"/>
      <c r="AD32" s="180"/>
      <c r="AE32" s="181"/>
      <c r="AF32" s="182"/>
      <c r="AG32" s="182"/>
      <c r="AH32" s="180"/>
      <c r="AI32" s="181"/>
      <c r="AJ32" s="182"/>
      <c r="AK32" s="183"/>
      <c r="AL32" s="184"/>
      <c r="AM32" s="177"/>
      <c r="AN32" s="177"/>
      <c r="AO32" s="182"/>
      <c r="AP32" s="180"/>
      <c r="AQ32" s="181"/>
      <c r="AR32" s="182"/>
      <c r="AS32" s="177"/>
      <c r="AT32" s="177"/>
      <c r="AU32" s="180"/>
      <c r="AV32" s="198"/>
      <c r="AW32" s="199"/>
      <c r="AX32" s="199"/>
      <c r="AY32" s="199"/>
      <c r="AZ32" s="199"/>
      <c r="BA32" s="199"/>
      <c r="BB32" s="180"/>
      <c r="BC32" s="187"/>
      <c r="BD32" s="187"/>
      <c r="BE32" s="188"/>
      <c r="BF32" s="189"/>
      <c r="BG32" s="189"/>
      <c r="BH32" s="190"/>
      <c r="BI32" s="191"/>
      <c r="BJ32" s="191"/>
      <c r="BK32" s="191"/>
      <c r="BL32" s="192"/>
      <c r="BM32" s="188"/>
      <c r="BN32" s="241"/>
      <c r="BO32" s="241"/>
      <c r="BP32" s="241"/>
      <c r="BQ32" s="196"/>
      <c r="BR32" s="197"/>
      <c r="BS32" s="197"/>
      <c r="BT32" s="195"/>
    </row>
    <row r="33" spans="8:73" s="81" customFormat="1" ht="12" x14ac:dyDescent="0.2">
      <c r="H33" s="172">
        <v>16</v>
      </c>
      <c r="I33" s="237"/>
      <c r="J33" s="173"/>
      <c r="K33" s="174"/>
      <c r="L33" s="174"/>
      <c r="M33" s="175"/>
      <c r="N33" s="176"/>
      <c r="O33" s="173"/>
      <c r="P33" s="177"/>
      <c r="Q33" s="177"/>
      <c r="R33" s="178"/>
      <c r="S33" s="177"/>
      <c r="T33" s="177"/>
      <c r="U33" s="177"/>
      <c r="V33" s="179"/>
      <c r="W33" s="173"/>
      <c r="X33" s="173"/>
      <c r="Y33" s="177"/>
      <c r="Z33" s="177"/>
      <c r="AA33" s="177"/>
      <c r="AB33" s="177"/>
      <c r="AC33" s="177"/>
      <c r="AD33" s="180"/>
      <c r="AE33" s="181"/>
      <c r="AF33" s="182"/>
      <c r="AG33" s="182"/>
      <c r="AH33" s="180"/>
      <c r="AI33" s="181"/>
      <c r="AJ33" s="182"/>
      <c r="AK33" s="183"/>
      <c r="AL33" s="184"/>
      <c r="AM33" s="177"/>
      <c r="AN33" s="177"/>
      <c r="AO33" s="182"/>
      <c r="AP33" s="180"/>
      <c r="AQ33" s="181"/>
      <c r="AR33" s="182"/>
      <c r="AS33" s="177"/>
      <c r="AT33" s="177"/>
      <c r="AU33" s="180"/>
      <c r="AV33" s="198"/>
      <c r="AW33" s="199"/>
      <c r="AX33" s="199"/>
      <c r="AY33" s="199"/>
      <c r="AZ33" s="199"/>
      <c r="BA33" s="199"/>
      <c r="BB33" s="180"/>
      <c r="BC33" s="187"/>
      <c r="BD33" s="187"/>
      <c r="BE33" s="188"/>
      <c r="BF33" s="189"/>
      <c r="BG33" s="189"/>
      <c r="BH33" s="190"/>
      <c r="BI33" s="191"/>
      <c r="BJ33" s="191"/>
      <c r="BK33" s="191"/>
      <c r="BL33" s="192"/>
      <c r="BM33" s="188"/>
      <c r="BN33" s="241"/>
      <c r="BO33" s="241"/>
      <c r="BP33" s="241"/>
      <c r="BQ33" s="196"/>
      <c r="BR33" s="197"/>
      <c r="BS33" s="197"/>
      <c r="BT33" s="195"/>
    </row>
    <row r="34" spans="8:73" s="81" customFormat="1" ht="12" x14ac:dyDescent="0.2">
      <c r="H34" s="172">
        <v>17</v>
      </c>
      <c r="I34" s="237"/>
      <c r="J34" s="173"/>
      <c r="K34" s="174"/>
      <c r="L34" s="174"/>
      <c r="M34" s="175"/>
      <c r="N34" s="176"/>
      <c r="O34" s="173"/>
      <c r="P34" s="177"/>
      <c r="Q34" s="177"/>
      <c r="R34" s="178"/>
      <c r="S34" s="177"/>
      <c r="T34" s="177"/>
      <c r="U34" s="177"/>
      <c r="V34" s="179"/>
      <c r="W34" s="173"/>
      <c r="X34" s="173"/>
      <c r="Y34" s="177"/>
      <c r="Z34" s="177"/>
      <c r="AA34" s="177"/>
      <c r="AB34" s="177"/>
      <c r="AC34" s="177"/>
      <c r="AD34" s="180"/>
      <c r="AE34" s="181"/>
      <c r="AF34" s="182"/>
      <c r="AG34" s="182"/>
      <c r="AH34" s="180"/>
      <c r="AI34" s="181"/>
      <c r="AJ34" s="182"/>
      <c r="AK34" s="183"/>
      <c r="AL34" s="184"/>
      <c r="AM34" s="177"/>
      <c r="AN34" s="177"/>
      <c r="AO34" s="182"/>
      <c r="AP34" s="180"/>
      <c r="AQ34" s="181"/>
      <c r="AR34" s="182"/>
      <c r="AS34" s="177"/>
      <c r="AT34" s="177"/>
      <c r="AU34" s="180"/>
      <c r="AV34" s="198"/>
      <c r="AW34" s="199"/>
      <c r="AX34" s="199"/>
      <c r="AY34" s="199"/>
      <c r="AZ34" s="199"/>
      <c r="BA34" s="199"/>
      <c r="BB34" s="180"/>
      <c r="BC34" s="187"/>
      <c r="BD34" s="187"/>
      <c r="BE34" s="188"/>
      <c r="BF34" s="189"/>
      <c r="BG34" s="189"/>
      <c r="BH34" s="190"/>
      <c r="BI34" s="191"/>
      <c r="BJ34" s="191"/>
      <c r="BK34" s="191"/>
      <c r="BL34" s="192"/>
      <c r="BM34" s="188"/>
      <c r="BN34" s="241"/>
      <c r="BO34" s="241"/>
      <c r="BP34" s="241"/>
      <c r="BQ34" s="196"/>
      <c r="BR34" s="197"/>
      <c r="BS34" s="197"/>
      <c r="BT34" s="195"/>
    </row>
    <row r="35" spans="8:73" s="81" customFormat="1" ht="12" x14ac:dyDescent="0.2">
      <c r="H35" s="172">
        <v>18</v>
      </c>
      <c r="I35" s="237"/>
      <c r="J35" s="173"/>
      <c r="K35" s="174"/>
      <c r="L35" s="174"/>
      <c r="M35" s="175"/>
      <c r="N35" s="176"/>
      <c r="O35" s="173"/>
      <c r="P35" s="177"/>
      <c r="Q35" s="177"/>
      <c r="R35" s="178"/>
      <c r="S35" s="177"/>
      <c r="T35" s="177"/>
      <c r="U35" s="177"/>
      <c r="V35" s="179"/>
      <c r="W35" s="173"/>
      <c r="X35" s="173"/>
      <c r="Y35" s="177"/>
      <c r="Z35" s="177"/>
      <c r="AA35" s="177"/>
      <c r="AB35" s="177"/>
      <c r="AC35" s="177"/>
      <c r="AD35" s="180"/>
      <c r="AE35" s="181"/>
      <c r="AF35" s="182"/>
      <c r="AG35" s="182"/>
      <c r="AH35" s="180"/>
      <c r="AI35" s="181"/>
      <c r="AJ35" s="182"/>
      <c r="AK35" s="183"/>
      <c r="AL35" s="184"/>
      <c r="AM35" s="177"/>
      <c r="AN35" s="177"/>
      <c r="AO35" s="182"/>
      <c r="AP35" s="180"/>
      <c r="AQ35" s="181"/>
      <c r="AR35" s="182"/>
      <c r="AS35" s="177"/>
      <c r="AT35" s="177"/>
      <c r="AU35" s="180"/>
      <c r="AV35" s="198"/>
      <c r="AW35" s="199"/>
      <c r="AX35" s="199"/>
      <c r="AY35" s="199"/>
      <c r="AZ35" s="199"/>
      <c r="BA35" s="199"/>
      <c r="BB35" s="180"/>
      <c r="BC35" s="187"/>
      <c r="BD35" s="187"/>
      <c r="BE35" s="188"/>
      <c r="BF35" s="189"/>
      <c r="BG35" s="189"/>
      <c r="BH35" s="190"/>
      <c r="BI35" s="191"/>
      <c r="BJ35" s="191"/>
      <c r="BK35" s="191"/>
      <c r="BL35" s="192"/>
      <c r="BM35" s="188"/>
      <c r="BN35" s="241"/>
      <c r="BO35" s="241"/>
      <c r="BP35" s="241"/>
      <c r="BQ35" s="196"/>
      <c r="BR35" s="197"/>
      <c r="BS35" s="197"/>
      <c r="BT35" s="195"/>
    </row>
    <row r="36" spans="8:73" s="81" customFormat="1" ht="12" x14ac:dyDescent="0.2">
      <c r="H36" s="172">
        <v>19</v>
      </c>
      <c r="I36" s="237"/>
      <c r="J36" s="173"/>
      <c r="K36" s="174"/>
      <c r="L36" s="174"/>
      <c r="M36" s="175"/>
      <c r="N36" s="176"/>
      <c r="O36" s="173"/>
      <c r="P36" s="177"/>
      <c r="Q36" s="177"/>
      <c r="R36" s="178"/>
      <c r="S36" s="177"/>
      <c r="T36" s="177"/>
      <c r="U36" s="177"/>
      <c r="V36" s="179"/>
      <c r="W36" s="173"/>
      <c r="X36" s="173"/>
      <c r="Y36" s="177"/>
      <c r="Z36" s="177"/>
      <c r="AA36" s="177"/>
      <c r="AB36" s="177"/>
      <c r="AC36" s="177"/>
      <c r="AD36" s="180"/>
      <c r="AE36" s="181"/>
      <c r="AF36" s="182"/>
      <c r="AG36" s="182"/>
      <c r="AH36" s="180"/>
      <c r="AI36" s="181"/>
      <c r="AJ36" s="182"/>
      <c r="AK36" s="183"/>
      <c r="AL36" s="184"/>
      <c r="AM36" s="177"/>
      <c r="AN36" s="177"/>
      <c r="AO36" s="182"/>
      <c r="AP36" s="180"/>
      <c r="AQ36" s="181"/>
      <c r="AR36" s="182"/>
      <c r="AS36" s="177"/>
      <c r="AT36" s="177"/>
      <c r="AU36" s="180"/>
      <c r="AV36" s="198"/>
      <c r="AW36" s="199"/>
      <c r="AX36" s="199"/>
      <c r="AY36" s="199"/>
      <c r="AZ36" s="199"/>
      <c r="BA36" s="199"/>
      <c r="BB36" s="180"/>
      <c r="BC36" s="187"/>
      <c r="BD36" s="187"/>
      <c r="BE36" s="188"/>
      <c r="BF36" s="189"/>
      <c r="BG36" s="189"/>
      <c r="BH36" s="190"/>
      <c r="BI36" s="191"/>
      <c r="BJ36" s="191"/>
      <c r="BK36" s="191"/>
      <c r="BL36" s="192"/>
      <c r="BM36" s="188"/>
      <c r="BN36" s="241"/>
      <c r="BO36" s="241"/>
      <c r="BP36" s="241"/>
      <c r="BQ36" s="196"/>
      <c r="BR36" s="197"/>
      <c r="BS36" s="197"/>
      <c r="BT36" s="195"/>
    </row>
    <row r="37" spans="8:73" s="81" customFormat="1" ht="12.75" thickBot="1" x14ac:dyDescent="0.25">
      <c r="H37" s="200">
        <v>20</v>
      </c>
      <c r="I37" s="238"/>
      <c r="J37" s="201"/>
      <c r="K37" s="202"/>
      <c r="L37" s="202"/>
      <c r="M37" s="203"/>
      <c r="N37" s="204"/>
      <c r="O37" s="201"/>
      <c r="P37" s="205"/>
      <c r="Q37" s="205"/>
      <c r="R37" s="206"/>
      <c r="S37" s="205"/>
      <c r="T37" s="205"/>
      <c r="U37" s="205"/>
      <c r="V37" s="207"/>
      <c r="W37" s="201"/>
      <c r="X37" s="201"/>
      <c r="Y37" s="205"/>
      <c r="Z37" s="205"/>
      <c r="AA37" s="205"/>
      <c r="AB37" s="205"/>
      <c r="AC37" s="205"/>
      <c r="AD37" s="208"/>
      <c r="AE37" s="209"/>
      <c r="AF37" s="210"/>
      <c r="AG37" s="210"/>
      <c r="AH37" s="208"/>
      <c r="AI37" s="209"/>
      <c r="AJ37" s="210"/>
      <c r="AK37" s="211"/>
      <c r="AL37" s="212"/>
      <c r="AM37" s="205"/>
      <c r="AN37" s="205"/>
      <c r="AO37" s="210"/>
      <c r="AP37" s="208"/>
      <c r="AQ37" s="209"/>
      <c r="AR37" s="210"/>
      <c r="AS37" s="205"/>
      <c r="AT37" s="205"/>
      <c r="AU37" s="208"/>
      <c r="AV37" s="213"/>
      <c r="AW37" s="214"/>
      <c r="AX37" s="214"/>
      <c r="AY37" s="214"/>
      <c r="AZ37" s="214"/>
      <c r="BA37" s="214"/>
      <c r="BB37" s="208"/>
      <c r="BC37" s="215"/>
      <c r="BD37" s="215"/>
      <c r="BE37" s="216"/>
      <c r="BF37" s="217"/>
      <c r="BG37" s="217"/>
      <c r="BH37" s="218"/>
      <c r="BI37" s="219"/>
      <c r="BJ37" s="219"/>
      <c r="BK37" s="219"/>
      <c r="BL37" s="220"/>
      <c r="BM37" s="216"/>
      <c r="BN37" s="242"/>
      <c r="BO37" s="242"/>
      <c r="BP37" s="242"/>
      <c r="BQ37" s="221"/>
      <c r="BR37" s="222"/>
      <c r="BS37" s="222"/>
      <c r="BT37" s="223"/>
    </row>
    <row r="38" spans="8:73" s="81" customFormat="1" ht="12" x14ac:dyDescent="0.2">
      <c r="R38" s="84"/>
      <c r="V38" s="121"/>
      <c r="BF38" s="91"/>
      <c r="BG38" s="91"/>
      <c r="BU38" s="81" t="s">
        <v>64</v>
      </c>
    </row>
    <row r="39" spans="8:73" s="81" customFormat="1" ht="12.75" thickBot="1" x14ac:dyDescent="0.25">
      <c r="R39" s="84"/>
      <c r="V39" s="121"/>
      <c r="BF39" s="91"/>
      <c r="BG39" s="91"/>
    </row>
    <row r="40" spans="8:73" s="82" customFormat="1" ht="15.75" customHeight="1" thickBot="1" x14ac:dyDescent="0.25">
      <c r="H40" s="290" t="s">
        <v>354</v>
      </c>
      <c r="I40" s="291"/>
      <c r="J40" s="291"/>
      <c r="K40" s="291"/>
      <c r="L40" s="291"/>
      <c r="M40" s="292"/>
      <c r="R40" s="85"/>
      <c r="V40" s="122"/>
      <c r="BF40" s="92"/>
      <c r="BG40" s="92"/>
    </row>
    <row r="41" spans="8:73" s="81" customFormat="1" ht="93" customHeight="1" thickBot="1" x14ac:dyDescent="0.25">
      <c r="H41" s="293"/>
      <c r="I41" s="294"/>
      <c r="J41" s="294"/>
      <c r="K41" s="294"/>
      <c r="L41" s="294"/>
      <c r="M41" s="295"/>
      <c r="R41" s="84"/>
      <c r="V41" s="121"/>
      <c r="BF41" s="91"/>
      <c r="BG41" s="91"/>
    </row>
    <row r="42" spans="8:73" s="81" customFormat="1" ht="14.25" x14ac:dyDescent="0.2">
      <c r="N42" s="82"/>
      <c r="R42" s="84"/>
      <c r="V42" s="121"/>
      <c r="BF42" s="91"/>
      <c r="BG42" s="91"/>
    </row>
    <row r="43" spans="8:73" s="81" customFormat="1" ht="15" customHeight="1" x14ac:dyDescent="0.2">
      <c r="H43" s="296" t="s">
        <v>15</v>
      </c>
      <c r="I43" s="297"/>
      <c r="J43" s="288" t="s">
        <v>370</v>
      </c>
      <c r="K43" s="289"/>
      <c r="L43" s="289"/>
      <c r="M43" s="289"/>
      <c r="N43" s="289"/>
      <c r="O43" s="289"/>
      <c r="R43" s="84"/>
      <c r="V43" s="121"/>
      <c r="BF43" s="91"/>
      <c r="BG43" s="91"/>
    </row>
    <row r="44" spans="8:73" s="81" customFormat="1" ht="12" x14ac:dyDescent="0.2">
      <c r="H44" s="298" t="s">
        <v>367</v>
      </c>
      <c r="I44" s="298"/>
      <c r="J44" s="269" t="s">
        <v>368</v>
      </c>
      <c r="K44" s="270"/>
      <c r="L44" s="270"/>
      <c r="M44" s="270"/>
      <c r="N44" s="270"/>
      <c r="O44" s="270"/>
      <c r="R44" s="84"/>
      <c r="V44" s="121"/>
      <c r="BF44" s="91"/>
      <c r="BG44" s="91"/>
    </row>
    <row r="45" spans="8:73" s="81" customFormat="1" ht="12" x14ac:dyDescent="0.2">
      <c r="H45" s="299"/>
      <c r="I45" s="299"/>
      <c r="J45" s="269" t="s">
        <v>369</v>
      </c>
      <c r="K45" s="270"/>
      <c r="L45" s="270"/>
      <c r="M45" s="270"/>
      <c r="N45" s="270"/>
      <c r="O45" s="270"/>
      <c r="R45" s="84"/>
      <c r="BF45" s="91"/>
      <c r="BG45" s="91"/>
    </row>
    <row r="46" spans="8:73" s="81" customFormat="1" ht="15.75" customHeight="1" x14ac:dyDescent="0.2">
      <c r="H46" s="299"/>
      <c r="I46" s="299"/>
      <c r="J46" s="269" t="s">
        <v>358</v>
      </c>
      <c r="K46" s="270"/>
      <c r="L46" s="270"/>
      <c r="M46" s="270"/>
      <c r="N46" s="270"/>
      <c r="O46" s="270"/>
      <c r="R46" s="84"/>
      <c r="BF46" s="91"/>
      <c r="BG46" s="91"/>
    </row>
    <row r="47" spans="8:73" s="81" customFormat="1" ht="12" x14ac:dyDescent="0.2">
      <c r="R47" s="84"/>
      <c r="BF47" s="91"/>
      <c r="BG47" s="91"/>
    </row>
    <row r="48" spans="8:73" s="81" customFormat="1" ht="14.25" x14ac:dyDescent="0.2">
      <c r="N48" s="82"/>
      <c r="R48" s="84"/>
      <c r="BF48" s="91"/>
      <c r="BG48" s="91"/>
    </row>
    <row r="49" spans="18:59" s="81" customFormat="1" ht="12" x14ac:dyDescent="0.2">
      <c r="R49" s="84"/>
      <c r="BF49" s="91"/>
      <c r="BG49" s="91"/>
    </row>
    <row r="50" spans="18:59" s="81" customFormat="1" ht="12" x14ac:dyDescent="0.2">
      <c r="R50" s="84"/>
      <c r="BF50" s="91"/>
      <c r="BG50" s="91"/>
    </row>
    <row r="51" spans="18:59" s="81" customFormat="1" ht="12" x14ac:dyDescent="0.2">
      <c r="R51" s="84"/>
      <c r="BF51" s="91"/>
      <c r="BG51" s="91"/>
    </row>
    <row r="52" spans="18:59" s="81" customFormat="1" ht="12" x14ac:dyDescent="0.2">
      <c r="R52" s="84"/>
      <c r="BF52" s="91"/>
      <c r="BG52" s="91"/>
    </row>
    <row r="53" spans="18:59" s="81" customFormat="1" ht="12" x14ac:dyDescent="0.2">
      <c r="R53" s="84"/>
      <c r="BF53" s="91"/>
      <c r="BG53" s="91"/>
    </row>
    <row r="54" spans="18:59" s="81" customFormat="1" ht="12" x14ac:dyDescent="0.2">
      <c r="R54" s="84"/>
      <c r="BF54" s="91"/>
      <c r="BG54" s="91"/>
    </row>
    <row r="55" spans="18:59" s="81" customFormat="1" ht="12" x14ac:dyDescent="0.2">
      <c r="R55" s="84"/>
      <c r="BF55" s="91"/>
      <c r="BG55" s="91"/>
    </row>
    <row r="56" spans="18:59" s="81" customFormat="1" ht="12" x14ac:dyDescent="0.2">
      <c r="R56" s="84"/>
      <c r="BF56" s="91"/>
      <c r="BG56" s="91"/>
    </row>
    <row r="57" spans="18:59" s="81" customFormat="1" ht="12" x14ac:dyDescent="0.2">
      <c r="R57" s="84"/>
      <c r="BF57" s="91"/>
      <c r="BG57" s="91"/>
    </row>
    <row r="58" spans="18:59" s="81" customFormat="1" ht="12" x14ac:dyDescent="0.2">
      <c r="R58" s="84"/>
      <c r="BF58" s="91"/>
      <c r="BG58" s="91"/>
    </row>
    <row r="59" spans="18:59" s="81" customFormat="1" ht="12" x14ac:dyDescent="0.2">
      <c r="R59" s="84"/>
      <c r="BF59" s="91"/>
      <c r="BG59" s="91"/>
    </row>
    <row r="60" spans="18:59" s="81" customFormat="1" ht="12" x14ac:dyDescent="0.2">
      <c r="R60" s="84"/>
      <c r="BF60" s="91"/>
      <c r="BG60" s="91"/>
    </row>
    <row r="61" spans="18:59" s="81" customFormat="1" ht="12" x14ac:dyDescent="0.2">
      <c r="R61" s="84"/>
      <c r="BF61" s="91"/>
      <c r="BG61" s="91"/>
    </row>
    <row r="62" spans="18:59" s="81" customFormat="1" ht="12" x14ac:dyDescent="0.2">
      <c r="R62" s="84"/>
      <c r="BF62" s="91"/>
      <c r="BG62" s="91"/>
    </row>
    <row r="63" spans="18:59" s="81" customFormat="1" ht="12" x14ac:dyDescent="0.2">
      <c r="R63" s="84"/>
      <c r="BF63" s="91"/>
      <c r="BG63" s="91"/>
    </row>
    <row r="64" spans="18:59" s="81" customFormat="1" ht="12" x14ac:dyDescent="0.2">
      <c r="R64" s="84"/>
      <c r="BF64" s="91"/>
      <c r="BG64" s="91"/>
    </row>
    <row r="65" spans="18:64" s="59" customFormat="1" ht="12" x14ac:dyDescent="0.2">
      <c r="R65" s="60"/>
      <c r="BF65" s="93"/>
      <c r="BG65" s="93"/>
      <c r="BH65" s="77"/>
      <c r="BI65" s="77"/>
      <c r="BJ65" s="77"/>
      <c r="BK65" s="77"/>
      <c r="BL65" s="77"/>
    </row>
    <row r="66" spans="18:64" s="59" customFormat="1" ht="12" x14ac:dyDescent="0.2">
      <c r="R66" s="60"/>
      <c r="BH66" s="77"/>
      <c r="BI66" s="77"/>
      <c r="BJ66" s="77"/>
      <c r="BK66" s="77"/>
      <c r="BL66" s="77"/>
    </row>
    <row r="67" spans="18:64" s="59" customFormat="1" ht="12" x14ac:dyDescent="0.2">
      <c r="R67" s="60"/>
      <c r="BH67" s="77"/>
      <c r="BI67" s="77"/>
      <c r="BJ67" s="77"/>
      <c r="BK67" s="77"/>
      <c r="BL67" s="77"/>
    </row>
    <row r="68" spans="18:64" s="59" customFormat="1" ht="12" x14ac:dyDescent="0.2">
      <c r="R68" s="60"/>
      <c r="BH68" s="77"/>
      <c r="BI68" s="77"/>
      <c r="BJ68" s="77"/>
      <c r="BK68" s="77"/>
      <c r="BL68" s="77"/>
    </row>
    <row r="69" spans="18:64" s="59" customFormat="1" ht="12" x14ac:dyDescent="0.2">
      <c r="R69" s="60"/>
      <c r="BH69" s="77"/>
      <c r="BI69" s="77"/>
      <c r="BJ69" s="77"/>
      <c r="BK69" s="77"/>
      <c r="BL69" s="77"/>
    </row>
    <row r="70" spans="18:64" s="59" customFormat="1" ht="12" x14ac:dyDescent="0.2">
      <c r="R70" s="60"/>
      <c r="BH70" s="77"/>
      <c r="BI70" s="77"/>
      <c r="BJ70" s="77"/>
      <c r="BK70" s="77"/>
      <c r="BL70" s="77"/>
    </row>
    <row r="71" spans="18:64" s="59" customFormat="1" ht="12" x14ac:dyDescent="0.2">
      <c r="R71" s="60"/>
      <c r="BH71" s="77"/>
      <c r="BI71" s="77"/>
      <c r="BJ71" s="77"/>
      <c r="BK71" s="77"/>
      <c r="BL71" s="77"/>
    </row>
    <row r="72" spans="18:64" s="59" customFormat="1" ht="12" x14ac:dyDescent="0.2">
      <c r="R72" s="60"/>
      <c r="BH72" s="77"/>
      <c r="BI72" s="77"/>
      <c r="BJ72" s="77"/>
      <c r="BK72" s="77"/>
      <c r="BL72" s="77"/>
    </row>
    <row r="73" spans="18:64" s="59" customFormat="1" ht="12" x14ac:dyDescent="0.2">
      <c r="R73" s="60"/>
    </row>
    <row r="74" spans="18:64" s="59" customFormat="1" ht="12" x14ac:dyDescent="0.2">
      <c r="R74" s="60"/>
    </row>
    <row r="75" spans="18:64" s="59" customFormat="1" ht="12" x14ac:dyDescent="0.2">
      <c r="R75" s="60"/>
    </row>
    <row r="76" spans="18:64" s="59" customFormat="1" ht="12" x14ac:dyDescent="0.2">
      <c r="R76" s="60"/>
    </row>
    <row r="77" spans="18:64" s="59" customFormat="1" ht="12" x14ac:dyDescent="0.2">
      <c r="R77" s="60"/>
    </row>
    <row r="78" spans="18:64" s="59" customFormat="1" ht="12" x14ac:dyDescent="0.2">
      <c r="R78" s="60"/>
    </row>
    <row r="79" spans="18:64" s="59" customFormat="1" ht="12" x14ac:dyDescent="0.2">
      <c r="R79" s="60"/>
    </row>
    <row r="80" spans="18:64" s="59" customFormat="1" ht="12" x14ac:dyDescent="0.2">
      <c r="R80" s="60"/>
    </row>
    <row r="81" spans="18:18" s="59" customFormat="1" ht="12" x14ac:dyDescent="0.2">
      <c r="R81" s="60"/>
    </row>
    <row r="82" spans="18:18" s="59" customFormat="1" ht="12" x14ac:dyDescent="0.2">
      <c r="R82" s="60"/>
    </row>
  </sheetData>
  <sheetProtection formatCells="0" formatColumns="0" formatRows="0" insertColumns="0" insertRows="0" insertHyperlinks="0" deleteColumns="0" deleteRows="0" sort="0" autoFilter="0" pivotTables="0"/>
  <protectedRanges>
    <protectedRange sqref="G18:BT37" name="Rango1"/>
    <protectedRange sqref="K7:P11" name="Rango2"/>
  </protectedRanges>
  <mergeCells count="23">
    <mergeCell ref="BM15:BT15"/>
    <mergeCell ref="O2:P4"/>
    <mergeCell ref="K2:N4"/>
    <mergeCell ref="J44:O44"/>
    <mergeCell ref="J45:O45"/>
    <mergeCell ref="J43:O43"/>
    <mergeCell ref="AE15:AH15"/>
    <mergeCell ref="AI15:AK15"/>
    <mergeCell ref="AL15:AP15"/>
    <mergeCell ref="AQ15:AU15"/>
    <mergeCell ref="BC15:BE15"/>
    <mergeCell ref="AV15:BB15"/>
    <mergeCell ref="H40:M40"/>
    <mergeCell ref="H41:M41"/>
    <mergeCell ref="H43:I43"/>
    <mergeCell ref="H44:I46"/>
    <mergeCell ref="J46:O46"/>
    <mergeCell ref="H2:J4"/>
    <mergeCell ref="H15:M15"/>
    <mergeCell ref="K7:P7"/>
    <mergeCell ref="H9:J9"/>
    <mergeCell ref="H7:J7"/>
    <mergeCell ref="N15:AD15"/>
  </mergeCells>
  <conditionalFormatting sqref="BK5">
    <cfRule type="containsText" dxfId="2" priority="1" stopIfTrue="1" operator="containsText" text="INADMISIBLE">
      <formula>NOT(ISERROR(SEARCH("INADMISIBLE",BK5)))</formula>
    </cfRule>
    <cfRule type="containsText" dxfId="1" priority="2" stopIfTrue="1" operator="containsText" text="ADMISIBLE">
      <formula>NOT(ISERROR(SEARCH("ADMISIBLE",BK5)))</formula>
    </cfRule>
    <cfRule type="containsText" dxfId="0" priority="3" stopIfTrue="1" operator="containsText" text="TOLERABLE">
      <formula>NOT(ISERROR(SEARCH("TOLERABLE",BK5)))</formula>
    </cfRule>
  </conditionalFormatting>
  <dataValidations count="2">
    <dataValidation type="decimal" allowBlank="1" showInputMessage="1" showErrorMessage="1" sqref="AV18:BA21 KX18:LC21 UT18:UY21 AEP18:AEU21 AOL18:AOQ21 AYH18:AYM21 BID18:BII21 BRZ18:BSE21 CBV18:CCA21 CLR18:CLW21 CVN18:CVS21 DFJ18:DFO21 DPF18:DPK21 DZB18:DZG21 EIX18:EJC21 EST18:ESY21 FCP18:FCU21 FML18:FMQ21 FWH18:FWM21 GGD18:GGI21 GPZ18:GQE21 GZV18:HAA21 HJR18:HJW21 HTN18:HTS21 IDJ18:IDO21 INF18:INK21 IXB18:IXG21 JGX18:JHC21 JQT18:JQY21 KAP18:KAU21 KKL18:KKQ21 KUH18:KUM21 LED18:LEI21 LNZ18:LOE21 LXV18:LYA21 MHR18:MHW21 MRN18:MRS21 NBJ18:NBO21 NLF18:NLK21 NVB18:NVG21 OEX18:OFC21 OOT18:OOY21 OYP18:OYU21 PIL18:PIQ21 PSH18:PSM21 QCD18:QCI21 QLZ18:QME21 QVV18:QWA21 RFR18:RFW21 RPN18:RPS21 RZJ18:RZO21 SJF18:SJK21 STB18:STG21 TCX18:TDC21 TMT18:TMY21 TWP18:TWU21 UGL18:UGQ21 UQH18:UQM21 VAD18:VAI21 VJZ18:VKE21 VTV18:VUA21 WDR18:WDW21 WNN18:WNS21 WXJ18:WXO21 AV65554:BA65557 KX65554:LC65557 UT65554:UY65557 AEP65554:AEU65557 AOL65554:AOQ65557 AYH65554:AYM65557 BID65554:BII65557 BRZ65554:BSE65557 CBV65554:CCA65557 CLR65554:CLW65557 CVN65554:CVS65557 DFJ65554:DFO65557 DPF65554:DPK65557 DZB65554:DZG65557 EIX65554:EJC65557 EST65554:ESY65557 FCP65554:FCU65557 FML65554:FMQ65557 FWH65554:FWM65557 GGD65554:GGI65557 GPZ65554:GQE65557 GZV65554:HAA65557 HJR65554:HJW65557 HTN65554:HTS65557 IDJ65554:IDO65557 INF65554:INK65557 IXB65554:IXG65557 JGX65554:JHC65557 JQT65554:JQY65557 KAP65554:KAU65557 KKL65554:KKQ65557 KUH65554:KUM65557 LED65554:LEI65557 LNZ65554:LOE65557 LXV65554:LYA65557 MHR65554:MHW65557 MRN65554:MRS65557 NBJ65554:NBO65557 NLF65554:NLK65557 NVB65554:NVG65557 OEX65554:OFC65557 OOT65554:OOY65557 OYP65554:OYU65557 PIL65554:PIQ65557 PSH65554:PSM65557 QCD65554:QCI65557 QLZ65554:QME65557 QVV65554:QWA65557 RFR65554:RFW65557 RPN65554:RPS65557 RZJ65554:RZO65557 SJF65554:SJK65557 STB65554:STG65557 TCX65554:TDC65557 TMT65554:TMY65557 TWP65554:TWU65557 UGL65554:UGQ65557 UQH65554:UQM65557 VAD65554:VAI65557 VJZ65554:VKE65557 VTV65554:VUA65557 WDR65554:WDW65557 WNN65554:WNS65557 WXJ65554:WXO65557 AV131090:BA131093 KX131090:LC131093 UT131090:UY131093 AEP131090:AEU131093 AOL131090:AOQ131093 AYH131090:AYM131093 BID131090:BII131093 BRZ131090:BSE131093 CBV131090:CCA131093 CLR131090:CLW131093 CVN131090:CVS131093 DFJ131090:DFO131093 DPF131090:DPK131093 DZB131090:DZG131093 EIX131090:EJC131093 EST131090:ESY131093 FCP131090:FCU131093 FML131090:FMQ131093 FWH131090:FWM131093 GGD131090:GGI131093 GPZ131090:GQE131093 GZV131090:HAA131093 HJR131090:HJW131093 HTN131090:HTS131093 IDJ131090:IDO131093 INF131090:INK131093 IXB131090:IXG131093 JGX131090:JHC131093 JQT131090:JQY131093 KAP131090:KAU131093 KKL131090:KKQ131093 KUH131090:KUM131093 LED131090:LEI131093 LNZ131090:LOE131093 LXV131090:LYA131093 MHR131090:MHW131093 MRN131090:MRS131093 NBJ131090:NBO131093 NLF131090:NLK131093 NVB131090:NVG131093 OEX131090:OFC131093 OOT131090:OOY131093 OYP131090:OYU131093 PIL131090:PIQ131093 PSH131090:PSM131093 QCD131090:QCI131093 QLZ131090:QME131093 QVV131090:QWA131093 RFR131090:RFW131093 RPN131090:RPS131093 RZJ131090:RZO131093 SJF131090:SJK131093 STB131090:STG131093 TCX131090:TDC131093 TMT131090:TMY131093 TWP131090:TWU131093 UGL131090:UGQ131093 UQH131090:UQM131093 VAD131090:VAI131093 VJZ131090:VKE131093 VTV131090:VUA131093 WDR131090:WDW131093 WNN131090:WNS131093 WXJ131090:WXO131093 AV196626:BA196629 KX196626:LC196629 UT196626:UY196629 AEP196626:AEU196629 AOL196626:AOQ196629 AYH196626:AYM196629 BID196626:BII196629 BRZ196626:BSE196629 CBV196626:CCA196629 CLR196626:CLW196629 CVN196626:CVS196629 DFJ196626:DFO196629 DPF196626:DPK196629 DZB196626:DZG196629 EIX196626:EJC196629 EST196626:ESY196629 FCP196626:FCU196629 FML196626:FMQ196629 FWH196626:FWM196629 GGD196626:GGI196629 GPZ196626:GQE196629 GZV196626:HAA196629 HJR196626:HJW196629 HTN196626:HTS196629 IDJ196626:IDO196629 INF196626:INK196629 IXB196626:IXG196629 JGX196626:JHC196629 JQT196626:JQY196629 KAP196626:KAU196629 KKL196626:KKQ196629 KUH196626:KUM196629 LED196626:LEI196629 LNZ196626:LOE196629 LXV196626:LYA196629 MHR196626:MHW196629 MRN196626:MRS196629 NBJ196626:NBO196629 NLF196626:NLK196629 NVB196626:NVG196629 OEX196626:OFC196629 OOT196626:OOY196629 OYP196626:OYU196629 PIL196626:PIQ196629 PSH196626:PSM196629 QCD196626:QCI196629 QLZ196626:QME196629 QVV196626:QWA196629 RFR196626:RFW196629 RPN196626:RPS196629 RZJ196626:RZO196629 SJF196626:SJK196629 STB196626:STG196629 TCX196626:TDC196629 TMT196626:TMY196629 TWP196626:TWU196629 UGL196626:UGQ196629 UQH196626:UQM196629 VAD196626:VAI196629 VJZ196626:VKE196629 VTV196626:VUA196629 WDR196626:WDW196629 WNN196626:WNS196629 WXJ196626:WXO196629 AV262162:BA262165 KX262162:LC262165 UT262162:UY262165 AEP262162:AEU262165 AOL262162:AOQ262165 AYH262162:AYM262165 BID262162:BII262165 BRZ262162:BSE262165 CBV262162:CCA262165 CLR262162:CLW262165 CVN262162:CVS262165 DFJ262162:DFO262165 DPF262162:DPK262165 DZB262162:DZG262165 EIX262162:EJC262165 EST262162:ESY262165 FCP262162:FCU262165 FML262162:FMQ262165 FWH262162:FWM262165 GGD262162:GGI262165 GPZ262162:GQE262165 GZV262162:HAA262165 HJR262162:HJW262165 HTN262162:HTS262165 IDJ262162:IDO262165 INF262162:INK262165 IXB262162:IXG262165 JGX262162:JHC262165 JQT262162:JQY262165 KAP262162:KAU262165 KKL262162:KKQ262165 KUH262162:KUM262165 LED262162:LEI262165 LNZ262162:LOE262165 LXV262162:LYA262165 MHR262162:MHW262165 MRN262162:MRS262165 NBJ262162:NBO262165 NLF262162:NLK262165 NVB262162:NVG262165 OEX262162:OFC262165 OOT262162:OOY262165 OYP262162:OYU262165 PIL262162:PIQ262165 PSH262162:PSM262165 QCD262162:QCI262165 QLZ262162:QME262165 QVV262162:QWA262165 RFR262162:RFW262165 RPN262162:RPS262165 RZJ262162:RZO262165 SJF262162:SJK262165 STB262162:STG262165 TCX262162:TDC262165 TMT262162:TMY262165 TWP262162:TWU262165 UGL262162:UGQ262165 UQH262162:UQM262165 VAD262162:VAI262165 VJZ262162:VKE262165 VTV262162:VUA262165 WDR262162:WDW262165 WNN262162:WNS262165 WXJ262162:WXO262165 AV327698:BA327701 KX327698:LC327701 UT327698:UY327701 AEP327698:AEU327701 AOL327698:AOQ327701 AYH327698:AYM327701 BID327698:BII327701 BRZ327698:BSE327701 CBV327698:CCA327701 CLR327698:CLW327701 CVN327698:CVS327701 DFJ327698:DFO327701 DPF327698:DPK327701 DZB327698:DZG327701 EIX327698:EJC327701 EST327698:ESY327701 FCP327698:FCU327701 FML327698:FMQ327701 FWH327698:FWM327701 GGD327698:GGI327701 GPZ327698:GQE327701 GZV327698:HAA327701 HJR327698:HJW327701 HTN327698:HTS327701 IDJ327698:IDO327701 INF327698:INK327701 IXB327698:IXG327701 JGX327698:JHC327701 JQT327698:JQY327701 KAP327698:KAU327701 KKL327698:KKQ327701 KUH327698:KUM327701 LED327698:LEI327701 LNZ327698:LOE327701 LXV327698:LYA327701 MHR327698:MHW327701 MRN327698:MRS327701 NBJ327698:NBO327701 NLF327698:NLK327701 NVB327698:NVG327701 OEX327698:OFC327701 OOT327698:OOY327701 OYP327698:OYU327701 PIL327698:PIQ327701 PSH327698:PSM327701 QCD327698:QCI327701 QLZ327698:QME327701 QVV327698:QWA327701 RFR327698:RFW327701 RPN327698:RPS327701 RZJ327698:RZO327701 SJF327698:SJK327701 STB327698:STG327701 TCX327698:TDC327701 TMT327698:TMY327701 TWP327698:TWU327701 UGL327698:UGQ327701 UQH327698:UQM327701 VAD327698:VAI327701 VJZ327698:VKE327701 VTV327698:VUA327701 WDR327698:WDW327701 WNN327698:WNS327701 WXJ327698:WXO327701 AV393234:BA393237 KX393234:LC393237 UT393234:UY393237 AEP393234:AEU393237 AOL393234:AOQ393237 AYH393234:AYM393237 BID393234:BII393237 BRZ393234:BSE393237 CBV393234:CCA393237 CLR393234:CLW393237 CVN393234:CVS393237 DFJ393234:DFO393237 DPF393234:DPK393237 DZB393234:DZG393237 EIX393234:EJC393237 EST393234:ESY393237 FCP393234:FCU393237 FML393234:FMQ393237 FWH393234:FWM393237 GGD393234:GGI393237 GPZ393234:GQE393237 GZV393234:HAA393237 HJR393234:HJW393237 HTN393234:HTS393237 IDJ393234:IDO393237 INF393234:INK393237 IXB393234:IXG393237 JGX393234:JHC393237 JQT393234:JQY393237 KAP393234:KAU393237 KKL393234:KKQ393237 KUH393234:KUM393237 LED393234:LEI393237 LNZ393234:LOE393237 LXV393234:LYA393237 MHR393234:MHW393237 MRN393234:MRS393237 NBJ393234:NBO393237 NLF393234:NLK393237 NVB393234:NVG393237 OEX393234:OFC393237 OOT393234:OOY393237 OYP393234:OYU393237 PIL393234:PIQ393237 PSH393234:PSM393237 QCD393234:QCI393237 QLZ393234:QME393237 QVV393234:QWA393237 RFR393234:RFW393237 RPN393234:RPS393237 RZJ393234:RZO393237 SJF393234:SJK393237 STB393234:STG393237 TCX393234:TDC393237 TMT393234:TMY393237 TWP393234:TWU393237 UGL393234:UGQ393237 UQH393234:UQM393237 VAD393234:VAI393237 VJZ393234:VKE393237 VTV393234:VUA393237 WDR393234:WDW393237 WNN393234:WNS393237 WXJ393234:WXO393237 AV458770:BA458773 KX458770:LC458773 UT458770:UY458773 AEP458770:AEU458773 AOL458770:AOQ458773 AYH458770:AYM458773 BID458770:BII458773 BRZ458770:BSE458773 CBV458770:CCA458773 CLR458770:CLW458773 CVN458770:CVS458773 DFJ458770:DFO458773 DPF458770:DPK458773 DZB458770:DZG458773 EIX458770:EJC458773 EST458770:ESY458773 FCP458770:FCU458773 FML458770:FMQ458773 FWH458770:FWM458773 GGD458770:GGI458773 GPZ458770:GQE458773 GZV458770:HAA458773 HJR458770:HJW458773 HTN458770:HTS458773 IDJ458770:IDO458773 INF458770:INK458773 IXB458770:IXG458773 JGX458770:JHC458773 JQT458770:JQY458773 KAP458770:KAU458773 KKL458770:KKQ458773 KUH458770:KUM458773 LED458770:LEI458773 LNZ458770:LOE458773 LXV458770:LYA458773 MHR458770:MHW458773 MRN458770:MRS458773 NBJ458770:NBO458773 NLF458770:NLK458773 NVB458770:NVG458773 OEX458770:OFC458773 OOT458770:OOY458773 OYP458770:OYU458773 PIL458770:PIQ458773 PSH458770:PSM458773 QCD458770:QCI458773 QLZ458770:QME458773 QVV458770:QWA458773 RFR458770:RFW458773 RPN458770:RPS458773 RZJ458770:RZO458773 SJF458770:SJK458773 STB458770:STG458773 TCX458770:TDC458773 TMT458770:TMY458773 TWP458770:TWU458773 UGL458770:UGQ458773 UQH458770:UQM458773 VAD458770:VAI458773 VJZ458770:VKE458773 VTV458770:VUA458773 WDR458770:WDW458773 WNN458770:WNS458773 WXJ458770:WXO458773 AV524306:BA524309 KX524306:LC524309 UT524306:UY524309 AEP524306:AEU524309 AOL524306:AOQ524309 AYH524306:AYM524309 BID524306:BII524309 BRZ524306:BSE524309 CBV524306:CCA524309 CLR524306:CLW524309 CVN524306:CVS524309 DFJ524306:DFO524309 DPF524306:DPK524309 DZB524306:DZG524309 EIX524306:EJC524309 EST524306:ESY524309 FCP524306:FCU524309 FML524306:FMQ524309 FWH524306:FWM524309 GGD524306:GGI524309 GPZ524306:GQE524309 GZV524306:HAA524309 HJR524306:HJW524309 HTN524306:HTS524309 IDJ524306:IDO524309 INF524306:INK524309 IXB524306:IXG524309 JGX524306:JHC524309 JQT524306:JQY524309 KAP524306:KAU524309 KKL524306:KKQ524309 KUH524306:KUM524309 LED524306:LEI524309 LNZ524306:LOE524309 LXV524306:LYA524309 MHR524306:MHW524309 MRN524306:MRS524309 NBJ524306:NBO524309 NLF524306:NLK524309 NVB524306:NVG524309 OEX524306:OFC524309 OOT524306:OOY524309 OYP524306:OYU524309 PIL524306:PIQ524309 PSH524306:PSM524309 QCD524306:QCI524309 QLZ524306:QME524309 QVV524306:QWA524309 RFR524306:RFW524309 RPN524306:RPS524309 RZJ524306:RZO524309 SJF524306:SJK524309 STB524306:STG524309 TCX524306:TDC524309 TMT524306:TMY524309 TWP524306:TWU524309 UGL524306:UGQ524309 UQH524306:UQM524309 VAD524306:VAI524309 VJZ524306:VKE524309 VTV524306:VUA524309 WDR524306:WDW524309 WNN524306:WNS524309 WXJ524306:WXO524309 AV589842:BA589845 KX589842:LC589845 UT589842:UY589845 AEP589842:AEU589845 AOL589842:AOQ589845 AYH589842:AYM589845 BID589842:BII589845 BRZ589842:BSE589845 CBV589842:CCA589845 CLR589842:CLW589845 CVN589842:CVS589845 DFJ589842:DFO589845 DPF589842:DPK589845 DZB589842:DZG589845 EIX589842:EJC589845 EST589842:ESY589845 FCP589842:FCU589845 FML589842:FMQ589845 FWH589842:FWM589845 GGD589842:GGI589845 GPZ589842:GQE589845 GZV589842:HAA589845 HJR589842:HJW589845 HTN589842:HTS589845 IDJ589842:IDO589845 INF589842:INK589845 IXB589842:IXG589845 JGX589842:JHC589845 JQT589842:JQY589845 KAP589842:KAU589845 KKL589842:KKQ589845 KUH589842:KUM589845 LED589842:LEI589845 LNZ589842:LOE589845 LXV589842:LYA589845 MHR589842:MHW589845 MRN589842:MRS589845 NBJ589842:NBO589845 NLF589842:NLK589845 NVB589842:NVG589845 OEX589842:OFC589845 OOT589842:OOY589845 OYP589842:OYU589845 PIL589842:PIQ589845 PSH589842:PSM589845 QCD589842:QCI589845 QLZ589842:QME589845 QVV589842:QWA589845 RFR589842:RFW589845 RPN589842:RPS589845 RZJ589842:RZO589845 SJF589842:SJK589845 STB589842:STG589845 TCX589842:TDC589845 TMT589842:TMY589845 TWP589842:TWU589845 UGL589842:UGQ589845 UQH589842:UQM589845 VAD589842:VAI589845 VJZ589842:VKE589845 VTV589842:VUA589845 WDR589842:WDW589845 WNN589842:WNS589845 WXJ589842:WXO589845 AV655378:BA655381 KX655378:LC655381 UT655378:UY655381 AEP655378:AEU655381 AOL655378:AOQ655381 AYH655378:AYM655381 BID655378:BII655381 BRZ655378:BSE655381 CBV655378:CCA655381 CLR655378:CLW655381 CVN655378:CVS655381 DFJ655378:DFO655381 DPF655378:DPK655381 DZB655378:DZG655381 EIX655378:EJC655381 EST655378:ESY655381 FCP655378:FCU655381 FML655378:FMQ655381 FWH655378:FWM655381 GGD655378:GGI655381 GPZ655378:GQE655381 GZV655378:HAA655381 HJR655378:HJW655381 HTN655378:HTS655381 IDJ655378:IDO655381 INF655378:INK655381 IXB655378:IXG655381 JGX655378:JHC655381 JQT655378:JQY655381 KAP655378:KAU655381 KKL655378:KKQ655381 KUH655378:KUM655381 LED655378:LEI655381 LNZ655378:LOE655381 LXV655378:LYA655381 MHR655378:MHW655381 MRN655378:MRS655381 NBJ655378:NBO655381 NLF655378:NLK655381 NVB655378:NVG655381 OEX655378:OFC655381 OOT655378:OOY655381 OYP655378:OYU655381 PIL655378:PIQ655381 PSH655378:PSM655381 QCD655378:QCI655381 QLZ655378:QME655381 QVV655378:QWA655381 RFR655378:RFW655381 RPN655378:RPS655381 RZJ655378:RZO655381 SJF655378:SJK655381 STB655378:STG655381 TCX655378:TDC655381 TMT655378:TMY655381 TWP655378:TWU655381 UGL655378:UGQ655381 UQH655378:UQM655381 VAD655378:VAI655381 VJZ655378:VKE655381 VTV655378:VUA655381 WDR655378:WDW655381 WNN655378:WNS655381 WXJ655378:WXO655381 AV720914:BA720917 KX720914:LC720917 UT720914:UY720917 AEP720914:AEU720917 AOL720914:AOQ720917 AYH720914:AYM720917 BID720914:BII720917 BRZ720914:BSE720917 CBV720914:CCA720917 CLR720914:CLW720917 CVN720914:CVS720917 DFJ720914:DFO720917 DPF720914:DPK720917 DZB720914:DZG720917 EIX720914:EJC720917 EST720914:ESY720917 FCP720914:FCU720917 FML720914:FMQ720917 FWH720914:FWM720917 GGD720914:GGI720917 GPZ720914:GQE720917 GZV720914:HAA720917 HJR720914:HJW720917 HTN720914:HTS720917 IDJ720914:IDO720917 INF720914:INK720917 IXB720914:IXG720917 JGX720914:JHC720917 JQT720914:JQY720917 KAP720914:KAU720917 KKL720914:KKQ720917 KUH720914:KUM720917 LED720914:LEI720917 LNZ720914:LOE720917 LXV720914:LYA720917 MHR720914:MHW720917 MRN720914:MRS720917 NBJ720914:NBO720917 NLF720914:NLK720917 NVB720914:NVG720917 OEX720914:OFC720917 OOT720914:OOY720917 OYP720914:OYU720917 PIL720914:PIQ720917 PSH720914:PSM720917 QCD720914:QCI720917 QLZ720914:QME720917 QVV720914:QWA720917 RFR720914:RFW720917 RPN720914:RPS720917 RZJ720914:RZO720917 SJF720914:SJK720917 STB720914:STG720917 TCX720914:TDC720917 TMT720914:TMY720917 TWP720914:TWU720917 UGL720914:UGQ720917 UQH720914:UQM720917 VAD720914:VAI720917 VJZ720914:VKE720917 VTV720914:VUA720917 WDR720914:WDW720917 WNN720914:WNS720917 WXJ720914:WXO720917 AV786450:BA786453 KX786450:LC786453 UT786450:UY786453 AEP786450:AEU786453 AOL786450:AOQ786453 AYH786450:AYM786453 BID786450:BII786453 BRZ786450:BSE786453 CBV786450:CCA786453 CLR786450:CLW786453 CVN786450:CVS786453 DFJ786450:DFO786453 DPF786450:DPK786453 DZB786450:DZG786453 EIX786450:EJC786453 EST786450:ESY786453 FCP786450:FCU786453 FML786450:FMQ786453 FWH786450:FWM786453 GGD786450:GGI786453 GPZ786450:GQE786453 GZV786450:HAA786453 HJR786450:HJW786453 HTN786450:HTS786453 IDJ786450:IDO786453 INF786450:INK786453 IXB786450:IXG786453 JGX786450:JHC786453 JQT786450:JQY786453 KAP786450:KAU786453 KKL786450:KKQ786453 KUH786450:KUM786453 LED786450:LEI786453 LNZ786450:LOE786453 LXV786450:LYA786453 MHR786450:MHW786453 MRN786450:MRS786453 NBJ786450:NBO786453 NLF786450:NLK786453 NVB786450:NVG786453 OEX786450:OFC786453 OOT786450:OOY786453 OYP786450:OYU786453 PIL786450:PIQ786453 PSH786450:PSM786453 QCD786450:QCI786453 QLZ786450:QME786453 QVV786450:QWA786453 RFR786450:RFW786453 RPN786450:RPS786453 RZJ786450:RZO786453 SJF786450:SJK786453 STB786450:STG786453 TCX786450:TDC786453 TMT786450:TMY786453 TWP786450:TWU786453 UGL786450:UGQ786453 UQH786450:UQM786453 VAD786450:VAI786453 VJZ786450:VKE786453 VTV786450:VUA786453 WDR786450:WDW786453 WNN786450:WNS786453 WXJ786450:WXO786453 AV851986:BA851989 KX851986:LC851989 UT851986:UY851989 AEP851986:AEU851989 AOL851986:AOQ851989 AYH851986:AYM851989 BID851986:BII851989 BRZ851986:BSE851989 CBV851986:CCA851989 CLR851986:CLW851989 CVN851986:CVS851989 DFJ851986:DFO851989 DPF851986:DPK851989 DZB851986:DZG851989 EIX851986:EJC851989 EST851986:ESY851989 FCP851986:FCU851989 FML851986:FMQ851989 FWH851986:FWM851989 GGD851986:GGI851989 GPZ851986:GQE851989 GZV851986:HAA851989 HJR851986:HJW851989 HTN851986:HTS851989 IDJ851986:IDO851989 INF851986:INK851989 IXB851986:IXG851989 JGX851986:JHC851989 JQT851986:JQY851989 KAP851986:KAU851989 KKL851986:KKQ851989 KUH851986:KUM851989 LED851986:LEI851989 LNZ851986:LOE851989 LXV851986:LYA851989 MHR851986:MHW851989 MRN851986:MRS851989 NBJ851986:NBO851989 NLF851986:NLK851989 NVB851986:NVG851989 OEX851986:OFC851989 OOT851986:OOY851989 OYP851986:OYU851989 PIL851986:PIQ851989 PSH851986:PSM851989 QCD851986:QCI851989 QLZ851986:QME851989 QVV851986:QWA851989 RFR851986:RFW851989 RPN851986:RPS851989 RZJ851986:RZO851989 SJF851986:SJK851989 STB851986:STG851989 TCX851986:TDC851989 TMT851986:TMY851989 TWP851986:TWU851989 UGL851986:UGQ851989 UQH851986:UQM851989 VAD851986:VAI851989 VJZ851986:VKE851989 VTV851986:VUA851989 WDR851986:WDW851989 WNN851986:WNS851989 WXJ851986:WXO851989 AV917522:BA917525 KX917522:LC917525 UT917522:UY917525 AEP917522:AEU917525 AOL917522:AOQ917525 AYH917522:AYM917525 BID917522:BII917525 BRZ917522:BSE917525 CBV917522:CCA917525 CLR917522:CLW917525 CVN917522:CVS917525 DFJ917522:DFO917525 DPF917522:DPK917525 DZB917522:DZG917525 EIX917522:EJC917525 EST917522:ESY917525 FCP917522:FCU917525 FML917522:FMQ917525 FWH917522:FWM917525 GGD917522:GGI917525 GPZ917522:GQE917525 GZV917522:HAA917525 HJR917522:HJW917525 HTN917522:HTS917525 IDJ917522:IDO917525 INF917522:INK917525 IXB917522:IXG917525 JGX917522:JHC917525 JQT917522:JQY917525 KAP917522:KAU917525 KKL917522:KKQ917525 KUH917522:KUM917525 LED917522:LEI917525 LNZ917522:LOE917525 LXV917522:LYA917525 MHR917522:MHW917525 MRN917522:MRS917525 NBJ917522:NBO917525 NLF917522:NLK917525 NVB917522:NVG917525 OEX917522:OFC917525 OOT917522:OOY917525 OYP917522:OYU917525 PIL917522:PIQ917525 PSH917522:PSM917525 QCD917522:QCI917525 QLZ917522:QME917525 QVV917522:QWA917525 RFR917522:RFW917525 RPN917522:RPS917525 RZJ917522:RZO917525 SJF917522:SJK917525 STB917522:STG917525 TCX917522:TDC917525 TMT917522:TMY917525 TWP917522:TWU917525 UGL917522:UGQ917525 UQH917522:UQM917525 VAD917522:VAI917525 VJZ917522:VKE917525 VTV917522:VUA917525 WDR917522:WDW917525 WNN917522:WNS917525 WXJ917522:WXO917525 AV983058:BA983061 KX983058:LC983061 UT983058:UY983061 AEP983058:AEU983061 AOL983058:AOQ983061 AYH983058:AYM983061 BID983058:BII983061 BRZ983058:BSE983061 CBV983058:CCA983061 CLR983058:CLW983061 CVN983058:CVS983061 DFJ983058:DFO983061 DPF983058:DPK983061 DZB983058:DZG983061 EIX983058:EJC983061 EST983058:ESY983061 FCP983058:FCU983061 FML983058:FMQ983061 FWH983058:FWM983061 GGD983058:GGI983061 GPZ983058:GQE983061 GZV983058:HAA983061 HJR983058:HJW983061 HTN983058:HTS983061 IDJ983058:IDO983061 INF983058:INK983061 IXB983058:IXG983061 JGX983058:JHC983061 JQT983058:JQY983061 KAP983058:KAU983061 KKL983058:KKQ983061 KUH983058:KUM983061 LED983058:LEI983061 LNZ983058:LOE983061 LXV983058:LYA983061 MHR983058:MHW983061 MRN983058:MRS983061 NBJ983058:NBO983061 NLF983058:NLK983061 NVB983058:NVG983061 OEX983058:OFC983061 OOT983058:OOY983061 OYP983058:OYU983061 PIL983058:PIQ983061 PSH983058:PSM983061 QCD983058:QCI983061 QLZ983058:QME983061 QVV983058:QWA983061 RFR983058:RFW983061 RPN983058:RPS983061 RZJ983058:RZO983061 SJF983058:SJK983061 STB983058:STG983061 TCX983058:TDC983061 TMT983058:TMY983061 TWP983058:TWU983061 UGL983058:UGQ983061 UQH983058:UQM983061 VAD983058:VAI983061 VJZ983058:VKE983061 VTV983058:VUA983061 WDR983058:WDW983061 WNN983058:WNS983061 WXJ983058:WXO983061" xr:uid="{00000000-0002-0000-0000-000000000000}">
      <formula1>0</formula1>
      <formula2>10000000000000000</formula2>
    </dataValidation>
    <dataValidation type="list" allowBlank="1" showInputMessage="1" showErrorMessage="1" errorTitle="Error " error="Diligenciar solo Alto, Medio o Bajo_x000a_" sqref="BD18:BD37" xr:uid="{00000000-0002-0000-0000-000001000000}">
      <formula1>$BV$18:$BV$20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Error" error="Favor diligenciar con: 1, 0.5 o 0" xr:uid="{00000000-0002-0000-0000-000002000000}">
          <x14:formula1>
            <xm:f>Instructivo!$B$85:$B$87</xm:f>
          </x14:formula1>
          <xm:sqref>BF18:BL37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7"/>
  <sheetViews>
    <sheetView showGridLines="0" zoomScale="110" zoomScaleNormal="110" workbookViewId="0">
      <selection activeCell="E69" sqref="E69"/>
    </sheetView>
  </sheetViews>
  <sheetFormatPr baseColWidth="10" defaultRowHeight="15" x14ac:dyDescent="0.25"/>
  <cols>
    <col min="2" max="2" width="19.85546875" style="35" customWidth="1"/>
    <col min="3" max="3" width="17.5703125" style="35" bestFit="1" customWidth="1"/>
    <col min="4" max="4" width="28.5703125" style="35" customWidth="1"/>
    <col min="5" max="5" width="32.42578125" style="35" customWidth="1"/>
    <col min="258" max="258" width="19.85546875" customWidth="1"/>
    <col min="259" max="259" width="17.5703125" bestFit="1" customWidth="1"/>
    <col min="260" max="260" width="28.5703125" customWidth="1"/>
    <col min="261" max="261" width="32.42578125" customWidth="1"/>
    <col min="514" max="514" width="19.85546875" customWidth="1"/>
    <col min="515" max="515" width="17.5703125" bestFit="1" customWidth="1"/>
    <col min="516" max="516" width="28.5703125" customWidth="1"/>
    <col min="517" max="517" width="32.42578125" customWidth="1"/>
    <col min="770" max="770" width="19.85546875" customWidth="1"/>
    <col min="771" max="771" width="17.5703125" bestFit="1" customWidth="1"/>
    <col min="772" max="772" width="28.5703125" customWidth="1"/>
    <col min="773" max="773" width="32.42578125" customWidth="1"/>
    <col min="1026" max="1026" width="19.85546875" customWidth="1"/>
    <col min="1027" max="1027" width="17.5703125" bestFit="1" customWidth="1"/>
    <col min="1028" max="1028" width="28.5703125" customWidth="1"/>
    <col min="1029" max="1029" width="32.42578125" customWidth="1"/>
    <col min="1282" max="1282" width="19.85546875" customWidth="1"/>
    <col min="1283" max="1283" width="17.5703125" bestFit="1" customWidth="1"/>
    <col min="1284" max="1284" width="28.5703125" customWidth="1"/>
    <col min="1285" max="1285" width="32.42578125" customWidth="1"/>
    <col min="1538" max="1538" width="19.85546875" customWidth="1"/>
    <col min="1539" max="1539" width="17.5703125" bestFit="1" customWidth="1"/>
    <col min="1540" max="1540" width="28.5703125" customWidth="1"/>
    <col min="1541" max="1541" width="32.42578125" customWidth="1"/>
    <col min="1794" max="1794" width="19.85546875" customWidth="1"/>
    <col min="1795" max="1795" width="17.5703125" bestFit="1" customWidth="1"/>
    <col min="1796" max="1796" width="28.5703125" customWidth="1"/>
    <col min="1797" max="1797" width="32.42578125" customWidth="1"/>
    <col min="2050" max="2050" width="19.85546875" customWidth="1"/>
    <col min="2051" max="2051" width="17.5703125" bestFit="1" customWidth="1"/>
    <col min="2052" max="2052" width="28.5703125" customWidth="1"/>
    <col min="2053" max="2053" width="32.42578125" customWidth="1"/>
    <col min="2306" max="2306" width="19.85546875" customWidth="1"/>
    <col min="2307" max="2307" width="17.5703125" bestFit="1" customWidth="1"/>
    <col min="2308" max="2308" width="28.5703125" customWidth="1"/>
    <col min="2309" max="2309" width="32.42578125" customWidth="1"/>
    <col min="2562" max="2562" width="19.85546875" customWidth="1"/>
    <col min="2563" max="2563" width="17.5703125" bestFit="1" customWidth="1"/>
    <col min="2564" max="2564" width="28.5703125" customWidth="1"/>
    <col min="2565" max="2565" width="32.42578125" customWidth="1"/>
    <col min="2818" max="2818" width="19.85546875" customWidth="1"/>
    <col min="2819" max="2819" width="17.5703125" bestFit="1" customWidth="1"/>
    <col min="2820" max="2820" width="28.5703125" customWidth="1"/>
    <col min="2821" max="2821" width="32.42578125" customWidth="1"/>
    <col min="3074" max="3074" width="19.85546875" customWidth="1"/>
    <col min="3075" max="3075" width="17.5703125" bestFit="1" customWidth="1"/>
    <col min="3076" max="3076" width="28.5703125" customWidth="1"/>
    <col min="3077" max="3077" width="32.42578125" customWidth="1"/>
    <col min="3330" max="3330" width="19.85546875" customWidth="1"/>
    <col min="3331" max="3331" width="17.5703125" bestFit="1" customWidth="1"/>
    <col min="3332" max="3332" width="28.5703125" customWidth="1"/>
    <col min="3333" max="3333" width="32.42578125" customWidth="1"/>
    <col min="3586" max="3586" width="19.85546875" customWidth="1"/>
    <col min="3587" max="3587" width="17.5703125" bestFit="1" customWidth="1"/>
    <col min="3588" max="3588" width="28.5703125" customWidth="1"/>
    <col min="3589" max="3589" width="32.42578125" customWidth="1"/>
    <col min="3842" max="3842" width="19.85546875" customWidth="1"/>
    <col min="3843" max="3843" width="17.5703125" bestFit="1" customWidth="1"/>
    <col min="3844" max="3844" width="28.5703125" customWidth="1"/>
    <col min="3845" max="3845" width="32.42578125" customWidth="1"/>
    <col min="4098" max="4098" width="19.85546875" customWidth="1"/>
    <col min="4099" max="4099" width="17.5703125" bestFit="1" customWidth="1"/>
    <col min="4100" max="4100" width="28.5703125" customWidth="1"/>
    <col min="4101" max="4101" width="32.42578125" customWidth="1"/>
    <col min="4354" max="4354" width="19.85546875" customWidth="1"/>
    <col min="4355" max="4355" width="17.5703125" bestFit="1" customWidth="1"/>
    <col min="4356" max="4356" width="28.5703125" customWidth="1"/>
    <col min="4357" max="4357" width="32.42578125" customWidth="1"/>
    <col min="4610" max="4610" width="19.85546875" customWidth="1"/>
    <col min="4611" max="4611" width="17.5703125" bestFit="1" customWidth="1"/>
    <col min="4612" max="4612" width="28.5703125" customWidth="1"/>
    <col min="4613" max="4613" width="32.42578125" customWidth="1"/>
    <col min="4866" max="4866" width="19.85546875" customWidth="1"/>
    <col min="4867" max="4867" width="17.5703125" bestFit="1" customWidth="1"/>
    <col min="4868" max="4868" width="28.5703125" customWidth="1"/>
    <col min="4869" max="4869" width="32.42578125" customWidth="1"/>
    <col min="5122" max="5122" width="19.85546875" customWidth="1"/>
    <col min="5123" max="5123" width="17.5703125" bestFit="1" customWidth="1"/>
    <col min="5124" max="5124" width="28.5703125" customWidth="1"/>
    <col min="5125" max="5125" width="32.42578125" customWidth="1"/>
    <col min="5378" max="5378" width="19.85546875" customWidth="1"/>
    <col min="5379" max="5379" width="17.5703125" bestFit="1" customWidth="1"/>
    <col min="5380" max="5380" width="28.5703125" customWidth="1"/>
    <col min="5381" max="5381" width="32.42578125" customWidth="1"/>
    <col min="5634" max="5634" width="19.85546875" customWidth="1"/>
    <col min="5635" max="5635" width="17.5703125" bestFit="1" customWidth="1"/>
    <col min="5636" max="5636" width="28.5703125" customWidth="1"/>
    <col min="5637" max="5637" width="32.42578125" customWidth="1"/>
    <col min="5890" max="5890" width="19.85546875" customWidth="1"/>
    <col min="5891" max="5891" width="17.5703125" bestFit="1" customWidth="1"/>
    <col min="5892" max="5892" width="28.5703125" customWidth="1"/>
    <col min="5893" max="5893" width="32.42578125" customWidth="1"/>
    <col min="6146" max="6146" width="19.85546875" customWidth="1"/>
    <col min="6147" max="6147" width="17.5703125" bestFit="1" customWidth="1"/>
    <col min="6148" max="6148" width="28.5703125" customWidth="1"/>
    <col min="6149" max="6149" width="32.42578125" customWidth="1"/>
    <col min="6402" max="6402" width="19.85546875" customWidth="1"/>
    <col min="6403" max="6403" width="17.5703125" bestFit="1" customWidth="1"/>
    <col min="6404" max="6404" width="28.5703125" customWidth="1"/>
    <col min="6405" max="6405" width="32.42578125" customWidth="1"/>
    <col min="6658" max="6658" width="19.85546875" customWidth="1"/>
    <col min="6659" max="6659" width="17.5703125" bestFit="1" customWidth="1"/>
    <col min="6660" max="6660" width="28.5703125" customWidth="1"/>
    <col min="6661" max="6661" width="32.42578125" customWidth="1"/>
    <col min="6914" max="6914" width="19.85546875" customWidth="1"/>
    <col min="6915" max="6915" width="17.5703125" bestFit="1" customWidth="1"/>
    <col min="6916" max="6916" width="28.5703125" customWidth="1"/>
    <col min="6917" max="6917" width="32.42578125" customWidth="1"/>
    <col min="7170" max="7170" width="19.85546875" customWidth="1"/>
    <col min="7171" max="7171" width="17.5703125" bestFit="1" customWidth="1"/>
    <col min="7172" max="7172" width="28.5703125" customWidth="1"/>
    <col min="7173" max="7173" width="32.42578125" customWidth="1"/>
    <col min="7426" max="7426" width="19.85546875" customWidth="1"/>
    <col min="7427" max="7427" width="17.5703125" bestFit="1" customWidth="1"/>
    <col min="7428" max="7428" width="28.5703125" customWidth="1"/>
    <col min="7429" max="7429" width="32.42578125" customWidth="1"/>
    <col min="7682" max="7682" width="19.85546875" customWidth="1"/>
    <col min="7683" max="7683" width="17.5703125" bestFit="1" customWidth="1"/>
    <col min="7684" max="7684" width="28.5703125" customWidth="1"/>
    <col min="7685" max="7685" width="32.42578125" customWidth="1"/>
    <col min="7938" max="7938" width="19.85546875" customWidth="1"/>
    <col min="7939" max="7939" width="17.5703125" bestFit="1" customWidth="1"/>
    <col min="7940" max="7940" width="28.5703125" customWidth="1"/>
    <col min="7941" max="7941" width="32.42578125" customWidth="1"/>
    <col min="8194" max="8194" width="19.85546875" customWidth="1"/>
    <col min="8195" max="8195" width="17.5703125" bestFit="1" customWidth="1"/>
    <col min="8196" max="8196" width="28.5703125" customWidth="1"/>
    <col min="8197" max="8197" width="32.42578125" customWidth="1"/>
    <col min="8450" max="8450" width="19.85546875" customWidth="1"/>
    <col min="8451" max="8451" width="17.5703125" bestFit="1" customWidth="1"/>
    <col min="8452" max="8452" width="28.5703125" customWidth="1"/>
    <col min="8453" max="8453" width="32.42578125" customWidth="1"/>
    <col min="8706" max="8706" width="19.85546875" customWidth="1"/>
    <col min="8707" max="8707" width="17.5703125" bestFit="1" customWidth="1"/>
    <col min="8708" max="8708" width="28.5703125" customWidth="1"/>
    <col min="8709" max="8709" width="32.42578125" customWidth="1"/>
    <col min="8962" max="8962" width="19.85546875" customWidth="1"/>
    <col min="8963" max="8963" width="17.5703125" bestFit="1" customWidth="1"/>
    <col min="8964" max="8964" width="28.5703125" customWidth="1"/>
    <col min="8965" max="8965" width="32.42578125" customWidth="1"/>
    <col min="9218" max="9218" width="19.85546875" customWidth="1"/>
    <col min="9219" max="9219" width="17.5703125" bestFit="1" customWidth="1"/>
    <col min="9220" max="9220" width="28.5703125" customWidth="1"/>
    <col min="9221" max="9221" width="32.42578125" customWidth="1"/>
    <col min="9474" max="9474" width="19.85546875" customWidth="1"/>
    <col min="9475" max="9475" width="17.5703125" bestFit="1" customWidth="1"/>
    <col min="9476" max="9476" width="28.5703125" customWidth="1"/>
    <col min="9477" max="9477" width="32.42578125" customWidth="1"/>
    <col min="9730" max="9730" width="19.85546875" customWidth="1"/>
    <col min="9731" max="9731" width="17.5703125" bestFit="1" customWidth="1"/>
    <col min="9732" max="9732" width="28.5703125" customWidth="1"/>
    <col min="9733" max="9733" width="32.42578125" customWidth="1"/>
    <col min="9986" max="9986" width="19.85546875" customWidth="1"/>
    <col min="9987" max="9987" width="17.5703125" bestFit="1" customWidth="1"/>
    <col min="9988" max="9988" width="28.5703125" customWidth="1"/>
    <col min="9989" max="9989" width="32.42578125" customWidth="1"/>
    <col min="10242" max="10242" width="19.85546875" customWidth="1"/>
    <col min="10243" max="10243" width="17.5703125" bestFit="1" customWidth="1"/>
    <col min="10244" max="10244" width="28.5703125" customWidth="1"/>
    <col min="10245" max="10245" width="32.42578125" customWidth="1"/>
    <col min="10498" max="10498" width="19.85546875" customWidth="1"/>
    <col min="10499" max="10499" width="17.5703125" bestFit="1" customWidth="1"/>
    <col min="10500" max="10500" width="28.5703125" customWidth="1"/>
    <col min="10501" max="10501" width="32.42578125" customWidth="1"/>
    <col min="10754" max="10754" width="19.85546875" customWidth="1"/>
    <col min="10755" max="10755" width="17.5703125" bestFit="1" customWidth="1"/>
    <col min="10756" max="10756" width="28.5703125" customWidth="1"/>
    <col min="10757" max="10757" width="32.42578125" customWidth="1"/>
    <col min="11010" max="11010" width="19.85546875" customWidth="1"/>
    <col min="11011" max="11011" width="17.5703125" bestFit="1" customWidth="1"/>
    <col min="11012" max="11012" width="28.5703125" customWidth="1"/>
    <col min="11013" max="11013" width="32.42578125" customWidth="1"/>
    <col min="11266" max="11266" width="19.85546875" customWidth="1"/>
    <col min="11267" max="11267" width="17.5703125" bestFit="1" customWidth="1"/>
    <col min="11268" max="11268" width="28.5703125" customWidth="1"/>
    <col min="11269" max="11269" width="32.42578125" customWidth="1"/>
    <col min="11522" max="11522" width="19.85546875" customWidth="1"/>
    <col min="11523" max="11523" width="17.5703125" bestFit="1" customWidth="1"/>
    <col min="11524" max="11524" width="28.5703125" customWidth="1"/>
    <col min="11525" max="11525" width="32.42578125" customWidth="1"/>
    <col min="11778" max="11778" width="19.85546875" customWidth="1"/>
    <col min="11779" max="11779" width="17.5703125" bestFit="1" customWidth="1"/>
    <col min="11780" max="11780" width="28.5703125" customWidth="1"/>
    <col min="11781" max="11781" width="32.42578125" customWidth="1"/>
    <col min="12034" max="12034" width="19.85546875" customWidth="1"/>
    <col min="12035" max="12035" width="17.5703125" bestFit="1" customWidth="1"/>
    <col min="12036" max="12036" width="28.5703125" customWidth="1"/>
    <col min="12037" max="12037" width="32.42578125" customWidth="1"/>
    <col min="12290" max="12290" width="19.85546875" customWidth="1"/>
    <col min="12291" max="12291" width="17.5703125" bestFit="1" customWidth="1"/>
    <col min="12292" max="12292" width="28.5703125" customWidth="1"/>
    <col min="12293" max="12293" width="32.42578125" customWidth="1"/>
    <col min="12546" max="12546" width="19.85546875" customWidth="1"/>
    <col min="12547" max="12547" width="17.5703125" bestFit="1" customWidth="1"/>
    <col min="12548" max="12548" width="28.5703125" customWidth="1"/>
    <col min="12549" max="12549" width="32.42578125" customWidth="1"/>
    <col min="12802" max="12802" width="19.85546875" customWidth="1"/>
    <col min="12803" max="12803" width="17.5703125" bestFit="1" customWidth="1"/>
    <col min="12804" max="12804" width="28.5703125" customWidth="1"/>
    <col min="12805" max="12805" width="32.42578125" customWidth="1"/>
    <col min="13058" max="13058" width="19.85546875" customWidth="1"/>
    <col min="13059" max="13059" width="17.5703125" bestFit="1" customWidth="1"/>
    <col min="13060" max="13060" width="28.5703125" customWidth="1"/>
    <col min="13061" max="13061" width="32.42578125" customWidth="1"/>
    <col min="13314" max="13314" width="19.85546875" customWidth="1"/>
    <col min="13315" max="13315" width="17.5703125" bestFit="1" customWidth="1"/>
    <col min="13316" max="13316" width="28.5703125" customWidth="1"/>
    <col min="13317" max="13317" width="32.42578125" customWidth="1"/>
    <col min="13570" max="13570" width="19.85546875" customWidth="1"/>
    <col min="13571" max="13571" width="17.5703125" bestFit="1" customWidth="1"/>
    <col min="13572" max="13572" width="28.5703125" customWidth="1"/>
    <col min="13573" max="13573" width="32.42578125" customWidth="1"/>
    <col min="13826" max="13826" width="19.85546875" customWidth="1"/>
    <col min="13827" max="13827" width="17.5703125" bestFit="1" customWidth="1"/>
    <col min="13828" max="13828" width="28.5703125" customWidth="1"/>
    <col min="13829" max="13829" width="32.42578125" customWidth="1"/>
    <col min="14082" max="14082" width="19.85546875" customWidth="1"/>
    <col min="14083" max="14083" width="17.5703125" bestFit="1" customWidth="1"/>
    <col min="14084" max="14084" width="28.5703125" customWidth="1"/>
    <col min="14085" max="14085" width="32.42578125" customWidth="1"/>
    <col min="14338" max="14338" width="19.85546875" customWidth="1"/>
    <col min="14339" max="14339" width="17.5703125" bestFit="1" customWidth="1"/>
    <col min="14340" max="14340" width="28.5703125" customWidth="1"/>
    <col min="14341" max="14341" width="32.42578125" customWidth="1"/>
    <col min="14594" max="14594" width="19.85546875" customWidth="1"/>
    <col min="14595" max="14595" width="17.5703125" bestFit="1" customWidth="1"/>
    <col min="14596" max="14596" width="28.5703125" customWidth="1"/>
    <col min="14597" max="14597" width="32.42578125" customWidth="1"/>
    <col min="14850" max="14850" width="19.85546875" customWidth="1"/>
    <col min="14851" max="14851" width="17.5703125" bestFit="1" customWidth="1"/>
    <col min="14852" max="14852" width="28.5703125" customWidth="1"/>
    <col min="14853" max="14853" width="32.42578125" customWidth="1"/>
    <col min="15106" max="15106" width="19.85546875" customWidth="1"/>
    <col min="15107" max="15107" width="17.5703125" bestFit="1" customWidth="1"/>
    <col min="15108" max="15108" width="28.5703125" customWidth="1"/>
    <col min="15109" max="15109" width="32.42578125" customWidth="1"/>
    <col min="15362" max="15362" width="19.85546875" customWidth="1"/>
    <col min="15363" max="15363" width="17.5703125" bestFit="1" customWidth="1"/>
    <col min="15364" max="15364" width="28.5703125" customWidth="1"/>
    <col min="15365" max="15365" width="32.42578125" customWidth="1"/>
    <col min="15618" max="15618" width="19.85546875" customWidth="1"/>
    <col min="15619" max="15619" width="17.5703125" bestFit="1" customWidth="1"/>
    <col min="15620" max="15620" width="28.5703125" customWidth="1"/>
    <col min="15621" max="15621" width="32.42578125" customWidth="1"/>
    <col min="15874" max="15874" width="19.85546875" customWidth="1"/>
    <col min="15875" max="15875" width="17.5703125" bestFit="1" customWidth="1"/>
    <col min="15876" max="15876" width="28.5703125" customWidth="1"/>
    <col min="15877" max="15877" width="32.42578125" customWidth="1"/>
    <col min="16130" max="16130" width="19.85546875" customWidth="1"/>
    <col min="16131" max="16131" width="17.5703125" bestFit="1" customWidth="1"/>
    <col min="16132" max="16132" width="28.5703125" customWidth="1"/>
    <col min="16133" max="16133" width="32.42578125" customWidth="1"/>
  </cols>
  <sheetData>
    <row r="1" spans="1:6" ht="16.5" thickBot="1" x14ac:dyDescent="0.3">
      <c r="A1" s="303" t="s">
        <v>65</v>
      </c>
      <c r="B1" s="304"/>
      <c r="C1" s="304"/>
      <c r="D1" s="304"/>
      <c r="E1" s="304"/>
      <c r="F1" s="305"/>
    </row>
    <row r="2" spans="1:6" ht="21.75" thickBot="1" x14ac:dyDescent="0.3">
      <c r="A2" s="7"/>
      <c r="B2" s="8"/>
      <c r="C2" s="8"/>
      <c r="D2" s="8"/>
      <c r="E2" s="8"/>
      <c r="F2" s="9"/>
    </row>
    <row r="3" spans="1:6" ht="49.5" customHeight="1" thickBot="1" x14ac:dyDescent="0.3">
      <c r="A3" s="306" t="s">
        <v>359</v>
      </c>
      <c r="B3" s="307"/>
      <c r="C3" s="307"/>
      <c r="D3" s="307"/>
      <c r="E3" s="307"/>
      <c r="F3" s="308"/>
    </row>
    <row r="4" spans="1:6" ht="61.5" customHeight="1" thickBot="1" x14ac:dyDescent="0.3">
      <c r="A4" s="306" t="s">
        <v>66</v>
      </c>
      <c r="B4" s="307"/>
      <c r="C4" s="307"/>
      <c r="D4" s="307"/>
      <c r="E4" s="307"/>
      <c r="F4" s="308"/>
    </row>
    <row r="5" spans="1:6" ht="60.75" customHeight="1" thickBot="1" x14ac:dyDescent="0.3">
      <c r="A5" s="306" t="s">
        <v>67</v>
      </c>
      <c r="B5" s="307"/>
      <c r="C5" s="307"/>
      <c r="D5" s="307"/>
      <c r="E5" s="307"/>
      <c r="F5" s="308"/>
    </row>
    <row r="6" spans="1:6" ht="30.75" customHeight="1" thickBot="1" x14ac:dyDescent="0.3">
      <c r="A6" s="309" t="s">
        <v>68</v>
      </c>
      <c r="B6" s="310"/>
      <c r="C6" s="310"/>
      <c r="D6" s="310"/>
      <c r="E6" s="310"/>
      <c r="F6" s="311"/>
    </row>
    <row r="7" spans="1:6" ht="15.75" thickBot="1" x14ac:dyDescent="0.3">
      <c r="B7"/>
      <c r="C7"/>
      <c r="D7"/>
      <c r="E7"/>
    </row>
    <row r="8" spans="1:6" ht="15.75" thickBot="1" x14ac:dyDescent="0.3">
      <c r="B8" s="10" t="s">
        <v>69</v>
      </c>
      <c r="C8" s="11" t="s">
        <v>70</v>
      </c>
      <c r="D8" s="11" t="s">
        <v>71</v>
      </c>
      <c r="E8" s="12" t="s">
        <v>72</v>
      </c>
    </row>
    <row r="9" spans="1:6" ht="15.75" thickBot="1" x14ac:dyDescent="0.3">
      <c r="B9" s="300" t="s">
        <v>0</v>
      </c>
      <c r="C9" s="312"/>
      <c r="D9" s="312"/>
      <c r="E9" s="313"/>
    </row>
    <row r="10" spans="1:6" x14ac:dyDescent="0.25">
      <c r="B10" s="13" t="s">
        <v>73</v>
      </c>
      <c r="C10" s="14" t="s">
        <v>74</v>
      </c>
      <c r="D10" s="14" t="s">
        <v>75</v>
      </c>
      <c r="E10" s="15" t="s">
        <v>76</v>
      </c>
    </row>
    <row r="11" spans="1:6" ht="36" x14ac:dyDescent="0.25">
      <c r="B11" s="13" t="s">
        <v>77</v>
      </c>
      <c r="C11" s="14" t="s">
        <v>78</v>
      </c>
      <c r="D11" s="14" t="s">
        <v>79</v>
      </c>
      <c r="E11" s="15" t="s">
        <v>80</v>
      </c>
    </row>
    <row r="12" spans="1:6" ht="36" x14ac:dyDescent="0.25">
      <c r="B12" s="13" t="s">
        <v>81</v>
      </c>
      <c r="C12" s="14" t="s">
        <v>82</v>
      </c>
      <c r="D12" s="14" t="s">
        <v>79</v>
      </c>
      <c r="E12" s="15" t="s">
        <v>83</v>
      </c>
    </row>
    <row r="13" spans="1:6" ht="48" x14ac:dyDescent="0.25">
      <c r="B13" s="13" t="s">
        <v>84</v>
      </c>
      <c r="C13" s="14" t="s">
        <v>2</v>
      </c>
      <c r="D13" s="14" t="s">
        <v>79</v>
      </c>
      <c r="E13" s="15" t="s">
        <v>85</v>
      </c>
    </row>
    <row r="14" spans="1:6" ht="36" x14ac:dyDescent="0.25">
      <c r="B14" s="13" t="s">
        <v>86</v>
      </c>
      <c r="C14" s="14" t="s">
        <v>3</v>
      </c>
      <c r="D14" s="14" t="s">
        <v>79</v>
      </c>
      <c r="E14" s="15" t="s">
        <v>87</v>
      </c>
    </row>
    <row r="15" spans="1:6" ht="48.75" thickBot="1" x14ac:dyDescent="0.3">
      <c r="B15" s="16" t="s">
        <v>88</v>
      </c>
      <c r="C15" s="17" t="s">
        <v>360</v>
      </c>
      <c r="D15" s="17" t="s">
        <v>79</v>
      </c>
      <c r="E15" s="18" t="s">
        <v>89</v>
      </c>
    </row>
    <row r="16" spans="1:6" ht="15.75" thickBot="1" x14ac:dyDescent="0.3">
      <c r="B16" s="300" t="s">
        <v>90</v>
      </c>
      <c r="C16" s="312"/>
      <c r="D16" s="312"/>
      <c r="E16" s="313"/>
    </row>
    <row r="17" spans="2:5" ht="36" x14ac:dyDescent="0.25">
      <c r="B17" s="19" t="s">
        <v>91</v>
      </c>
      <c r="C17" s="20" t="s">
        <v>36</v>
      </c>
      <c r="D17" s="20" t="s">
        <v>79</v>
      </c>
      <c r="E17" s="21" t="s">
        <v>92</v>
      </c>
    </row>
    <row r="18" spans="2:5" ht="36" x14ac:dyDescent="0.25">
      <c r="B18" s="13" t="s">
        <v>93</v>
      </c>
      <c r="C18" s="14" t="s">
        <v>5</v>
      </c>
      <c r="D18" s="14" t="s">
        <v>79</v>
      </c>
      <c r="E18" s="15" t="s">
        <v>94</v>
      </c>
    </row>
    <row r="19" spans="2:5" ht="36" x14ac:dyDescent="0.25">
      <c r="B19" s="13" t="s">
        <v>95</v>
      </c>
      <c r="C19" s="14" t="s">
        <v>6</v>
      </c>
      <c r="D19" s="14" t="s">
        <v>79</v>
      </c>
      <c r="E19" s="15" t="s">
        <v>96</v>
      </c>
    </row>
    <row r="20" spans="2:5" ht="36" x14ac:dyDescent="0.25">
      <c r="B20" s="13" t="s">
        <v>97</v>
      </c>
      <c r="C20" s="14" t="s">
        <v>8</v>
      </c>
      <c r="D20" s="14" t="s">
        <v>79</v>
      </c>
      <c r="E20" s="15" t="s">
        <v>98</v>
      </c>
    </row>
    <row r="21" spans="2:5" ht="36" x14ac:dyDescent="0.25">
      <c r="B21" s="13" t="s">
        <v>99</v>
      </c>
      <c r="C21" s="14" t="s">
        <v>100</v>
      </c>
      <c r="D21" s="14" t="s">
        <v>79</v>
      </c>
      <c r="E21" s="15" t="s">
        <v>101</v>
      </c>
    </row>
    <row r="22" spans="2:5" ht="36" x14ac:dyDescent="0.25">
      <c r="B22" s="13" t="s">
        <v>102</v>
      </c>
      <c r="C22" s="14" t="s">
        <v>10</v>
      </c>
      <c r="D22" s="14" t="s">
        <v>79</v>
      </c>
      <c r="E22" s="15" t="s">
        <v>103</v>
      </c>
    </row>
    <row r="23" spans="2:5" ht="36" x14ac:dyDescent="0.25">
      <c r="B23" s="13" t="s">
        <v>104</v>
      </c>
      <c r="C23" s="14" t="s">
        <v>105</v>
      </c>
      <c r="D23" s="14" t="s">
        <v>79</v>
      </c>
      <c r="E23" s="15" t="s">
        <v>106</v>
      </c>
    </row>
    <row r="24" spans="2:5" ht="36" x14ac:dyDescent="0.25">
      <c r="B24" s="13" t="s">
        <v>107</v>
      </c>
      <c r="C24" s="14" t="s">
        <v>11</v>
      </c>
      <c r="D24" s="14" t="s">
        <v>79</v>
      </c>
      <c r="E24" s="15" t="s">
        <v>108</v>
      </c>
    </row>
    <row r="25" spans="2:5" ht="36" x14ac:dyDescent="0.25">
      <c r="B25" s="13" t="s">
        <v>109</v>
      </c>
      <c r="C25" s="14" t="s">
        <v>12</v>
      </c>
      <c r="D25" s="14" t="s">
        <v>79</v>
      </c>
      <c r="E25" s="15" t="s">
        <v>110</v>
      </c>
    </row>
    <row r="26" spans="2:5" ht="36" x14ac:dyDescent="0.25">
      <c r="B26" s="13" t="s">
        <v>111</v>
      </c>
      <c r="C26" s="14" t="s">
        <v>13</v>
      </c>
      <c r="D26" s="14" t="s">
        <v>79</v>
      </c>
      <c r="E26" s="15" t="s">
        <v>112</v>
      </c>
    </row>
    <row r="27" spans="2:5" ht="36" x14ac:dyDescent="0.25">
      <c r="B27" s="13" t="s">
        <v>113</v>
      </c>
      <c r="C27" s="14" t="s">
        <v>14</v>
      </c>
      <c r="D27" s="14" t="s">
        <v>79</v>
      </c>
      <c r="E27" s="15" t="s">
        <v>114</v>
      </c>
    </row>
    <row r="28" spans="2:5" ht="72" x14ac:dyDescent="0.25">
      <c r="B28" s="13" t="s">
        <v>115</v>
      </c>
      <c r="C28" s="14" t="s">
        <v>116</v>
      </c>
      <c r="D28" s="14" t="s">
        <v>79</v>
      </c>
      <c r="E28" s="15" t="s">
        <v>117</v>
      </c>
    </row>
    <row r="29" spans="2:5" ht="36" x14ac:dyDescent="0.25">
      <c r="B29" s="13" t="s">
        <v>118</v>
      </c>
      <c r="C29" s="14" t="s">
        <v>119</v>
      </c>
      <c r="D29" s="14" t="s">
        <v>79</v>
      </c>
      <c r="E29" s="15" t="s">
        <v>120</v>
      </c>
    </row>
    <row r="30" spans="2:5" ht="48" x14ac:dyDescent="0.25">
      <c r="B30" s="13" t="s">
        <v>121</v>
      </c>
      <c r="C30" s="14" t="s">
        <v>122</v>
      </c>
      <c r="D30" s="14" t="s">
        <v>79</v>
      </c>
      <c r="E30" s="15" t="s">
        <v>123</v>
      </c>
    </row>
    <row r="31" spans="2:5" ht="48" x14ac:dyDescent="0.25">
      <c r="B31" s="13" t="s">
        <v>124</v>
      </c>
      <c r="C31" s="14" t="s">
        <v>125</v>
      </c>
      <c r="D31" s="14" t="s">
        <v>79</v>
      </c>
      <c r="E31" s="15" t="s">
        <v>126</v>
      </c>
    </row>
    <row r="32" spans="2:5" ht="72" x14ac:dyDescent="0.25">
      <c r="B32" s="13" t="s">
        <v>127</v>
      </c>
      <c r="C32" s="14" t="s">
        <v>128</v>
      </c>
      <c r="D32" s="14" t="s">
        <v>79</v>
      </c>
      <c r="E32" s="15" t="s">
        <v>129</v>
      </c>
    </row>
    <row r="33" spans="2:5" ht="36.75" thickBot="1" x14ac:dyDescent="0.3">
      <c r="B33" s="13" t="s">
        <v>130</v>
      </c>
      <c r="C33" s="17" t="s">
        <v>360</v>
      </c>
      <c r="D33" s="14" t="s">
        <v>79</v>
      </c>
      <c r="E33" s="15" t="s">
        <v>131</v>
      </c>
    </row>
    <row r="34" spans="2:5" ht="15.75" thickBot="1" x14ac:dyDescent="0.3">
      <c r="B34" s="300" t="s">
        <v>24</v>
      </c>
      <c r="C34" s="312"/>
      <c r="D34" s="312"/>
      <c r="E34" s="313"/>
    </row>
    <row r="35" spans="2:5" ht="36" x14ac:dyDescent="0.25">
      <c r="B35" s="13" t="s">
        <v>132</v>
      </c>
      <c r="C35" s="14" t="s">
        <v>18</v>
      </c>
      <c r="D35" s="14" t="s">
        <v>79</v>
      </c>
      <c r="E35" s="15" t="s">
        <v>133</v>
      </c>
    </row>
    <row r="36" spans="2:5" ht="84" x14ac:dyDescent="0.25">
      <c r="B36" s="13" t="s">
        <v>134</v>
      </c>
      <c r="C36" s="14" t="s">
        <v>135</v>
      </c>
      <c r="D36" s="14" t="s">
        <v>79</v>
      </c>
      <c r="E36" s="15" t="s">
        <v>136</v>
      </c>
    </row>
    <row r="37" spans="2:5" ht="60" x14ac:dyDescent="0.25">
      <c r="B37" s="13" t="s">
        <v>137</v>
      </c>
      <c r="C37" s="14" t="s">
        <v>138</v>
      </c>
      <c r="D37" s="14" t="s">
        <v>79</v>
      </c>
      <c r="E37" s="15" t="s">
        <v>139</v>
      </c>
    </row>
    <row r="38" spans="2:5" ht="36.75" thickBot="1" x14ac:dyDescent="0.3">
      <c r="B38" s="13" t="s">
        <v>140</v>
      </c>
      <c r="C38" s="17" t="s">
        <v>360</v>
      </c>
      <c r="D38" s="14" t="s">
        <v>79</v>
      </c>
      <c r="E38" s="15" t="s">
        <v>131</v>
      </c>
    </row>
    <row r="39" spans="2:5" ht="15.75" thickBot="1" x14ac:dyDescent="0.3">
      <c r="B39" s="300" t="s">
        <v>25</v>
      </c>
      <c r="C39" s="312"/>
      <c r="D39" s="312"/>
      <c r="E39" s="313"/>
    </row>
    <row r="40" spans="2:5" ht="36" x14ac:dyDescent="0.25">
      <c r="B40" s="13" t="s">
        <v>141</v>
      </c>
      <c r="C40" s="14" t="s">
        <v>20</v>
      </c>
      <c r="D40" s="14" t="s">
        <v>79</v>
      </c>
      <c r="E40" s="15" t="s">
        <v>142</v>
      </c>
    </row>
    <row r="41" spans="2:5" ht="60" x14ac:dyDescent="0.25">
      <c r="B41" s="13" t="s">
        <v>143</v>
      </c>
      <c r="C41" s="14" t="s">
        <v>138</v>
      </c>
      <c r="D41" s="14" t="s">
        <v>79</v>
      </c>
      <c r="E41" s="15" t="s">
        <v>139</v>
      </c>
    </row>
    <row r="42" spans="2:5" ht="36.75" thickBot="1" x14ac:dyDescent="0.3">
      <c r="B42" s="13" t="s">
        <v>144</v>
      </c>
      <c r="C42" s="17" t="s">
        <v>360</v>
      </c>
      <c r="D42" s="14" t="s">
        <v>79</v>
      </c>
      <c r="E42" s="15" t="s">
        <v>131</v>
      </c>
    </row>
    <row r="43" spans="2:5" ht="15.75" thickBot="1" x14ac:dyDescent="0.3">
      <c r="B43" s="300" t="s">
        <v>27</v>
      </c>
      <c r="C43" s="312"/>
      <c r="D43" s="312"/>
      <c r="E43" s="313"/>
    </row>
    <row r="44" spans="2:5" ht="72" x14ac:dyDescent="0.25">
      <c r="B44" s="13" t="s">
        <v>145</v>
      </c>
      <c r="C44" s="14" t="s">
        <v>146</v>
      </c>
      <c r="D44" s="14" t="s">
        <v>79</v>
      </c>
      <c r="E44" s="15" t="s">
        <v>147</v>
      </c>
    </row>
    <row r="45" spans="2:5" ht="36" x14ac:dyDescent="0.25">
      <c r="B45" s="13" t="s">
        <v>148</v>
      </c>
      <c r="C45" s="14" t="s">
        <v>149</v>
      </c>
      <c r="D45" s="14" t="s">
        <v>79</v>
      </c>
      <c r="E45" s="15" t="s">
        <v>150</v>
      </c>
    </row>
    <row r="46" spans="2:5" ht="72" x14ac:dyDescent="0.25">
      <c r="B46" s="13" t="s">
        <v>151</v>
      </c>
      <c r="C46" s="14" t="s">
        <v>152</v>
      </c>
      <c r="D46" s="14" t="s">
        <v>79</v>
      </c>
      <c r="E46" s="15" t="s">
        <v>153</v>
      </c>
    </row>
    <row r="47" spans="2:5" ht="60" x14ac:dyDescent="0.25">
      <c r="B47" s="13" t="s">
        <v>154</v>
      </c>
      <c r="C47" s="14" t="s">
        <v>138</v>
      </c>
      <c r="D47" s="14" t="s">
        <v>79</v>
      </c>
      <c r="E47" s="15" t="s">
        <v>139</v>
      </c>
    </row>
    <row r="48" spans="2:5" ht="36.75" thickBot="1" x14ac:dyDescent="0.3">
      <c r="B48" s="19" t="s">
        <v>155</v>
      </c>
      <c r="C48" s="17" t="s">
        <v>360</v>
      </c>
      <c r="D48" s="17" t="s">
        <v>79</v>
      </c>
      <c r="E48" s="18" t="s">
        <v>131</v>
      </c>
    </row>
    <row r="49" spans="2:5" ht="15.75" thickBot="1" x14ac:dyDescent="0.3">
      <c r="B49" s="300" t="s">
        <v>29</v>
      </c>
      <c r="C49" s="312"/>
      <c r="D49" s="312"/>
      <c r="E49" s="313"/>
    </row>
    <row r="50" spans="2:5" ht="60" x14ac:dyDescent="0.25">
      <c r="B50" s="13" t="s">
        <v>156</v>
      </c>
      <c r="C50" s="20" t="s">
        <v>157</v>
      </c>
      <c r="D50" s="20" t="s">
        <v>79</v>
      </c>
      <c r="E50" s="21" t="s">
        <v>158</v>
      </c>
    </row>
    <row r="51" spans="2:5" ht="60" x14ac:dyDescent="0.25">
      <c r="B51" s="13" t="s">
        <v>159</v>
      </c>
      <c r="C51" s="20" t="s">
        <v>160</v>
      </c>
      <c r="D51" s="20" t="s">
        <v>79</v>
      </c>
      <c r="E51" s="21" t="s">
        <v>161</v>
      </c>
    </row>
    <row r="52" spans="2:5" ht="60" x14ac:dyDescent="0.25">
      <c r="B52" s="13" t="s">
        <v>162</v>
      </c>
      <c r="C52" s="20" t="s">
        <v>163</v>
      </c>
      <c r="D52" s="20" t="s">
        <v>79</v>
      </c>
      <c r="E52" s="21" t="s">
        <v>164</v>
      </c>
    </row>
    <row r="53" spans="2:5" ht="36" x14ac:dyDescent="0.25">
      <c r="B53" s="13" t="s">
        <v>165</v>
      </c>
      <c r="C53" s="14" t="s">
        <v>138</v>
      </c>
      <c r="D53" s="14" t="s">
        <v>79</v>
      </c>
      <c r="E53" s="15" t="s">
        <v>166</v>
      </c>
    </row>
    <row r="54" spans="2:5" ht="36.75" thickBot="1" x14ac:dyDescent="0.3">
      <c r="B54" s="19" t="s">
        <v>167</v>
      </c>
      <c r="C54" s="17" t="s">
        <v>360</v>
      </c>
      <c r="D54" s="17" t="s">
        <v>79</v>
      </c>
      <c r="E54" s="18" t="s">
        <v>131</v>
      </c>
    </row>
    <row r="55" spans="2:5" ht="15.75" thickBot="1" x14ac:dyDescent="0.3">
      <c r="B55" s="300" t="s">
        <v>31</v>
      </c>
      <c r="C55" s="301"/>
      <c r="D55" s="301"/>
      <c r="E55" s="302"/>
    </row>
    <row r="56" spans="2:5" ht="36" x14ac:dyDescent="0.25">
      <c r="B56" s="13" t="s">
        <v>169</v>
      </c>
      <c r="C56" s="20" t="s">
        <v>170</v>
      </c>
      <c r="D56" s="22" t="s">
        <v>171</v>
      </c>
      <c r="E56" s="21" t="s">
        <v>172</v>
      </c>
    </row>
    <row r="57" spans="2:5" ht="36" x14ac:dyDescent="0.25">
      <c r="B57" s="13" t="s">
        <v>173</v>
      </c>
      <c r="C57" s="14" t="s">
        <v>174</v>
      </c>
      <c r="D57" s="23" t="s">
        <v>171</v>
      </c>
      <c r="E57" s="15" t="s">
        <v>172</v>
      </c>
    </row>
    <row r="58" spans="2:5" ht="36" x14ac:dyDescent="0.25">
      <c r="B58" s="13" t="s">
        <v>175</v>
      </c>
      <c r="C58" s="14" t="s">
        <v>176</v>
      </c>
      <c r="D58" s="23" t="s">
        <v>171</v>
      </c>
      <c r="E58" s="15" t="s">
        <v>172</v>
      </c>
    </row>
    <row r="59" spans="2:5" ht="48" x14ac:dyDescent="0.25">
      <c r="B59" s="13" t="s">
        <v>177</v>
      </c>
      <c r="C59" s="14" t="s">
        <v>178</v>
      </c>
      <c r="D59" s="23" t="s">
        <v>171</v>
      </c>
      <c r="E59" s="15" t="s">
        <v>179</v>
      </c>
    </row>
    <row r="60" spans="2:5" ht="36" x14ac:dyDescent="0.25">
      <c r="B60" s="13" t="s">
        <v>180</v>
      </c>
      <c r="C60" s="14" t="s">
        <v>181</v>
      </c>
      <c r="D60" s="23" t="s">
        <v>171</v>
      </c>
      <c r="E60" s="15" t="s">
        <v>182</v>
      </c>
    </row>
    <row r="61" spans="2:5" ht="48" x14ac:dyDescent="0.25">
      <c r="B61" s="13" t="s">
        <v>183</v>
      </c>
      <c r="C61" s="14" t="s">
        <v>184</v>
      </c>
      <c r="D61" s="23" t="s">
        <v>171</v>
      </c>
      <c r="E61" s="15" t="s">
        <v>185</v>
      </c>
    </row>
    <row r="62" spans="2:5" ht="36" x14ac:dyDescent="0.25">
      <c r="B62" s="13" t="s">
        <v>186</v>
      </c>
      <c r="C62" s="17" t="s">
        <v>360</v>
      </c>
      <c r="D62" s="14" t="s">
        <v>79</v>
      </c>
      <c r="E62" s="15" t="s">
        <v>131</v>
      </c>
    </row>
    <row r="63" spans="2:5" x14ac:dyDescent="0.25">
      <c r="B63" s="314" t="s">
        <v>187</v>
      </c>
      <c r="C63" s="315"/>
      <c r="D63" s="315"/>
      <c r="E63" s="316"/>
    </row>
    <row r="64" spans="2:5" ht="24" x14ac:dyDescent="0.25">
      <c r="B64" s="13" t="s">
        <v>188</v>
      </c>
      <c r="C64" s="14" t="s">
        <v>343</v>
      </c>
      <c r="D64" s="23" t="s">
        <v>189</v>
      </c>
      <c r="E64" s="15" t="s">
        <v>190</v>
      </c>
    </row>
    <row r="65" spans="2:5" ht="24" x14ac:dyDescent="0.25">
      <c r="B65" s="13" t="s">
        <v>191</v>
      </c>
      <c r="C65" s="14" t="s">
        <v>344</v>
      </c>
      <c r="D65" s="23" t="s">
        <v>349</v>
      </c>
      <c r="E65" s="15" t="s">
        <v>350</v>
      </c>
    </row>
    <row r="66" spans="2:5" ht="77.25" customHeight="1" x14ac:dyDescent="0.25">
      <c r="B66" s="19" t="s">
        <v>194</v>
      </c>
      <c r="C66" s="14" t="s">
        <v>345</v>
      </c>
      <c r="D66" s="14" t="s">
        <v>351</v>
      </c>
      <c r="E66" s="15" t="s">
        <v>192</v>
      </c>
    </row>
    <row r="67" spans="2:5" x14ac:dyDescent="0.25">
      <c r="B67" s="314" t="s">
        <v>193</v>
      </c>
      <c r="C67" s="315"/>
      <c r="D67" s="315"/>
      <c r="E67" s="316"/>
    </row>
    <row r="68" spans="2:5" ht="36" x14ac:dyDescent="0.25">
      <c r="B68" s="19" t="s">
        <v>196</v>
      </c>
      <c r="C68" s="14" t="s">
        <v>320</v>
      </c>
      <c r="D68" s="14" t="s">
        <v>79</v>
      </c>
      <c r="E68" s="15" t="s">
        <v>195</v>
      </c>
    </row>
    <row r="69" spans="2:5" ht="36" x14ac:dyDescent="0.25">
      <c r="B69" s="94" t="s">
        <v>197</v>
      </c>
      <c r="C69" s="14" t="s">
        <v>4</v>
      </c>
      <c r="D69" s="14" t="s">
        <v>79</v>
      </c>
      <c r="E69" s="15" t="s">
        <v>195</v>
      </c>
    </row>
    <row r="70" spans="2:5" ht="36" x14ac:dyDescent="0.25">
      <c r="B70" s="13" t="s">
        <v>198</v>
      </c>
      <c r="C70" s="14" t="s">
        <v>24</v>
      </c>
      <c r="D70" s="14" t="s">
        <v>79</v>
      </c>
      <c r="E70" s="15" t="s">
        <v>195</v>
      </c>
    </row>
    <row r="71" spans="2:5" ht="36" x14ac:dyDescent="0.25">
      <c r="B71" s="13" t="s">
        <v>199</v>
      </c>
      <c r="C71" s="14" t="s">
        <v>25</v>
      </c>
      <c r="D71" s="14" t="s">
        <v>79</v>
      </c>
      <c r="E71" s="15" t="s">
        <v>195</v>
      </c>
    </row>
    <row r="72" spans="2:5" ht="36" x14ac:dyDescent="0.25">
      <c r="B72" s="13" t="s">
        <v>201</v>
      </c>
      <c r="C72" s="14" t="s">
        <v>27</v>
      </c>
      <c r="D72" s="14" t="s">
        <v>79</v>
      </c>
      <c r="E72" s="15" t="s">
        <v>195</v>
      </c>
    </row>
    <row r="73" spans="2:5" ht="36" x14ac:dyDescent="0.25">
      <c r="B73" s="19" t="s">
        <v>204</v>
      </c>
      <c r="C73" s="14" t="s">
        <v>63</v>
      </c>
      <c r="D73" s="14" t="s">
        <v>79</v>
      </c>
      <c r="E73" s="15" t="s">
        <v>195</v>
      </c>
    </row>
    <row r="74" spans="2:5" ht="36.75" thickBot="1" x14ac:dyDescent="0.3">
      <c r="B74" s="16" t="s">
        <v>321</v>
      </c>
      <c r="C74" s="17" t="s">
        <v>31</v>
      </c>
      <c r="D74" s="17" t="s">
        <v>79</v>
      </c>
      <c r="E74" s="18" t="s">
        <v>195</v>
      </c>
    </row>
    <row r="75" spans="2:5" ht="15.75" thickBot="1" x14ac:dyDescent="0.3">
      <c r="B75" s="300" t="s">
        <v>200</v>
      </c>
      <c r="C75" s="312"/>
      <c r="D75" s="312"/>
      <c r="E75" s="313"/>
    </row>
    <row r="76" spans="2:5" ht="48" x14ac:dyDescent="0.25">
      <c r="B76" s="246" t="s">
        <v>361</v>
      </c>
      <c r="C76" s="20" t="s">
        <v>355</v>
      </c>
      <c r="D76" s="20" t="s">
        <v>202</v>
      </c>
      <c r="E76" s="21" t="s">
        <v>203</v>
      </c>
    </row>
    <row r="77" spans="2:5" ht="156.75" thickBot="1" x14ac:dyDescent="0.3">
      <c r="B77" s="246" t="s">
        <v>366</v>
      </c>
      <c r="C77" s="17" t="s">
        <v>357</v>
      </c>
      <c r="D77" s="24" t="s">
        <v>205</v>
      </c>
      <c r="E77" s="18" t="s">
        <v>206</v>
      </c>
    </row>
    <row r="78" spans="2:5" ht="15.75" thickBot="1" x14ac:dyDescent="0.3">
      <c r="B78" s="300" t="s">
        <v>193</v>
      </c>
      <c r="C78" s="312"/>
      <c r="D78" s="312"/>
      <c r="E78" s="313"/>
    </row>
    <row r="79" spans="2:5" ht="36" x14ac:dyDescent="0.25">
      <c r="B79" s="25" t="s">
        <v>322</v>
      </c>
      <c r="C79" s="26" t="s">
        <v>207</v>
      </c>
      <c r="D79" s="22" t="s">
        <v>324</v>
      </c>
      <c r="E79" s="21" t="s">
        <v>208</v>
      </c>
    </row>
    <row r="80" spans="2:5" ht="48" x14ac:dyDescent="0.25">
      <c r="B80" s="27" t="s">
        <v>323</v>
      </c>
      <c r="C80" s="28" t="s">
        <v>23</v>
      </c>
      <c r="D80" s="23" t="s">
        <v>210</v>
      </c>
      <c r="E80" s="15" t="s">
        <v>352</v>
      </c>
    </row>
    <row r="81" spans="2:5" ht="120.75" thickBot="1" x14ac:dyDescent="0.3">
      <c r="B81" s="29" t="s">
        <v>325</v>
      </c>
      <c r="C81" s="28" t="s">
        <v>326</v>
      </c>
      <c r="D81" s="30" t="s">
        <v>327</v>
      </c>
      <c r="E81" s="31" t="s">
        <v>209</v>
      </c>
    </row>
    <row r="82" spans="2:5" ht="15.75" thickBot="1" x14ac:dyDescent="0.3">
      <c r="B82" s="317" t="s">
        <v>362</v>
      </c>
      <c r="C82" s="318"/>
      <c r="D82" s="318"/>
      <c r="E82" s="319"/>
    </row>
    <row r="83" spans="2:5" ht="108.75" thickBot="1" x14ac:dyDescent="0.3">
      <c r="B83" s="32" t="s">
        <v>328</v>
      </c>
      <c r="C83" s="33" t="s">
        <v>363</v>
      </c>
      <c r="D83" s="34" t="s">
        <v>353</v>
      </c>
      <c r="E83" s="247" t="s">
        <v>364</v>
      </c>
    </row>
    <row r="85" spans="2:5" x14ac:dyDescent="0.25">
      <c r="B85" s="231">
        <v>1</v>
      </c>
    </row>
    <row r="86" spans="2:5" x14ac:dyDescent="0.25">
      <c r="B86" s="231">
        <v>0.5</v>
      </c>
    </row>
    <row r="87" spans="2:5" x14ac:dyDescent="0.25">
      <c r="B87" s="231">
        <v>0</v>
      </c>
    </row>
  </sheetData>
  <sheetProtection formatCells="0" formatColumns="0" formatRows="0" insertColumns="0" insertRows="0" insertHyperlinks="0" deleteColumns="0" deleteRows="0" sort="0" autoFilter="0" pivotTables="0"/>
  <autoFilter ref="B8:E83" xr:uid="{00000000-0009-0000-0000-000001000000}"/>
  <mergeCells count="17">
    <mergeCell ref="B63:E63"/>
    <mergeCell ref="B67:E67"/>
    <mergeCell ref="B75:E75"/>
    <mergeCell ref="B78:E78"/>
    <mergeCell ref="B82:E82"/>
    <mergeCell ref="B55:E55"/>
    <mergeCell ref="A1:F1"/>
    <mergeCell ref="A3:F3"/>
    <mergeCell ref="A4:F4"/>
    <mergeCell ref="A5:F5"/>
    <mergeCell ref="A6:F6"/>
    <mergeCell ref="B9:E9"/>
    <mergeCell ref="B16:E16"/>
    <mergeCell ref="B34:E34"/>
    <mergeCell ref="B39:E39"/>
    <mergeCell ref="B43:E43"/>
    <mergeCell ref="B49:E4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topLeftCell="A10" workbookViewId="0">
      <selection activeCell="J19" sqref="J19"/>
    </sheetView>
  </sheetViews>
  <sheetFormatPr baseColWidth="10" defaultRowHeight="15" x14ac:dyDescent="0.25"/>
  <sheetData/>
  <sheetProtection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2:Y448"/>
  <sheetViews>
    <sheetView showGridLines="0" tabSelected="1" workbookViewId="0">
      <selection activeCell="E7" sqref="E7"/>
    </sheetView>
  </sheetViews>
  <sheetFormatPr baseColWidth="10" defaultRowHeight="12" x14ac:dyDescent="0.2"/>
  <cols>
    <col min="1" max="1" width="11.42578125" style="35"/>
    <col min="2" max="2" width="34.85546875" style="35" customWidth="1"/>
    <col min="3" max="3" width="20.28515625" style="35" customWidth="1"/>
    <col min="4" max="11" width="15.7109375" style="35" customWidth="1"/>
    <col min="12" max="14" width="14.28515625" style="248" customWidth="1"/>
    <col min="15" max="23" width="15.7109375" style="35" customWidth="1"/>
    <col min="24" max="24" width="15.42578125" style="35" customWidth="1"/>
    <col min="25" max="25" width="15.7109375" style="35" customWidth="1"/>
    <col min="26" max="257" width="11.42578125" style="35"/>
    <col min="258" max="258" width="34.85546875" style="35" customWidth="1"/>
    <col min="259" max="259" width="20.28515625" style="35" customWidth="1"/>
    <col min="260" max="267" width="15.7109375" style="35" customWidth="1"/>
    <col min="268" max="270" width="14.28515625" style="35" customWidth="1"/>
    <col min="271" max="279" width="15.7109375" style="35" customWidth="1"/>
    <col min="280" max="280" width="15.42578125" style="35" customWidth="1"/>
    <col min="281" max="281" width="15.7109375" style="35" customWidth="1"/>
    <col min="282" max="513" width="11.42578125" style="35"/>
    <col min="514" max="514" width="34.85546875" style="35" customWidth="1"/>
    <col min="515" max="515" width="20.28515625" style="35" customWidth="1"/>
    <col min="516" max="523" width="15.7109375" style="35" customWidth="1"/>
    <col min="524" max="526" width="14.28515625" style="35" customWidth="1"/>
    <col min="527" max="535" width="15.7109375" style="35" customWidth="1"/>
    <col min="536" max="536" width="15.42578125" style="35" customWidth="1"/>
    <col min="537" max="537" width="15.7109375" style="35" customWidth="1"/>
    <col min="538" max="769" width="11.42578125" style="35"/>
    <col min="770" max="770" width="34.85546875" style="35" customWidth="1"/>
    <col min="771" max="771" width="20.28515625" style="35" customWidth="1"/>
    <col min="772" max="779" width="15.7109375" style="35" customWidth="1"/>
    <col min="780" max="782" width="14.28515625" style="35" customWidth="1"/>
    <col min="783" max="791" width="15.7109375" style="35" customWidth="1"/>
    <col min="792" max="792" width="15.42578125" style="35" customWidth="1"/>
    <col min="793" max="793" width="15.7109375" style="35" customWidth="1"/>
    <col min="794" max="1025" width="11.42578125" style="35"/>
    <col min="1026" max="1026" width="34.85546875" style="35" customWidth="1"/>
    <col min="1027" max="1027" width="20.28515625" style="35" customWidth="1"/>
    <col min="1028" max="1035" width="15.7109375" style="35" customWidth="1"/>
    <col min="1036" max="1038" width="14.28515625" style="35" customWidth="1"/>
    <col min="1039" max="1047" width="15.7109375" style="35" customWidth="1"/>
    <col min="1048" max="1048" width="15.42578125" style="35" customWidth="1"/>
    <col min="1049" max="1049" width="15.7109375" style="35" customWidth="1"/>
    <col min="1050" max="1281" width="11.42578125" style="35"/>
    <col min="1282" max="1282" width="34.85546875" style="35" customWidth="1"/>
    <col min="1283" max="1283" width="20.28515625" style="35" customWidth="1"/>
    <col min="1284" max="1291" width="15.7109375" style="35" customWidth="1"/>
    <col min="1292" max="1294" width="14.28515625" style="35" customWidth="1"/>
    <col min="1295" max="1303" width="15.7109375" style="35" customWidth="1"/>
    <col min="1304" max="1304" width="15.42578125" style="35" customWidth="1"/>
    <col min="1305" max="1305" width="15.7109375" style="35" customWidth="1"/>
    <col min="1306" max="1537" width="11.42578125" style="35"/>
    <col min="1538" max="1538" width="34.85546875" style="35" customWidth="1"/>
    <col min="1539" max="1539" width="20.28515625" style="35" customWidth="1"/>
    <col min="1540" max="1547" width="15.7109375" style="35" customWidth="1"/>
    <col min="1548" max="1550" width="14.28515625" style="35" customWidth="1"/>
    <col min="1551" max="1559" width="15.7109375" style="35" customWidth="1"/>
    <col min="1560" max="1560" width="15.42578125" style="35" customWidth="1"/>
    <col min="1561" max="1561" width="15.7109375" style="35" customWidth="1"/>
    <col min="1562" max="1793" width="11.42578125" style="35"/>
    <col min="1794" max="1794" width="34.85546875" style="35" customWidth="1"/>
    <col min="1795" max="1795" width="20.28515625" style="35" customWidth="1"/>
    <col min="1796" max="1803" width="15.7109375" style="35" customWidth="1"/>
    <col min="1804" max="1806" width="14.28515625" style="35" customWidth="1"/>
    <col min="1807" max="1815" width="15.7109375" style="35" customWidth="1"/>
    <col min="1816" max="1816" width="15.42578125" style="35" customWidth="1"/>
    <col min="1817" max="1817" width="15.7109375" style="35" customWidth="1"/>
    <col min="1818" max="2049" width="11.42578125" style="35"/>
    <col min="2050" max="2050" width="34.85546875" style="35" customWidth="1"/>
    <col min="2051" max="2051" width="20.28515625" style="35" customWidth="1"/>
    <col min="2052" max="2059" width="15.7109375" style="35" customWidth="1"/>
    <col min="2060" max="2062" width="14.28515625" style="35" customWidth="1"/>
    <col min="2063" max="2071" width="15.7109375" style="35" customWidth="1"/>
    <col min="2072" max="2072" width="15.42578125" style="35" customWidth="1"/>
    <col min="2073" max="2073" width="15.7109375" style="35" customWidth="1"/>
    <col min="2074" max="2305" width="11.42578125" style="35"/>
    <col min="2306" max="2306" width="34.85546875" style="35" customWidth="1"/>
    <col min="2307" max="2307" width="20.28515625" style="35" customWidth="1"/>
    <col min="2308" max="2315" width="15.7109375" style="35" customWidth="1"/>
    <col min="2316" max="2318" width="14.28515625" style="35" customWidth="1"/>
    <col min="2319" max="2327" width="15.7109375" style="35" customWidth="1"/>
    <col min="2328" max="2328" width="15.42578125" style="35" customWidth="1"/>
    <col min="2329" max="2329" width="15.7109375" style="35" customWidth="1"/>
    <col min="2330" max="2561" width="11.42578125" style="35"/>
    <col min="2562" max="2562" width="34.85546875" style="35" customWidth="1"/>
    <col min="2563" max="2563" width="20.28515625" style="35" customWidth="1"/>
    <col min="2564" max="2571" width="15.7109375" style="35" customWidth="1"/>
    <col min="2572" max="2574" width="14.28515625" style="35" customWidth="1"/>
    <col min="2575" max="2583" width="15.7109375" style="35" customWidth="1"/>
    <col min="2584" max="2584" width="15.42578125" style="35" customWidth="1"/>
    <col min="2585" max="2585" width="15.7109375" style="35" customWidth="1"/>
    <col min="2586" max="2817" width="11.42578125" style="35"/>
    <col min="2818" max="2818" width="34.85546875" style="35" customWidth="1"/>
    <col min="2819" max="2819" width="20.28515625" style="35" customWidth="1"/>
    <col min="2820" max="2827" width="15.7109375" style="35" customWidth="1"/>
    <col min="2828" max="2830" width="14.28515625" style="35" customWidth="1"/>
    <col min="2831" max="2839" width="15.7109375" style="35" customWidth="1"/>
    <col min="2840" max="2840" width="15.42578125" style="35" customWidth="1"/>
    <col min="2841" max="2841" width="15.7109375" style="35" customWidth="1"/>
    <col min="2842" max="3073" width="11.42578125" style="35"/>
    <col min="3074" max="3074" width="34.85546875" style="35" customWidth="1"/>
    <col min="3075" max="3075" width="20.28515625" style="35" customWidth="1"/>
    <col min="3076" max="3083" width="15.7109375" style="35" customWidth="1"/>
    <col min="3084" max="3086" width="14.28515625" style="35" customWidth="1"/>
    <col min="3087" max="3095" width="15.7109375" style="35" customWidth="1"/>
    <col min="3096" max="3096" width="15.42578125" style="35" customWidth="1"/>
    <col min="3097" max="3097" width="15.7109375" style="35" customWidth="1"/>
    <col min="3098" max="3329" width="11.42578125" style="35"/>
    <col min="3330" max="3330" width="34.85546875" style="35" customWidth="1"/>
    <col min="3331" max="3331" width="20.28515625" style="35" customWidth="1"/>
    <col min="3332" max="3339" width="15.7109375" style="35" customWidth="1"/>
    <col min="3340" max="3342" width="14.28515625" style="35" customWidth="1"/>
    <col min="3343" max="3351" width="15.7109375" style="35" customWidth="1"/>
    <col min="3352" max="3352" width="15.42578125" style="35" customWidth="1"/>
    <col min="3353" max="3353" width="15.7109375" style="35" customWidth="1"/>
    <col min="3354" max="3585" width="11.42578125" style="35"/>
    <col min="3586" max="3586" width="34.85546875" style="35" customWidth="1"/>
    <col min="3587" max="3587" width="20.28515625" style="35" customWidth="1"/>
    <col min="3588" max="3595" width="15.7109375" style="35" customWidth="1"/>
    <col min="3596" max="3598" width="14.28515625" style="35" customWidth="1"/>
    <col min="3599" max="3607" width="15.7109375" style="35" customWidth="1"/>
    <col min="3608" max="3608" width="15.42578125" style="35" customWidth="1"/>
    <col min="3609" max="3609" width="15.7109375" style="35" customWidth="1"/>
    <col min="3610" max="3841" width="11.42578125" style="35"/>
    <col min="3842" max="3842" width="34.85546875" style="35" customWidth="1"/>
    <col min="3843" max="3843" width="20.28515625" style="35" customWidth="1"/>
    <col min="3844" max="3851" width="15.7109375" style="35" customWidth="1"/>
    <col min="3852" max="3854" width="14.28515625" style="35" customWidth="1"/>
    <col min="3855" max="3863" width="15.7109375" style="35" customWidth="1"/>
    <col min="3864" max="3864" width="15.42578125" style="35" customWidth="1"/>
    <col min="3865" max="3865" width="15.7109375" style="35" customWidth="1"/>
    <col min="3866" max="4097" width="11.42578125" style="35"/>
    <col min="4098" max="4098" width="34.85546875" style="35" customWidth="1"/>
    <col min="4099" max="4099" width="20.28515625" style="35" customWidth="1"/>
    <col min="4100" max="4107" width="15.7109375" style="35" customWidth="1"/>
    <col min="4108" max="4110" width="14.28515625" style="35" customWidth="1"/>
    <col min="4111" max="4119" width="15.7109375" style="35" customWidth="1"/>
    <col min="4120" max="4120" width="15.42578125" style="35" customWidth="1"/>
    <col min="4121" max="4121" width="15.7109375" style="35" customWidth="1"/>
    <col min="4122" max="4353" width="11.42578125" style="35"/>
    <col min="4354" max="4354" width="34.85546875" style="35" customWidth="1"/>
    <col min="4355" max="4355" width="20.28515625" style="35" customWidth="1"/>
    <col min="4356" max="4363" width="15.7109375" style="35" customWidth="1"/>
    <col min="4364" max="4366" width="14.28515625" style="35" customWidth="1"/>
    <col min="4367" max="4375" width="15.7109375" style="35" customWidth="1"/>
    <col min="4376" max="4376" width="15.42578125" style="35" customWidth="1"/>
    <col min="4377" max="4377" width="15.7109375" style="35" customWidth="1"/>
    <col min="4378" max="4609" width="11.42578125" style="35"/>
    <col min="4610" max="4610" width="34.85546875" style="35" customWidth="1"/>
    <col min="4611" max="4611" width="20.28515625" style="35" customWidth="1"/>
    <col min="4612" max="4619" width="15.7109375" style="35" customWidth="1"/>
    <col min="4620" max="4622" width="14.28515625" style="35" customWidth="1"/>
    <col min="4623" max="4631" width="15.7109375" style="35" customWidth="1"/>
    <col min="4632" max="4632" width="15.42578125" style="35" customWidth="1"/>
    <col min="4633" max="4633" width="15.7109375" style="35" customWidth="1"/>
    <col min="4634" max="4865" width="11.42578125" style="35"/>
    <col min="4866" max="4866" width="34.85546875" style="35" customWidth="1"/>
    <col min="4867" max="4867" width="20.28515625" style="35" customWidth="1"/>
    <col min="4868" max="4875" width="15.7109375" style="35" customWidth="1"/>
    <col min="4876" max="4878" width="14.28515625" style="35" customWidth="1"/>
    <col min="4879" max="4887" width="15.7109375" style="35" customWidth="1"/>
    <col min="4888" max="4888" width="15.42578125" style="35" customWidth="1"/>
    <col min="4889" max="4889" width="15.7109375" style="35" customWidth="1"/>
    <col min="4890" max="5121" width="11.42578125" style="35"/>
    <col min="5122" max="5122" width="34.85546875" style="35" customWidth="1"/>
    <col min="5123" max="5123" width="20.28515625" style="35" customWidth="1"/>
    <col min="5124" max="5131" width="15.7109375" style="35" customWidth="1"/>
    <col min="5132" max="5134" width="14.28515625" style="35" customWidth="1"/>
    <col min="5135" max="5143" width="15.7109375" style="35" customWidth="1"/>
    <col min="5144" max="5144" width="15.42578125" style="35" customWidth="1"/>
    <col min="5145" max="5145" width="15.7109375" style="35" customWidth="1"/>
    <col min="5146" max="5377" width="11.42578125" style="35"/>
    <col min="5378" max="5378" width="34.85546875" style="35" customWidth="1"/>
    <col min="5379" max="5379" width="20.28515625" style="35" customWidth="1"/>
    <col min="5380" max="5387" width="15.7109375" style="35" customWidth="1"/>
    <col min="5388" max="5390" width="14.28515625" style="35" customWidth="1"/>
    <col min="5391" max="5399" width="15.7109375" style="35" customWidth="1"/>
    <col min="5400" max="5400" width="15.42578125" style="35" customWidth="1"/>
    <col min="5401" max="5401" width="15.7109375" style="35" customWidth="1"/>
    <col min="5402" max="5633" width="11.42578125" style="35"/>
    <col min="5634" max="5634" width="34.85546875" style="35" customWidth="1"/>
    <col min="5635" max="5635" width="20.28515625" style="35" customWidth="1"/>
    <col min="5636" max="5643" width="15.7109375" style="35" customWidth="1"/>
    <col min="5644" max="5646" width="14.28515625" style="35" customWidth="1"/>
    <col min="5647" max="5655" width="15.7109375" style="35" customWidth="1"/>
    <col min="5656" max="5656" width="15.42578125" style="35" customWidth="1"/>
    <col min="5657" max="5657" width="15.7109375" style="35" customWidth="1"/>
    <col min="5658" max="5889" width="11.42578125" style="35"/>
    <col min="5890" max="5890" width="34.85546875" style="35" customWidth="1"/>
    <col min="5891" max="5891" width="20.28515625" style="35" customWidth="1"/>
    <col min="5892" max="5899" width="15.7109375" style="35" customWidth="1"/>
    <col min="5900" max="5902" width="14.28515625" style="35" customWidth="1"/>
    <col min="5903" max="5911" width="15.7109375" style="35" customWidth="1"/>
    <col min="5912" max="5912" width="15.42578125" style="35" customWidth="1"/>
    <col min="5913" max="5913" width="15.7109375" style="35" customWidth="1"/>
    <col min="5914" max="6145" width="11.42578125" style="35"/>
    <col min="6146" max="6146" width="34.85546875" style="35" customWidth="1"/>
    <col min="6147" max="6147" width="20.28515625" style="35" customWidth="1"/>
    <col min="6148" max="6155" width="15.7109375" style="35" customWidth="1"/>
    <col min="6156" max="6158" width="14.28515625" style="35" customWidth="1"/>
    <col min="6159" max="6167" width="15.7109375" style="35" customWidth="1"/>
    <col min="6168" max="6168" width="15.42578125" style="35" customWidth="1"/>
    <col min="6169" max="6169" width="15.7109375" style="35" customWidth="1"/>
    <col min="6170" max="6401" width="11.42578125" style="35"/>
    <col min="6402" max="6402" width="34.85546875" style="35" customWidth="1"/>
    <col min="6403" max="6403" width="20.28515625" style="35" customWidth="1"/>
    <col min="6404" max="6411" width="15.7109375" style="35" customWidth="1"/>
    <col min="6412" max="6414" width="14.28515625" style="35" customWidth="1"/>
    <col min="6415" max="6423" width="15.7109375" style="35" customWidth="1"/>
    <col min="6424" max="6424" width="15.42578125" style="35" customWidth="1"/>
    <col min="6425" max="6425" width="15.7109375" style="35" customWidth="1"/>
    <col min="6426" max="6657" width="11.42578125" style="35"/>
    <col min="6658" max="6658" width="34.85546875" style="35" customWidth="1"/>
    <col min="6659" max="6659" width="20.28515625" style="35" customWidth="1"/>
    <col min="6660" max="6667" width="15.7109375" style="35" customWidth="1"/>
    <col min="6668" max="6670" width="14.28515625" style="35" customWidth="1"/>
    <col min="6671" max="6679" width="15.7109375" style="35" customWidth="1"/>
    <col min="6680" max="6680" width="15.42578125" style="35" customWidth="1"/>
    <col min="6681" max="6681" width="15.7109375" style="35" customWidth="1"/>
    <col min="6682" max="6913" width="11.42578125" style="35"/>
    <col min="6914" max="6914" width="34.85546875" style="35" customWidth="1"/>
    <col min="6915" max="6915" width="20.28515625" style="35" customWidth="1"/>
    <col min="6916" max="6923" width="15.7109375" style="35" customWidth="1"/>
    <col min="6924" max="6926" width="14.28515625" style="35" customWidth="1"/>
    <col min="6927" max="6935" width="15.7109375" style="35" customWidth="1"/>
    <col min="6936" max="6936" width="15.42578125" style="35" customWidth="1"/>
    <col min="6937" max="6937" width="15.7109375" style="35" customWidth="1"/>
    <col min="6938" max="7169" width="11.42578125" style="35"/>
    <col min="7170" max="7170" width="34.85546875" style="35" customWidth="1"/>
    <col min="7171" max="7171" width="20.28515625" style="35" customWidth="1"/>
    <col min="7172" max="7179" width="15.7109375" style="35" customWidth="1"/>
    <col min="7180" max="7182" width="14.28515625" style="35" customWidth="1"/>
    <col min="7183" max="7191" width="15.7109375" style="35" customWidth="1"/>
    <col min="7192" max="7192" width="15.42578125" style="35" customWidth="1"/>
    <col min="7193" max="7193" width="15.7109375" style="35" customWidth="1"/>
    <col min="7194" max="7425" width="11.42578125" style="35"/>
    <col min="7426" max="7426" width="34.85546875" style="35" customWidth="1"/>
    <col min="7427" max="7427" width="20.28515625" style="35" customWidth="1"/>
    <col min="7428" max="7435" width="15.7109375" style="35" customWidth="1"/>
    <col min="7436" max="7438" width="14.28515625" style="35" customWidth="1"/>
    <col min="7439" max="7447" width="15.7109375" style="35" customWidth="1"/>
    <col min="7448" max="7448" width="15.42578125" style="35" customWidth="1"/>
    <col min="7449" max="7449" width="15.7109375" style="35" customWidth="1"/>
    <col min="7450" max="7681" width="11.42578125" style="35"/>
    <col min="7682" max="7682" width="34.85546875" style="35" customWidth="1"/>
    <col min="7683" max="7683" width="20.28515625" style="35" customWidth="1"/>
    <col min="7684" max="7691" width="15.7109375" style="35" customWidth="1"/>
    <col min="7692" max="7694" width="14.28515625" style="35" customWidth="1"/>
    <col min="7695" max="7703" width="15.7109375" style="35" customWidth="1"/>
    <col min="7704" max="7704" width="15.42578125" style="35" customWidth="1"/>
    <col min="7705" max="7705" width="15.7109375" style="35" customWidth="1"/>
    <col min="7706" max="7937" width="11.42578125" style="35"/>
    <col min="7938" max="7938" width="34.85546875" style="35" customWidth="1"/>
    <col min="7939" max="7939" width="20.28515625" style="35" customWidth="1"/>
    <col min="7940" max="7947" width="15.7109375" style="35" customWidth="1"/>
    <col min="7948" max="7950" width="14.28515625" style="35" customWidth="1"/>
    <col min="7951" max="7959" width="15.7109375" style="35" customWidth="1"/>
    <col min="7960" max="7960" width="15.42578125" style="35" customWidth="1"/>
    <col min="7961" max="7961" width="15.7109375" style="35" customWidth="1"/>
    <col min="7962" max="8193" width="11.42578125" style="35"/>
    <col min="8194" max="8194" width="34.85546875" style="35" customWidth="1"/>
    <col min="8195" max="8195" width="20.28515625" style="35" customWidth="1"/>
    <col min="8196" max="8203" width="15.7109375" style="35" customWidth="1"/>
    <col min="8204" max="8206" width="14.28515625" style="35" customWidth="1"/>
    <col min="8207" max="8215" width="15.7109375" style="35" customWidth="1"/>
    <col min="8216" max="8216" width="15.42578125" style="35" customWidth="1"/>
    <col min="8217" max="8217" width="15.7109375" style="35" customWidth="1"/>
    <col min="8218" max="8449" width="11.42578125" style="35"/>
    <col min="8450" max="8450" width="34.85546875" style="35" customWidth="1"/>
    <col min="8451" max="8451" width="20.28515625" style="35" customWidth="1"/>
    <col min="8452" max="8459" width="15.7109375" style="35" customWidth="1"/>
    <col min="8460" max="8462" width="14.28515625" style="35" customWidth="1"/>
    <col min="8463" max="8471" width="15.7109375" style="35" customWidth="1"/>
    <col min="8472" max="8472" width="15.42578125" style="35" customWidth="1"/>
    <col min="8473" max="8473" width="15.7109375" style="35" customWidth="1"/>
    <col min="8474" max="8705" width="11.42578125" style="35"/>
    <col min="8706" max="8706" width="34.85546875" style="35" customWidth="1"/>
    <col min="8707" max="8707" width="20.28515625" style="35" customWidth="1"/>
    <col min="8708" max="8715" width="15.7109375" style="35" customWidth="1"/>
    <col min="8716" max="8718" width="14.28515625" style="35" customWidth="1"/>
    <col min="8719" max="8727" width="15.7109375" style="35" customWidth="1"/>
    <col min="8728" max="8728" width="15.42578125" style="35" customWidth="1"/>
    <col min="8729" max="8729" width="15.7109375" style="35" customWidth="1"/>
    <col min="8730" max="8961" width="11.42578125" style="35"/>
    <col min="8962" max="8962" width="34.85546875" style="35" customWidth="1"/>
    <col min="8963" max="8963" width="20.28515625" style="35" customWidth="1"/>
    <col min="8964" max="8971" width="15.7109375" style="35" customWidth="1"/>
    <col min="8972" max="8974" width="14.28515625" style="35" customWidth="1"/>
    <col min="8975" max="8983" width="15.7109375" style="35" customWidth="1"/>
    <col min="8984" max="8984" width="15.42578125" style="35" customWidth="1"/>
    <col min="8985" max="8985" width="15.7109375" style="35" customWidth="1"/>
    <col min="8986" max="9217" width="11.42578125" style="35"/>
    <col min="9218" max="9218" width="34.85546875" style="35" customWidth="1"/>
    <col min="9219" max="9219" width="20.28515625" style="35" customWidth="1"/>
    <col min="9220" max="9227" width="15.7109375" style="35" customWidth="1"/>
    <col min="9228" max="9230" width="14.28515625" style="35" customWidth="1"/>
    <col min="9231" max="9239" width="15.7109375" style="35" customWidth="1"/>
    <col min="9240" max="9240" width="15.42578125" style="35" customWidth="1"/>
    <col min="9241" max="9241" width="15.7109375" style="35" customWidth="1"/>
    <col min="9242" max="9473" width="11.42578125" style="35"/>
    <col min="9474" max="9474" width="34.85546875" style="35" customWidth="1"/>
    <col min="9475" max="9475" width="20.28515625" style="35" customWidth="1"/>
    <col min="9476" max="9483" width="15.7109375" style="35" customWidth="1"/>
    <col min="9484" max="9486" width="14.28515625" style="35" customWidth="1"/>
    <col min="9487" max="9495" width="15.7109375" style="35" customWidth="1"/>
    <col min="9496" max="9496" width="15.42578125" style="35" customWidth="1"/>
    <col min="9497" max="9497" width="15.7109375" style="35" customWidth="1"/>
    <col min="9498" max="9729" width="11.42578125" style="35"/>
    <col min="9730" max="9730" width="34.85546875" style="35" customWidth="1"/>
    <col min="9731" max="9731" width="20.28515625" style="35" customWidth="1"/>
    <col min="9732" max="9739" width="15.7109375" style="35" customWidth="1"/>
    <col min="9740" max="9742" width="14.28515625" style="35" customWidth="1"/>
    <col min="9743" max="9751" width="15.7109375" style="35" customWidth="1"/>
    <col min="9752" max="9752" width="15.42578125" style="35" customWidth="1"/>
    <col min="9753" max="9753" width="15.7109375" style="35" customWidth="1"/>
    <col min="9754" max="9985" width="11.42578125" style="35"/>
    <col min="9986" max="9986" width="34.85546875" style="35" customWidth="1"/>
    <col min="9987" max="9987" width="20.28515625" style="35" customWidth="1"/>
    <col min="9988" max="9995" width="15.7109375" style="35" customWidth="1"/>
    <col min="9996" max="9998" width="14.28515625" style="35" customWidth="1"/>
    <col min="9999" max="10007" width="15.7109375" style="35" customWidth="1"/>
    <col min="10008" max="10008" width="15.42578125" style="35" customWidth="1"/>
    <col min="10009" max="10009" width="15.7109375" style="35" customWidth="1"/>
    <col min="10010" max="10241" width="11.42578125" style="35"/>
    <col min="10242" max="10242" width="34.85546875" style="35" customWidth="1"/>
    <col min="10243" max="10243" width="20.28515625" style="35" customWidth="1"/>
    <col min="10244" max="10251" width="15.7109375" style="35" customWidth="1"/>
    <col min="10252" max="10254" width="14.28515625" style="35" customWidth="1"/>
    <col min="10255" max="10263" width="15.7109375" style="35" customWidth="1"/>
    <col min="10264" max="10264" width="15.42578125" style="35" customWidth="1"/>
    <col min="10265" max="10265" width="15.7109375" style="35" customWidth="1"/>
    <col min="10266" max="10497" width="11.42578125" style="35"/>
    <col min="10498" max="10498" width="34.85546875" style="35" customWidth="1"/>
    <col min="10499" max="10499" width="20.28515625" style="35" customWidth="1"/>
    <col min="10500" max="10507" width="15.7109375" style="35" customWidth="1"/>
    <col min="10508" max="10510" width="14.28515625" style="35" customWidth="1"/>
    <col min="10511" max="10519" width="15.7109375" style="35" customWidth="1"/>
    <col min="10520" max="10520" width="15.42578125" style="35" customWidth="1"/>
    <col min="10521" max="10521" width="15.7109375" style="35" customWidth="1"/>
    <col min="10522" max="10753" width="11.42578125" style="35"/>
    <col min="10754" max="10754" width="34.85546875" style="35" customWidth="1"/>
    <col min="10755" max="10755" width="20.28515625" style="35" customWidth="1"/>
    <col min="10756" max="10763" width="15.7109375" style="35" customWidth="1"/>
    <col min="10764" max="10766" width="14.28515625" style="35" customWidth="1"/>
    <col min="10767" max="10775" width="15.7109375" style="35" customWidth="1"/>
    <col min="10776" max="10776" width="15.42578125" style="35" customWidth="1"/>
    <col min="10777" max="10777" width="15.7109375" style="35" customWidth="1"/>
    <col min="10778" max="11009" width="11.42578125" style="35"/>
    <col min="11010" max="11010" width="34.85546875" style="35" customWidth="1"/>
    <col min="11011" max="11011" width="20.28515625" style="35" customWidth="1"/>
    <col min="11012" max="11019" width="15.7109375" style="35" customWidth="1"/>
    <col min="11020" max="11022" width="14.28515625" style="35" customWidth="1"/>
    <col min="11023" max="11031" width="15.7109375" style="35" customWidth="1"/>
    <col min="11032" max="11032" width="15.42578125" style="35" customWidth="1"/>
    <col min="11033" max="11033" width="15.7109375" style="35" customWidth="1"/>
    <col min="11034" max="11265" width="11.42578125" style="35"/>
    <col min="11266" max="11266" width="34.85546875" style="35" customWidth="1"/>
    <col min="11267" max="11267" width="20.28515625" style="35" customWidth="1"/>
    <col min="11268" max="11275" width="15.7109375" style="35" customWidth="1"/>
    <col min="11276" max="11278" width="14.28515625" style="35" customWidth="1"/>
    <col min="11279" max="11287" width="15.7109375" style="35" customWidth="1"/>
    <col min="11288" max="11288" width="15.42578125" style="35" customWidth="1"/>
    <col min="11289" max="11289" width="15.7109375" style="35" customWidth="1"/>
    <col min="11290" max="11521" width="11.42578125" style="35"/>
    <col min="11522" max="11522" width="34.85546875" style="35" customWidth="1"/>
    <col min="11523" max="11523" width="20.28515625" style="35" customWidth="1"/>
    <col min="11524" max="11531" width="15.7109375" style="35" customWidth="1"/>
    <col min="11532" max="11534" width="14.28515625" style="35" customWidth="1"/>
    <col min="11535" max="11543" width="15.7109375" style="35" customWidth="1"/>
    <col min="11544" max="11544" width="15.42578125" style="35" customWidth="1"/>
    <col min="11545" max="11545" width="15.7109375" style="35" customWidth="1"/>
    <col min="11546" max="11777" width="11.42578125" style="35"/>
    <col min="11778" max="11778" width="34.85546875" style="35" customWidth="1"/>
    <col min="11779" max="11779" width="20.28515625" style="35" customWidth="1"/>
    <col min="11780" max="11787" width="15.7109375" style="35" customWidth="1"/>
    <col min="11788" max="11790" width="14.28515625" style="35" customWidth="1"/>
    <col min="11791" max="11799" width="15.7109375" style="35" customWidth="1"/>
    <col min="11800" max="11800" width="15.42578125" style="35" customWidth="1"/>
    <col min="11801" max="11801" width="15.7109375" style="35" customWidth="1"/>
    <col min="11802" max="12033" width="11.42578125" style="35"/>
    <col min="12034" max="12034" width="34.85546875" style="35" customWidth="1"/>
    <col min="12035" max="12035" width="20.28515625" style="35" customWidth="1"/>
    <col min="12036" max="12043" width="15.7109375" style="35" customWidth="1"/>
    <col min="12044" max="12046" width="14.28515625" style="35" customWidth="1"/>
    <col min="12047" max="12055" width="15.7109375" style="35" customWidth="1"/>
    <col min="12056" max="12056" width="15.42578125" style="35" customWidth="1"/>
    <col min="12057" max="12057" width="15.7109375" style="35" customWidth="1"/>
    <col min="12058" max="12289" width="11.42578125" style="35"/>
    <col min="12290" max="12290" width="34.85546875" style="35" customWidth="1"/>
    <col min="12291" max="12291" width="20.28515625" style="35" customWidth="1"/>
    <col min="12292" max="12299" width="15.7109375" style="35" customWidth="1"/>
    <col min="12300" max="12302" width="14.28515625" style="35" customWidth="1"/>
    <col min="12303" max="12311" width="15.7109375" style="35" customWidth="1"/>
    <col min="12312" max="12312" width="15.42578125" style="35" customWidth="1"/>
    <col min="12313" max="12313" width="15.7109375" style="35" customWidth="1"/>
    <col min="12314" max="12545" width="11.42578125" style="35"/>
    <col min="12546" max="12546" width="34.85546875" style="35" customWidth="1"/>
    <col min="12547" max="12547" width="20.28515625" style="35" customWidth="1"/>
    <col min="12548" max="12555" width="15.7109375" style="35" customWidth="1"/>
    <col min="12556" max="12558" width="14.28515625" style="35" customWidth="1"/>
    <col min="12559" max="12567" width="15.7109375" style="35" customWidth="1"/>
    <col min="12568" max="12568" width="15.42578125" style="35" customWidth="1"/>
    <col min="12569" max="12569" width="15.7109375" style="35" customWidth="1"/>
    <col min="12570" max="12801" width="11.42578125" style="35"/>
    <col min="12802" max="12802" width="34.85546875" style="35" customWidth="1"/>
    <col min="12803" max="12803" width="20.28515625" style="35" customWidth="1"/>
    <col min="12804" max="12811" width="15.7109375" style="35" customWidth="1"/>
    <col min="12812" max="12814" width="14.28515625" style="35" customWidth="1"/>
    <col min="12815" max="12823" width="15.7109375" style="35" customWidth="1"/>
    <col min="12824" max="12824" width="15.42578125" style="35" customWidth="1"/>
    <col min="12825" max="12825" width="15.7109375" style="35" customWidth="1"/>
    <col min="12826" max="13057" width="11.42578125" style="35"/>
    <col min="13058" max="13058" width="34.85546875" style="35" customWidth="1"/>
    <col min="13059" max="13059" width="20.28515625" style="35" customWidth="1"/>
    <col min="13060" max="13067" width="15.7109375" style="35" customWidth="1"/>
    <col min="13068" max="13070" width="14.28515625" style="35" customWidth="1"/>
    <col min="13071" max="13079" width="15.7109375" style="35" customWidth="1"/>
    <col min="13080" max="13080" width="15.42578125" style="35" customWidth="1"/>
    <col min="13081" max="13081" width="15.7109375" style="35" customWidth="1"/>
    <col min="13082" max="13313" width="11.42578125" style="35"/>
    <col min="13314" max="13314" width="34.85546875" style="35" customWidth="1"/>
    <col min="13315" max="13315" width="20.28515625" style="35" customWidth="1"/>
    <col min="13316" max="13323" width="15.7109375" style="35" customWidth="1"/>
    <col min="13324" max="13326" width="14.28515625" style="35" customWidth="1"/>
    <col min="13327" max="13335" width="15.7109375" style="35" customWidth="1"/>
    <col min="13336" max="13336" width="15.42578125" style="35" customWidth="1"/>
    <col min="13337" max="13337" width="15.7109375" style="35" customWidth="1"/>
    <col min="13338" max="13569" width="11.42578125" style="35"/>
    <col min="13570" max="13570" width="34.85546875" style="35" customWidth="1"/>
    <col min="13571" max="13571" width="20.28515625" style="35" customWidth="1"/>
    <col min="13572" max="13579" width="15.7109375" style="35" customWidth="1"/>
    <col min="13580" max="13582" width="14.28515625" style="35" customWidth="1"/>
    <col min="13583" max="13591" width="15.7109375" style="35" customWidth="1"/>
    <col min="13592" max="13592" width="15.42578125" style="35" customWidth="1"/>
    <col min="13593" max="13593" width="15.7109375" style="35" customWidth="1"/>
    <col min="13594" max="13825" width="11.42578125" style="35"/>
    <col min="13826" max="13826" width="34.85546875" style="35" customWidth="1"/>
    <col min="13827" max="13827" width="20.28515625" style="35" customWidth="1"/>
    <col min="13828" max="13835" width="15.7109375" style="35" customWidth="1"/>
    <col min="13836" max="13838" width="14.28515625" style="35" customWidth="1"/>
    <col min="13839" max="13847" width="15.7109375" style="35" customWidth="1"/>
    <col min="13848" max="13848" width="15.42578125" style="35" customWidth="1"/>
    <col min="13849" max="13849" width="15.7109375" style="35" customWidth="1"/>
    <col min="13850" max="14081" width="11.42578125" style="35"/>
    <col min="14082" max="14082" width="34.85546875" style="35" customWidth="1"/>
    <col min="14083" max="14083" width="20.28515625" style="35" customWidth="1"/>
    <col min="14084" max="14091" width="15.7109375" style="35" customWidth="1"/>
    <col min="14092" max="14094" width="14.28515625" style="35" customWidth="1"/>
    <col min="14095" max="14103" width="15.7109375" style="35" customWidth="1"/>
    <col min="14104" max="14104" width="15.42578125" style="35" customWidth="1"/>
    <col min="14105" max="14105" width="15.7109375" style="35" customWidth="1"/>
    <col min="14106" max="14337" width="11.42578125" style="35"/>
    <col min="14338" max="14338" width="34.85546875" style="35" customWidth="1"/>
    <col min="14339" max="14339" width="20.28515625" style="35" customWidth="1"/>
    <col min="14340" max="14347" width="15.7109375" style="35" customWidth="1"/>
    <col min="14348" max="14350" width="14.28515625" style="35" customWidth="1"/>
    <col min="14351" max="14359" width="15.7109375" style="35" customWidth="1"/>
    <col min="14360" max="14360" width="15.42578125" style="35" customWidth="1"/>
    <col min="14361" max="14361" width="15.7109375" style="35" customWidth="1"/>
    <col min="14362" max="14593" width="11.42578125" style="35"/>
    <col min="14594" max="14594" width="34.85546875" style="35" customWidth="1"/>
    <col min="14595" max="14595" width="20.28515625" style="35" customWidth="1"/>
    <col min="14596" max="14603" width="15.7109375" style="35" customWidth="1"/>
    <col min="14604" max="14606" width="14.28515625" style="35" customWidth="1"/>
    <col min="14607" max="14615" width="15.7109375" style="35" customWidth="1"/>
    <col min="14616" max="14616" width="15.42578125" style="35" customWidth="1"/>
    <col min="14617" max="14617" width="15.7109375" style="35" customWidth="1"/>
    <col min="14618" max="14849" width="11.42578125" style="35"/>
    <col min="14850" max="14850" width="34.85546875" style="35" customWidth="1"/>
    <col min="14851" max="14851" width="20.28515625" style="35" customWidth="1"/>
    <col min="14852" max="14859" width="15.7109375" style="35" customWidth="1"/>
    <col min="14860" max="14862" width="14.28515625" style="35" customWidth="1"/>
    <col min="14863" max="14871" width="15.7109375" style="35" customWidth="1"/>
    <col min="14872" max="14872" width="15.42578125" style="35" customWidth="1"/>
    <col min="14873" max="14873" width="15.7109375" style="35" customWidth="1"/>
    <col min="14874" max="15105" width="11.42578125" style="35"/>
    <col min="15106" max="15106" width="34.85546875" style="35" customWidth="1"/>
    <col min="15107" max="15107" width="20.28515625" style="35" customWidth="1"/>
    <col min="15108" max="15115" width="15.7109375" style="35" customWidth="1"/>
    <col min="15116" max="15118" width="14.28515625" style="35" customWidth="1"/>
    <col min="15119" max="15127" width="15.7109375" style="35" customWidth="1"/>
    <col min="15128" max="15128" width="15.42578125" style="35" customWidth="1"/>
    <col min="15129" max="15129" width="15.7109375" style="35" customWidth="1"/>
    <col min="15130" max="15361" width="11.42578125" style="35"/>
    <col min="15362" max="15362" width="34.85546875" style="35" customWidth="1"/>
    <col min="15363" max="15363" width="20.28515625" style="35" customWidth="1"/>
    <col min="15364" max="15371" width="15.7109375" style="35" customWidth="1"/>
    <col min="15372" max="15374" width="14.28515625" style="35" customWidth="1"/>
    <col min="15375" max="15383" width="15.7109375" style="35" customWidth="1"/>
    <col min="15384" max="15384" width="15.42578125" style="35" customWidth="1"/>
    <col min="15385" max="15385" width="15.7109375" style="35" customWidth="1"/>
    <col min="15386" max="15617" width="11.42578125" style="35"/>
    <col min="15618" max="15618" width="34.85546875" style="35" customWidth="1"/>
    <col min="15619" max="15619" width="20.28515625" style="35" customWidth="1"/>
    <col min="15620" max="15627" width="15.7109375" style="35" customWidth="1"/>
    <col min="15628" max="15630" width="14.28515625" style="35" customWidth="1"/>
    <col min="15631" max="15639" width="15.7109375" style="35" customWidth="1"/>
    <col min="15640" max="15640" width="15.42578125" style="35" customWidth="1"/>
    <col min="15641" max="15641" width="15.7109375" style="35" customWidth="1"/>
    <col min="15642" max="15873" width="11.42578125" style="35"/>
    <col min="15874" max="15874" width="34.85546875" style="35" customWidth="1"/>
    <col min="15875" max="15875" width="20.28515625" style="35" customWidth="1"/>
    <col min="15876" max="15883" width="15.7109375" style="35" customWidth="1"/>
    <col min="15884" max="15886" width="14.28515625" style="35" customWidth="1"/>
    <col min="15887" max="15895" width="15.7109375" style="35" customWidth="1"/>
    <col min="15896" max="15896" width="15.42578125" style="35" customWidth="1"/>
    <col min="15897" max="15897" width="15.7109375" style="35" customWidth="1"/>
    <col min="15898" max="16129" width="11.42578125" style="35"/>
    <col min="16130" max="16130" width="34.85546875" style="35" customWidth="1"/>
    <col min="16131" max="16131" width="20.28515625" style="35" customWidth="1"/>
    <col min="16132" max="16139" width="15.7109375" style="35" customWidth="1"/>
    <col min="16140" max="16142" width="14.28515625" style="35" customWidth="1"/>
    <col min="16143" max="16151" width="15.7109375" style="35" customWidth="1"/>
    <col min="16152" max="16152" width="15.42578125" style="35" customWidth="1"/>
    <col min="16153" max="16153" width="15.7109375" style="35" customWidth="1"/>
    <col min="16154" max="16384" width="11.42578125" style="35"/>
  </cols>
  <sheetData>
    <row r="2" spans="1:25" ht="12" customHeight="1" x14ac:dyDescent="0.2">
      <c r="A2" s="320"/>
      <c r="B2" s="321"/>
      <c r="C2" s="326" t="s">
        <v>318</v>
      </c>
      <c r="D2" s="327"/>
      <c r="E2" s="327"/>
      <c r="F2" s="327"/>
      <c r="G2" s="328"/>
      <c r="H2" s="286" t="s">
        <v>371</v>
      </c>
      <c r="I2" s="286"/>
    </row>
    <row r="3" spans="1:25" ht="20.25" customHeight="1" x14ac:dyDescent="0.2">
      <c r="A3" s="322"/>
      <c r="B3" s="323"/>
      <c r="C3" s="329"/>
      <c r="D3" s="330"/>
      <c r="E3" s="330"/>
      <c r="F3" s="330"/>
      <c r="G3" s="331"/>
      <c r="H3" s="286"/>
      <c r="I3" s="286"/>
    </row>
    <row r="4" spans="1:25" ht="16.5" customHeight="1" x14ac:dyDescent="0.2">
      <c r="A4" s="324"/>
      <c r="B4" s="325"/>
      <c r="C4" s="332" t="s">
        <v>365</v>
      </c>
      <c r="D4" s="333"/>
      <c r="E4" s="333"/>
      <c r="F4" s="333"/>
      <c r="G4" s="334"/>
      <c r="H4" s="286"/>
      <c r="I4" s="286"/>
    </row>
    <row r="8" spans="1:25" s="265" customFormat="1" ht="36" x14ac:dyDescent="0.2">
      <c r="A8" s="263" t="s">
        <v>78</v>
      </c>
      <c r="B8" s="264" t="s">
        <v>1</v>
      </c>
      <c r="C8" s="263" t="s">
        <v>36</v>
      </c>
      <c r="D8" s="264" t="s">
        <v>212</v>
      </c>
      <c r="E8" s="264" t="s">
        <v>213</v>
      </c>
      <c r="F8" s="264" t="s">
        <v>214</v>
      </c>
      <c r="G8" s="264" t="s">
        <v>215</v>
      </c>
      <c r="H8" s="264" t="s">
        <v>216</v>
      </c>
      <c r="I8" s="264" t="s">
        <v>217</v>
      </c>
      <c r="J8" s="264" t="s">
        <v>218</v>
      </c>
      <c r="K8" s="264" t="s">
        <v>219</v>
      </c>
      <c r="L8" s="264" t="s">
        <v>220</v>
      </c>
      <c r="M8" s="264" t="s">
        <v>221</v>
      </c>
      <c r="N8" s="264" t="s">
        <v>222</v>
      </c>
      <c r="O8" s="264" t="s">
        <v>223</v>
      </c>
      <c r="P8" s="264" t="s">
        <v>224</v>
      </c>
      <c r="Q8" s="264" t="s">
        <v>225</v>
      </c>
      <c r="R8" s="264" t="s">
        <v>226</v>
      </c>
      <c r="S8" s="264" t="s">
        <v>227</v>
      </c>
      <c r="T8" s="264" t="s">
        <v>170</v>
      </c>
      <c r="U8" s="264" t="s">
        <v>174</v>
      </c>
      <c r="V8" s="264" t="s">
        <v>176</v>
      </c>
      <c r="W8" s="264" t="s">
        <v>178</v>
      </c>
      <c r="X8" s="264" t="s">
        <v>181</v>
      </c>
      <c r="Y8" s="264" t="s">
        <v>184</v>
      </c>
    </row>
    <row r="9" spans="1:25" s="268" customFormat="1" x14ac:dyDescent="0.2">
      <c r="A9" s="266"/>
      <c r="B9" s="267"/>
      <c r="C9" s="266"/>
      <c r="D9" s="267"/>
      <c r="E9" s="267"/>
      <c r="F9" s="267"/>
      <c r="G9" s="267"/>
      <c r="H9" s="267"/>
      <c r="I9" s="267"/>
      <c r="J9" s="267"/>
      <c r="K9" s="267"/>
      <c r="L9" s="266"/>
      <c r="M9" s="266"/>
      <c r="N9" s="266"/>
      <c r="O9" s="267"/>
      <c r="P9" s="267"/>
      <c r="Q9" s="267"/>
      <c r="R9" s="267"/>
      <c r="S9" s="267"/>
      <c r="T9" s="267"/>
      <c r="U9" s="267"/>
      <c r="V9" s="267"/>
      <c r="W9" s="267"/>
      <c r="X9" s="267"/>
      <c r="Y9" s="267"/>
    </row>
    <row r="10" spans="1:25" s="268" customFormat="1" ht="24" customHeight="1" x14ac:dyDescent="0.2">
      <c r="A10" s="224"/>
      <c r="B10" s="225"/>
      <c r="C10" s="226"/>
      <c r="D10" s="227"/>
      <c r="E10" s="225"/>
      <c r="F10" s="225"/>
      <c r="G10" s="228"/>
      <c r="H10" s="229"/>
      <c r="I10" s="229"/>
      <c r="J10" s="227"/>
      <c r="K10" s="227"/>
      <c r="L10" s="249"/>
      <c r="M10" s="249"/>
      <c r="N10" s="249"/>
      <c r="O10" s="230"/>
      <c r="P10" s="227"/>
      <c r="Q10" s="227"/>
      <c r="R10" s="38">
        <f>IF(H10-P10-Q10&lt;0,0,H10-P10-Q10)</f>
        <v>0</v>
      </c>
      <c r="S10" s="37" t="e">
        <f t="shared" ref="S10:S73" si="0">IF(AND(N10="SI",J10="E"),1,IF(AND(D10="VIVIENDA",J10="E"),VLOOKUP(G10,Vivienda,2,TRUE),IF(AND(D10="CONSUMO",J10="E"),VLOOKUP(G10,Consumo,2,TRUE),VLOOKUP(J10,Prov_Ind,VLOOKUP(D10,Clasificación,2,FALSE),FALSE))))</f>
        <v>#N/A</v>
      </c>
      <c r="T10" s="36" t="e">
        <f>R10*S10</f>
        <v>#N/A</v>
      </c>
      <c r="U10" s="227"/>
      <c r="V10" s="227"/>
      <c r="W10" s="36" t="e">
        <f t="shared" ref="W10:W73" si="1">T10-U10</f>
        <v>#N/A</v>
      </c>
      <c r="X10" s="36" t="e">
        <f t="shared" ref="X10:X73" si="2">T10-V10</f>
        <v>#N/A</v>
      </c>
      <c r="Y10" s="36">
        <f t="shared" ref="Y10:Y73" si="3">U10-V10</f>
        <v>0</v>
      </c>
    </row>
    <row r="11" spans="1:25" s="268" customFormat="1" ht="24" customHeight="1" x14ac:dyDescent="0.2">
      <c r="A11" s="224"/>
      <c r="B11" s="225"/>
      <c r="C11" s="226"/>
      <c r="D11" s="227"/>
      <c r="E11" s="225"/>
      <c r="F11" s="225"/>
      <c r="G11" s="228"/>
      <c r="H11" s="229"/>
      <c r="I11" s="229"/>
      <c r="J11" s="227"/>
      <c r="K11" s="227"/>
      <c r="L11" s="249"/>
      <c r="M11" s="249"/>
      <c r="N11" s="249"/>
      <c r="O11" s="230"/>
      <c r="P11" s="227"/>
      <c r="Q11" s="227"/>
      <c r="R11" s="38">
        <f t="shared" ref="R11:R74" si="4">IF(H11-P11-Q11&lt;0,0,H11-P11-Q11)</f>
        <v>0</v>
      </c>
      <c r="S11" s="37" t="e">
        <f t="shared" si="0"/>
        <v>#N/A</v>
      </c>
      <c r="T11" s="36" t="e">
        <f t="shared" ref="T11:T74" si="5">R11*S11</f>
        <v>#N/A</v>
      </c>
      <c r="U11" s="227"/>
      <c r="V11" s="227"/>
      <c r="W11" s="36" t="e">
        <f t="shared" si="1"/>
        <v>#N/A</v>
      </c>
      <c r="X11" s="36" t="e">
        <f t="shared" si="2"/>
        <v>#N/A</v>
      </c>
      <c r="Y11" s="36">
        <f t="shared" si="3"/>
        <v>0</v>
      </c>
    </row>
    <row r="12" spans="1:25" s="268" customFormat="1" ht="24" customHeight="1" x14ac:dyDescent="0.2">
      <c r="A12" s="224"/>
      <c r="B12" s="225"/>
      <c r="C12" s="226"/>
      <c r="D12" s="227"/>
      <c r="E12" s="225"/>
      <c r="F12" s="225"/>
      <c r="G12" s="228"/>
      <c r="H12" s="229"/>
      <c r="I12" s="229"/>
      <c r="J12" s="227"/>
      <c r="K12" s="227"/>
      <c r="L12" s="249"/>
      <c r="M12" s="249"/>
      <c r="N12" s="249"/>
      <c r="O12" s="230"/>
      <c r="P12" s="227"/>
      <c r="Q12" s="227"/>
      <c r="R12" s="38">
        <f t="shared" si="4"/>
        <v>0</v>
      </c>
      <c r="S12" s="37" t="e">
        <f t="shared" si="0"/>
        <v>#N/A</v>
      </c>
      <c r="T12" s="36" t="e">
        <f t="shared" si="5"/>
        <v>#N/A</v>
      </c>
      <c r="U12" s="227"/>
      <c r="V12" s="227"/>
      <c r="W12" s="36" t="e">
        <f t="shared" si="1"/>
        <v>#N/A</v>
      </c>
      <c r="X12" s="36" t="e">
        <f t="shared" si="2"/>
        <v>#N/A</v>
      </c>
      <c r="Y12" s="36">
        <f t="shared" si="3"/>
        <v>0</v>
      </c>
    </row>
    <row r="13" spans="1:25" s="268" customFormat="1" ht="24" customHeight="1" x14ac:dyDescent="0.2">
      <c r="A13" s="224"/>
      <c r="B13" s="225"/>
      <c r="C13" s="226"/>
      <c r="D13" s="227"/>
      <c r="E13" s="225"/>
      <c r="F13" s="225"/>
      <c r="G13" s="228"/>
      <c r="H13" s="229"/>
      <c r="I13" s="229"/>
      <c r="J13" s="227"/>
      <c r="K13" s="227"/>
      <c r="L13" s="249"/>
      <c r="M13" s="249"/>
      <c r="N13" s="249"/>
      <c r="O13" s="230"/>
      <c r="P13" s="227"/>
      <c r="Q13" s="227"/>
      <c r="R13" s="38">
        <f t="shared" si="4"/>
        <v>0</v>
      </c>
      <c r="S13" s="37" t="e">
        <f t="shared" si="0"/>
        <v>#N/A</v>
      </c>
      <c r="T13" s="36" t="e">
        <f t="shared" si="5"/>
        <v>#N/A</v>
      </c>
      <c r="U13" s="227"/>
      <c r="V13" s="227"/>
      <c r="W13" s="36" t="e">
        <f t="shared" si="1"/>
        <v>#N/A</v>
      </c>
      <c r="X13" s="36" t="e">
        <f t="shared" si="2"/>
        <v>#N/A</v>
      </c>
      <c r="Y13" s="36">
        <f t="shared" si="3"/>
        <v>0</v>
      </c>
    </row>
    <row r="14" spans="1:25" s="268" customFormat="1" ht="24" customHeight="1" x14ac:dyDescent="0.2">
      <c r="A14" s="224"/>
      <c r="B14" s="225"/>
      <c r="C14" s="226"/>
      <c r="D14" s="227"/>
      <c r="E14" s="225"/>
      <c r="F14" s="225"/>
      <c r="G14" s="228"/>
      <c r="H14" s="229"/>
      <c r="I14" s="229"/>
      <c r="J14" s="227"/>
      <c r="K14" s="227"/>
      <c r="L14" s="249"/>
      <c r="M14" s="249"/>
      <c r="N14" s="249"/>
      <c r="O14" s="230"/>
      <c r="P14" s="227"/>
      <c r="Q14" s="227"/>
      <c r="R14" s="38">
        <f t="shared" si="4"/>
        <v>0</v>
      </c>
      <c r="S14" s="37" t="e">
        <f t="shared" si="0"/>
        <v>#N/A</v>
      </c>
      <c r="T14" s="36" t="e">
        <f t="shared" si="5"/>
        <v>#N/A</v>
      </c>
      <c r="U14" s="227"/>
      <c r="V14" s="227"/>
      <c r="W14" s="36" t="e">
        <f t="shared" si="1"/>
        <v>#N/A</v>
      </c>
      <c r="X14" s="36" t="e">
        <f t="shared" si="2"/>
        <v>#N/A</v>
      </c>
      <c r="Y14" s="36">
        <f t="shared" si="3"/>
        <v>0</v>
      </c>
    </row>
    <row r="15" spans="1:25" s="268" customFormat="1" ht="24" customHeight="1" x14ac:dyDescent="0.2">
      <c r="A15" s="224"/>
      <c r="B15" s="225"/>
      <c r="C15" s="226"/>
      <c r="D15" s="227"/>
      <c r="E15" s="225"/>
      <c r="F15" s="225"/>
      <c r="G15" s="228"/>
      <c r="H15" s="229"/>
      <c r="I15" s="229"/>
      <c r="J15" s="227"/>
      <c r="K15" s="227"/>
      <c r="L15" s="249"/>
      <c r="M15" s="249"/>
      <c r="N15" s="249"/>
      <c r="O15" s="230"/>
      <c r="P15" s="227"/>
      <c r="Q15" s="227"/>
      <c r="R15" s="38">
        <f t="shared" si="4"/>
        <v>0</v>
      </c>
      <c r="S15" s="37" t="e">
        <f t="shared" si="0"/>
        <v>#N/A</v>
      </c>
      <c r="T15" s="36" t="e">
        <f t="shared" si="5"/>
        <v>#N/A</v>
      </c>
      <c r="U15" s="227"/>
      <c r="V15" s="227"/>
      <c r="W15" s="36" t="e">
        <f t="shared" si="1"/>
        <v>#N/A</v>
      </c>
      <c r="X15" s="36" t="e">
        <f t="shared" si="2"/>
        <v>#N/A</v>
      </c>
      <c r="Y15" s="36">
        <f t="shared" si="3"/>
        <v>0</v>
      </c>
    </row>
    <row r="16" spans="1:25" s="268" customFormat="1" ht="24" customHeight="1" x14ac:dyDescent="0.2">
      <c r="A16" s="224"/>
      <c r="B16" s="225"/>
      <c r="C16" s="226"/>
      <c r="D16" s="227"/>
      <c r="E16" s="225"/>
      <c r="F16" s="225"/>
      <c r="G16" s="228"/>
      <c r="H16" s="229"/>
      <c r="I16" s="229"/>
      <c r="J16" s="227"/>
      <c r="K16" s="227"/>
      <c r="L16" s="249"/>
      <c r="M16" s="249"/>
      <c r="N16" s="249"/>
      <c r="O16" s="230"/>
      <c r="P16" s="227"/>
      <c r="Q16" s="227"/>
      <c r="R16" s="38">
        <f t="shared" si="4"/>
        <v>0</v>
      </c>
      <c r="S16" s="37" t="e">
        <f t="shared" si="0"/>
        <v>#N/A</v>
      </c>
      <c r="T16" s="36" t="e">
        <f t="shared" si="5"/>
        <v>#N/A</v>
      </c>
      <c r="U16" s="227"/>
      <c r="V16" s="227"/>
      <c r="W16" s="36" t="e">
        <f t="shared" si="1"/>
        <v>#N/A</v>
      </c>
      <c r="X16" s="36" t="e">
        <f t="shared" si="2"/>
        <v>#N/A</v>
      </c>
      <c r="Y16" s="36">
        <f t="shared" si="3"/>
        <v>0</v>
      </c>
    </row>
    <row r="17" spans="1:25" s="268" customFormat="1" ht="24" customHeight="1" x14ac:dyDescent="0.2">
      <c r="A17" s="224"/>
      <c r="B17" s="225"/>
      <c r="C17" s="226"/>
      <c r="D17" s="227"/>
      <c r="E17" s="225"/>
      <c r="F17" s="225"/>
      <c r="G17" s="228"/>
      <c r="H17" s="229"/>
      <c r="I17" s="229"/>
      <c r="J17" s="227"/>
      <c r="K17" s="227"/>
      <c r="L17" s="249"/>
      <c r="M17" s="249"/>
      <c r="N17" s="249"/>
      <c r="O17" s="230"/>
      <c r="P17" s="227"/>
      <c r="Q17" s="227"/>
      <c r="R17" s="38">
        <f t="shared" si="4"/>
        <v>0</v>
      </c>
      <c r="S17" s="37" t="e">
        <f t="shared" si="0"/>
        <v>#N/A</v>
      </c>
      <c r="T17" s="36" t="e">
        <f t="shared" si="5"/>
        <v>#N/A</v>
      </c>
      <c r="U17" s="227"/>
      <c r="V17" s="227"/>
      <c r="W17" s="36" t="e">
        <f t="shared" si="1"/>
        <v>#N/A</v>
      </c>
      <c r="X17" s="36" t="e">
        <f t="shared" si="2"/>
        <v>#N/A</v>
      </c>
      <c r="Y17" s="36">
        <f t="shared" si="3"/>
        <v>0</v>
      </c>
    </row>
    <row r="18" spans="1:25" s="268" customFormat="1" ht="24" customHeight="1" x14ac:dyDescent="0.2">
      <c r="A18" s="224"/>
      <c r="B18" s="225"/>
      <c r="C18" s="226"/>
      <c r="D18" s="227"/>
      <c r="E18" s="225"/>
      <c r="F18" s="225"/>
      <c r="G18" s="228"/>
      <c r="H18" s="229"/>
      <c r="I18" s="229"/>
      <c r="J18" s="227"/>
      <c r="K18" s="227"/>
      <c r="L18" s="249"/>
      <c r="M18" s="249"/>
      <c r="N18" s="249"/>
      <c r="O18" s="230"/>
      <c r="P18" s="227"/>
      <c r="Q18" s="227"/>
      <c r="R18" s="38">
        <f t="shared" si="4"/>
        <v>0</v>
      </c>
      <c r="S18" s="37" t="e">
        <f t="shared" si="0"/>
        <v>#N/A</v>
      </c>
      <c r="T18" s="36" t="e">
        <f t="shared" si="5"/>
        <v>#N/A</v>
      </c>
      <c r="U18" s="227"/>
      <c r="V18" s="227"/>
      <c r="W18" s="36" t="e">
        <f t="shared" si="1"/>
        <v>#N/A</v>
      </c>
      <c r="X18" s="36" t="e">
        <f t="shared" si="2"/>
        <v>#N/A</v>
      </c>
      <c r="Y18" s="36">
        <f t="shared" si="3"/>
        <v>0</v>
      </c>
    </row>
    <row r="19" spans="1:25" s="268" customFormat="1" ht="24" customHeight="1" x14ac:dyDescent="0.2">
      <c r="A19" s="224"/>
      <c r="B19" s="225"/>
      <c r="C19" s="226"/>
      <c r="D19" s="227"/>
      <c r="E19" s="225"/>
      <c r="F19" s="225"/>
      <c r="G19" s="228"/>
      <c r="H19" s="229"/>
      <c r="I19" s="229"/>
      <c r="J19" s="227"/>
      <c r="K19" s="227"/>
      <c r="L19" s="249"/>
      <c r="M19" s="249"/>
      <c r="N19" s="249"/>
      <c r="O19" s="230"/>
      <c r="P19" s="227"/>
      <c r="Q19" s="227"/>
      <c r="R19" s="38">
        <f t="shared" si="4"/>
        <v>0</v>
      </c>
      <c r="S19" s="37" t="e">
        <f t="shared" si="0"/>
        <v>#N/A</v>
      </c>
      <c r="T19" s="36" t="e">
        <f t="shared" si="5"/>
        <v>#N/A</v>
      </c>
      <c r="U19" s="227"/>
      <c r="V19" s="227"/>
      <c r="W19" s="36" t="e">
        <f t="shared" si="1"/>
        <v>#N/A</v>
      </c>
      <c r="X19" s="36" t="e">
        <f t="shared" si="2"/>
        <v>#N/A</v>
      </c>
      <c r="Y19" s="36">
        <f t="shared" si="3"/>
        <v>0</v>
      </c>
    </row>
    <row r="20" spans="1:25" s="268" customFormat="1" ht="24" customHeight="1" x14ac:dyDescent="0.2">
      <c r="A20" s="224"/>
      <c r="B20" s="225"/>
      <c r="C20" s="226"/>
      <c r="D20" s="227"/>
      <c r="E20" s="225"/>
      <c r="F20" s="225"/>
      <c r="G20" s="228"/>
      <c r="H20" s="229"/>
      <c r="I20" s="229"/>
      <c r="J20" s="227"/>
      <c r="K20" s="227"/>
      <c r="L20" s="249"/>
      <c r="M20" s="249"/>
      <c r="N20" s="249"/>
      <c r="O20" s="230"/>
      <c r="P20" s="227"/>
      <c r="Q20" s="227"/>
      <c r="R20" s="38">
        <f t="shared" si="4"/>
        <v>0</v>
      </c>
      <c r="S20" s="37" t="e">
        <f t="shared" si="0"/>
        <v>#N/A</v>
      </c>
      <c r="T20" s="36" t="e">
        <f t="shared" si="5"/>
        <v>#N/A</v>
      </c>
      <c r="U20" s="227"/>
      <c r="V20" s="227"/>
      <c r="W20" s="36" t="e">
        <f t="shared" si="1"/>
        <v>#N/A</v>
      </c>
      <c r="X20" s="36" t="e">
        <f t="shared" si="2"/>
        <v>#N/A</v>
      </c>
      <c r="Y20" s="36">
        <f t="shared" si="3"/>
        <v>0</v>
      </c>
    </row>
    <row r="21" spans="1:25" s="268" customFormat="1" ht="24" customHeight="1" x14ac:dyDescent="0.2">
      <c r="A21" s="224"/>
      <c r="B21" s="225"/>
      <c r="C21" s="226"/>
      <c r="D21" s="227"/>
      <c r="E21" s="225"/>
      <c r="F21" s="225"/>
      <c r="G21" s="228"/>
      <c r="H21" s="229"/>
      <c r="I21" s="229"/>
      <c r="J21" s="227"/>
      <c r="K21" s="227"/>
      <c r="L21" s="249"/>
      <c r="M21" s="249"/>
      <c r="N21" s="249"/>
      <c r="O21" s="230"/>
      <c r="P21" s="227"/>
      <c r="Q21" s="227"/>
      <c r="R21" s="38">
        <f t="shared" si="4"/>
        <v>0</v>
      </c>
      <c r="S21" s="37" t="e">
        <f t="shared" si="0"/>
        <v>#N/A</v>
      </c>
      <c r="T21" s="36" t="e">
        <f t="shared" si="5"/>
        <v>#N/A</v>
      </c>
      <c r="U21" s="227"/>
      <c r="V21" s="227"/>
      <c r="W21" s="36" t="e">
        <f t="shared" si="1"/>
        <v>#N/A</v>
      </c>
      <c r="X21" s="36" t="e">
        <f t="shared" si="2"/>
        <v>#N/A</v>
      </c>
      <c r="Y21" s="36">
        <f t="shared" si="3"/>
        <v>0</v>
      </c>
    </row>
    <row r="22" spans="1:25" s="268" customFormat="1" ht="24" customHeight="1" x14ac:dyDescent="0.2">
      <c r="A22" s="224"/>
      <c r="B22" s="225"/>
      <c r="C22" s="226"/>
      <c r="D22" s="227"/>
      <c r="E22" s="225"/>
      <c r="F22" s="225"/>
      <c r="G22" s="228"/>
      <c r="H22" s="229"/>
      <c r="I22" s="229"/>
      <c r="J22" s="227"/>
      <c r="K22" s="227"/>
      <c r="L22" s="249"/>
      <c r="M22" s="249"/>
      <c r="N22" s="249"/>
      <c r="O22" s="230"/>
      <c r="P22" s="227"/>
      <c r="Q22" s="227"/>
      <c r="R22" s="38">
        <f t="shared" si="4"/>
        <v>0</v>
      </c>
      <c r="S22" s="37" t="e">
        <f t="shared" si="0"/>
        <v>#N/A</v>
      </c>
      <c r="T22" s="36" t="e">
        <f t="shared" si="5"/>
        <v>#N/A</v>
      </c>
      <c r="U22" s="227"/>
      <c r="V22" s="227"/>
      <c r="W22" s="36" t="e">
        <f t="shared" si="1"/>
        <v>#N/A</v>
      </c>
      <c r="X22" s="36" t="e">
        <f t="shared" si="2"/>
        <v>#N/A</v>
      </c>
      <c r="Y22" s="36">
        <f t="shared" si="3"/>
        <v>0</v>
      </c>
    </row>
    <row r="23" spans="1:25" s="268" customFormat="1" ht="24" customHeight="1" x14ac:dyDescent="0.2">
      <c r="A23" s="224"/>
      <c r="B23" s="225"/>
      <c r="C23" s="226"/>
      <c r="D23" s="227"/>
      <c r="E23" s="225"/>
      <c r="F23" s="225"/>
      <c r="G23" s="228"/>
      <c r="H23" s="229"/>
      <c r="I23" s="229"/>
      <c r="J23" s="227"/>
      <c r="K23" s="227"/>
      <c r="L23" s="249"/>
      <c r="M23" s="249"/>
      <c r="N23" s="249"/>
      <c r="O23" s="230"/>
      <c r="P23" s="227"/>
      <c r="Q23" s="227"/>
      <c r="R23" s="38">
        <f t="shared" si="4"/>
        <v>0</v>
      </c>
      <c r="S23" s="37" t="e">
        <f t="shared" si="0"/>
        <v>#N/A</v>
      </c>
      <c r="T23" s="36" t="e">
        <f t="shared" si="5"/>
        <v>#N/A</v>
      </c>
      <c r="U23" s="227"/>
      <c r="V23" s="227"/>
      <c r="W23" s="36" t="e">
        <f t="shared" si="1"/>
        <v>#N/A</v>
      </c>
      <c r="X23" s="36" t="e">
        <f t="shared" si="2"/>
        <v>#N/A</v>
      </c>
      <c r="Y23" s="36">
        <f t="shared" si="3"/>
        <v>0</v>
      </c>
    </row>
    <row r="24" spans="1:25" s="268" customFormat="1" ht="24" customHeight="1" x14ac:dyDescent="0.2">
      <c r="A24" s="224"/>
      <c r="B24" s="225"/>
      <c r="C24" s="226"/>
      <c r="D24" s="227"/>
      <c r="E24" s="225"/>
      <c r="F24" s="225"/>
      <c r="G24" s="228"/>
      <c r="H24" s="229"/>
      <c r="I24" s="229"/>
      <c r="J24" s="227"/>
      <c r="K24" s="227"/>
      <c r="L24" s="249"/>
      <c r="M24" s="249"/>
      <c r="N24" s="249"/>
      <c r="O24" s="230"/>
      <c r="P24" s="227"/>
      <c r="Q24" s="227"/>
      <c r="R24" s="38">
        <f t="shared" si="4"/>
        <v>0</v>
      </c>
      <c r="S24" s="37" t="e">
        <f t="shared" si="0"/>
        <v>#N/A</v>
      </c>
      <c r="T24" s="36" t="e">
        <f t="shared" si="5"/>
        <v>#N/A</v>
      </c>
      <c r="U24" s="227"/>
      <c r="V24" s="227"/>
      <c r="W24" s="36" t="e">
        <f t="shared" si="1"/>
        <v>#N/A</v>
      </c>
      <c r="X24" s="36" t="e">
        <f t="shared" si="2"/>
        <v>#N/A</v>
      </c>
      <c r="Y24" s="36">
        <f t="shared" si="3"/>
        <v>0</v>
      </c>
    </row>
    <row r="25" spans="1:25" s="268" customFormat="1" ht="24" customHeight="1" x14ac:dyDescent="0.2">
      <c r="A25" s="224"/>
      <c r="B25" s="225"/>
      <c r="C25" s="226"/>
      <c r="D25" s="227"/>
      <c r="E25" s="225"/>
      <c r="F25" s="225"/>
      <c r="G25" s="228"/>
      <c r="H25" s="229"/>
      <c r="I25" s="229"/>
      <c r="J25" s="227"/>
      <c r="K25" s="227"/>
      <c r="L25" s="249"/>
      <c r="M25" s="249"/>
      <c r="N25" s="249"/>
      <c r="O25" s="230"/>
      <c r="P25" s="227"/>
      <c r="Q25" s="227"/>
      <c r="R25" s="38">
        <f t="shared" si="4"/>
        <v>0</v>
      </c>
      <c r="S25" s="37" t="e">
        <f t="shared" si="0"/>
        <v>#N/A</v>
      </c>
      <c r="T25" s="36" t="e">
        <f t="shared" si="5"/>
        <v>#N/A</v>
      </c>
      <c r="U25" s="227"/>
      <c r="V25" s="227"/>
      <c r="W25" s="36" t="e">
        <f t="shared" si="1"/>
        <v>#N/A</v>
      </c>
      <c r="X25" s="36" t="e">
        <f t="shared" si="2"/>
        <v>#N/A</v>
      </c>
      <c r="Y25" s="36">
        <f t="shared" si="3"/>
        <v>0</v>
      </c>
    </row>
    <row r="26" spans="1:25" s="268" customFormat="1" ht="24" customHeight="1" x14ac:dyDescent="0.2">
      <c r="A26" s="224"/>
      <c r="B26" s="225"/>
      <c r="C26" s="226"/>
      <c r="D26" s="227"/>
      <c r="E26" s="225"/>
      <c r="F26" s="225"/>
      <c r="G26" s="228"/>
      <c r="H26" s="229"/>
      <c r="I26" s="229"/>
      <c r="J26" s="227"/>
      <c r="K26" s="227"/>
      <c r="L26" s="249"/>
      <c r="M26" s="249"/>
      <c r="N26" s="249"/>
      <c r="O26" s="230"/>
      <c r="P26" s="227"/>
      <c r="Q26" s="227"/>
      <c r="R26" s="38">
        <f t="shared" si="4"/>
        <v>0</v>
      </c>
      <c r="S26" s="37" t="e">
        <f t="shared" si="0"/>
        <v>#N/A</v>
      </c>
      <c r="T26" s="36" t="e">
        <f t="shared" si="5"/>
        <v>#N/A</v>
      </c>
      <c r="U26" s="227"/>
      <c r="V26" s="227"/>
      <c r="W26" s="36" t="e">
        <f t="shared" si="1"/>
        <v>#N/A</v>
      </c>
      <c r="X26" s="36" t="e">
        <f t="shared" si="2"/>
        <v>#N/A</v>
      </c>
      <c r="Y26" s="36">
        <f t="shared" si="3"/>
        <v>0</v>
      </c>
    </row>
    <row r="27" spans="1:25" s="268" customFormat="1" ht="24" customHeight="1" x14ac:dyDescent="0.2">
      <c r="A27" s="224"/>
      <c r="B27" s="225"/>
      <c r="C27" s="226"/>
      <c r="D27" s="227"/>
      <c r="E27" s="225"/>
      <c r="F27" s="225"/>
      <c r="G27" s="228"/>
      <c r="H27" s="229"/>
      <c r="I27" s="229"/>
      <c r="J27" s="227"/>
      <c r="K27" s="227"/>
      <c r="L27" s="249"/>
      <c r="M27" s="249"/>
      <c r="N27" s="249"/>
      <c r="O27" s="230"/>
      <c r="P27" s="227"/>
      <c r="Q27" s="227"/>
      <c r="R27" s="38">
        <f t="shared" si="4"/>
        <v>0</v>
      </c>
      <c r="S27" s="37" t="e">
        <f t="shared" si="0"/>
        <v>#N/A</v>
      </c>
      <c r="T27" s="36" t="e">
        <f t="shared" si="5"/>
        <v>#N/A</v>
      </c>
      <c r="U27" s="227"/>
      <c r="V27" s="227"/>
      <c r="W27" s="36" t="e">
        <f t="shared" si="1"/>
        <v>#N/A</v>
      </c>
      <c r="X27" s="36" t="e">
        <f t="shared" si="2"/>
        <v>#N/A</v>
      </c>
      <c r="Y27" s="36">
        <f t="shared" si="3"/>
        <v>0</v>
      </c>
    </row>
    <row r="28" spans="1:25" s="268" customFormat="1" ht="24" customHeight="1" x14ac:dyDescent="0.2">
      <c r="A28" s="224"/>
      <c r="B28" s="225"/>
      <c r="C28" s="226"/>
      <c r="D28" s="227"/>
      <c r="E28" s="225"/>
      <c r="F28" s="225"/>
      <c r="G28" s="228"/>
      <c r="H28" s="229"/>
      <c r="I28" s="229"/>
      <c r="J28" s="227"/>
      <c r="K28" s="227"/>
      <c r="L28" s="249"/>
      <c r="M28" s="249"/>
      <c r="N28" s="249"/>
      <c r="O28" s="230"/>
      <c r="P28" s="227"/>
      <c r="Q28" s="227"/>
      <c r="R28" s="38">
        <f t="shared" si="4"/>
        <v>0</v>
      </c>
      <c r="S28" s="37" t="e">
        <f t="shared" si="0"/>
        <v>#N/A</v>
      </c>
      <c r="T28" s="36" t="e">
        <f t="shared" si="5"/>
        <v>#N/A</v>
      </c>
      <c r="U28" s="227"/>
      <c r="V28" s="227"/>
      <c r="W28" s="36" t="e">
        <f t="shared" si="1"/>
        <v>#N/A</v>
      </c>
      <c r="X28" s="36" t="e">
        <f t="shared" si="2"/>
        <v>#N/A</v>
      </c>
      <c r="Y28" s="36">
        <f t="shared" si="3"/>
        <v>0</v>
      </c>
    </row>
    <row r="29" spans="1:25" s="268" customFormat="1" ht="24" customHeight="1" x14ac:dyDescent="0.2">
      <c r="A29" s="224"/>
      <c r="B29" s="225"/>
      <c r="C29" s="226"/>
      <c r="D29" s="227"/>
      <c r="E29" s="225"/>
      <c r="F29" s="225"/>
      <c r="G29" s="228"/>
      <c r="H29" s="229"/>
      <c r="I29" s="229"/>
      <c r="J29" s="227"/>
      <c r="K29" s="227"/>
      <c r="L29" s="249"/>
      <c r="M29" s="249"/>
      <c r="N29" s="249"/>
      <c r="O29" s="230"/>
      <c r="P29" s="227"/>
      <c r="Q29" s="227"/>
      <c r="R29" s="38">
        <f t="shared" si="4"/>
        <v>0</v>
      </c>
      <c r="S29" s="37" t="e">
        <f t="shared" si="0"/>
        <v>#N/A</v>
      </c>
      <c r="T29" s="36" t="e">
        <f t="shared" si="5"/>
        <v>#N/A</v>
      </c>
      <c r="U29" s="227"/>
      <c r="V29" s="227"/>
      <c r="W29" s="36" t="e">
        <f t="shared" si="1"/>
        <v>#N/A</v>
      </c>
      <c r="X29" s="36" t="e">
        <f t="shared" si="2"/>
        <v>#N/A</v>
      </c>
      <c r="Y29" s="36">
        <f t="shared" si="3"/>
        <v>0</v>
      </c>
    </row>
    <row r="30" spans="1:25" ht="24" customHeight="1" x14ac:dyDescent="0.2">
      <c r="A30" s="251"/>
      <c r="B30" s="252"/>
      <c r="C30" s="253"/>
      <c r="D30" s="254"/>
      <c r="E30" s="252"/>
      <c r="F30" s="252"/>
      <c r="G30" s="255"/>
      <c r="H30" s="256"/>
      <c r="I30" s="256"/>
      <c r="J30" s="254"/>
      <c r="K30" s="254"/>
      <c r="L30" s="257"/>
      <c r="M30" s="257"/>
      <c r="N30" s="257"/>
      <c r="O30" s="258"/>
      <c r="P30" s="254"/>
      <c r="Q30" s="254"/>
      <c r="R30" s="259">
        <f t="shared" si="4"/>
        <v>0</v>
      </c>
      <c r="S30" s="260" t="e">
        <f t="shared" si="0"/>
        <v>#N/A</v>
      </c>
      <c r="T30" s="261" t="e">
        <f t="shared" si="5"/>
        <v>#N/A</v>
      </c>
      <c r="U30" s="262"/>
      <c r="V30" s="262"/>
      <c r="W30" s="261" t="e">
        <f t="shared" si="1"/>
        <v>#N/A</v>
      </c>
      <c r="X30" s="261" t="e">
        <f t="shared" si="2"/>
        <v>#N/A</v>
      </c>
      <c r="Y30" s="261">
        <f t="shared" si="3"/>
        <v>0</v>
      </c>
    </row>
    <row r="31" spans="1:25" ht="24" customHeight="1" x14ac:dyDescent="0.2">
      <c r="A31" s="296" t="s">
        <v>15</v>
      </c>
      <c r="B31" s="297"/>
      <c r="C31" s="289" t="s">
        <v>370</v>
      </c>
      <c r="D31" s="289"/>
      <c r="E31" s="289"/>
      <c r="F31" s="289"/>
      <c r="G31" s="289"/>
      <c r="H31" s="289"/>
      <c r="I31" s="289"/>
      <c r="J31" s="254"/>
      <c r="K31" s="254"/>
      <c r="L31" s="257"/>
      <c r="M31" s="257"/>
      <c r="N31" s="257"/>
      <c r="O31" s="258"/>
      <c r="P31" s="254"/>
      <c r="Q31" s="254"/>
      <c r="R31" s="259">
        <f t="shared" si="4"/>
        <v>0</v>
      </c>
      <c r="S31" s="250" t="e">
        <f t="shared" si="0"/>
        <v>#N/A</v>
      </c>
      <c r="T31" s="36" t="e">
        <f t="shared" si="5"/>
        <v>#N/A</v>
      </c>
      <c r="U31" s="227"/>
      <c r="V31" s="227"/>
      <c r="W31" s="36" t="e">
        <f t="shared" si="1"/>
        <v>#N/A</v>
      </c>
      <c r="X31" s="36" t="e">
        <f t="shared" si="2"/>
        <v>#N/A</v>
      </c>
      <c r="Y31" s="36">
        <f t="shared" si="3"/>
        <v>0</v>
      </c>
    </row>
    <row r="32" spans="1:25" ht="24" customHeight="1" x14ac:dyDescent="0.2">
      <c r="A32" s="298" t="s">
        <v>367</v>
      </c>
      <c r="B32" s="298"/>
      <c r="C32" s="270" t="s">
        <v>368</v>
      </c>
      <c r="D32" s="270"/>
      <c r="E32" s="270"/>
      <c r="F32" s="270"/>
      <c r="G32" s="270"/>
      <c r="H32" s="270"/>
      <c r="I32" s="270"/>
      <c r="J32" s="254"/>
      <c r="K32" s="254"/>
      <c r="L32" s="257"/>
      <c r="M32" s="257"/>
      <c r="N32" s="257"/>
      <c r="O32" s="258"/>
      <c r="P32" s="254"/>
      <c r="Q32" s="254"/>
      <c r="R32" s="259">
        <f t="shared" si="4"/>
        <v>0</v>
      </c>
      <c r="S32" s="250" t="e">
        <f t="shared" si="0"/>
        <v>#N/A</v>
      </c>
      <c r="T32" s="36" t="e">
        <f t="shared" si="5"/>
        <v>#N/A</v>
      </c>
      <c r="U32" s="227"/>
      <c r="V32" s="227"/>
      <c r="W32" s="36" t="e">
        <f t="shared" si="1"/>
        <v>#N/A</v>
      </c>
      <c r="X32" s="36" t="e">
        <f t="shared" si="2"/>
        <v>#N/A</v>
      </c>
      <c r="Y32" s="36">
        <f t="shared" si="3"/>
        <v>0</v>
      </c>
    </row>
    <row r="33" spans="1:25" ht="24" customHeight="1" x14ac:dyDescent="0.2">
      <c r="A33" s="299"/>
      <c r="B33" s="299"/>
      <c r="C33" s="270" t="s">
        <v>369</v>
      </c>
      <c r="D33" s="270"/>
      <c r="E33" s="270"/>
      <c r="F33" s="270"/>
      <c r="G33" s="270"/>
      <c r="H33" s="270"/>
      <c r="I33" s="270"/>
      <c r="J33" s="254"/>
      <c r="K33" s="254"/>
      <c r="L33" s="257"/>
      <c r="M33" s="257"/>
      <c r="N33" s="257"/>
      <c r="O33" s="258"/>
      <c r="P33" s="254"/>
      <c r="Q33" s="254"/>
      <c r="R33" s="259">
        <f t="shared" si="4"/>
        <v>0</v>
      </c>
      <c r="S33" s="250" t="e">
        <f t="shared" si="0"/>
        <v>#N/A</v>
      </c>
      <c r="T33" s="36" t="e">
        <f t="shared" si="5"/>
        <v>#N/A</v>
      </c>
      <c r="U33" s="227"/>
      <c r="V33" s="227"/>
      <c r="W33" s="36" t="e">
        <f t="shared" si="1"/>
        <v>#N/A</v>
      </c>
      <c r="X33" s="36" t="e">
        <f t="shared" si="2"/>
        <v>#N/A</v>
      </c>
      <c r="Y33" s="36">
        <f t="shared" si="3"/>
        <v>0</v>
      </c>
    </row>
    <row r="34" spans="1:25" ht="24" customHeight="1" x14ac:dyDescent="0.2">
      <c r="A34" s="299"/>
      <c r="B34" s="299"/>
      <c r="C34" s="270" t="s">
        <v>358</v>
      </c>
      <c r="D34" s="270"/>
      <c r="E34" s="270"/>
      <c r="F34" s="270"/>
      <c r="G34" s="270"/>
      <c r="H34" s="270"/>
      <c r="I34" s="270"/>
      <c r="J34" s="254"/>
      <c r="K34" s="254"/>
      <c r="L34" s="257"/>
      <c r="M34" s="257"/>
      <c r="N34" s="257"/>
      <c r="O34" s="258"/>
      <c r="P34" s="254"/>
      <c r="Q34" s="254"/>
      <c r="R34" s="259">
        <f t="shared" si="4"/>
        <v>0</v>
      </c>
      <c r="S34" s="250" t="e">
        <f t="shared" si="0"/>
        <v>#N/A</v>
      </c>
      <c r="T34" s="36" t="e">
        <f t="shared" si="5"/>
        <v>#N/A</v>
      </c>
      <c r="U34" s="227"/>
      <c r="V34" s="227"/>
      <c r="W34" s="36" t="e">
        <f t="shared" si="1"/>
        <v>#N/A</v>
      </c>
      <c r="X34" s="36" t="e">
        <f t="shared" si="2"/>
        <v>#N/A</v>
      </c>
      <c r="Y34" s="36">
        <f t="shared" si="3"/>
        <v>0</v>
      </c>
    </row>
    <row r="35" spans="1:25" ht="24" customHeight="1" x14ac:dyDescent="0.2">
      <c r="A35" s="251"/>
      <c r="B35" s="252"/>
      <c r="C35" s="253"/>
      <c r="D35" s="254"/>
      <c r="E35" s="252"/>
      <c r="F35" s="252"/>
      <c r="G35" s="255"/>
      <c r="H35" s="256"/>
      <c r="I35" s="256"/>
      <c r="J35" s="254"/>
      <c r="K35" s="254"/>
      <c r="L35" s="257"/>
      <c r="M35" s="257"/>
      <c r="N35" s="257"/>
      <c r="O35" s="258"/>
      <c r="P35" s="254"/>
      <c r="Q35" s="254"/>
      <c r="R35" s="259">
        <f t="shared" si="4"/>
        <v>0</v>
      </c>
      <c r="S35" s="250" t="e">
        <f t="shared" si="0"/>
        <v>#N/A</v>
      </c>
      <c r="T35" s="36" t="e">
        <f t="shared" si="5"/>
        <v>#N/A</v>
      </c>
      <c r="U35" s="227"/>
      <c r="V35" s="227"/>
      <c r="W35" s="36" t="e">
        <f t="shared" si="1"/>
        <v>#N/A</v>
      </c>
      <c r="X35" s="36" t="e">
        <f t="shared" si="2"/>
        <v>#N/A</v>
      </c>
      <c r="Y35" s="36">
        <f t="shared" si="3"/>
        <v>0</v>
      </c>
    </row>
    <row r="36" spans="1:25" ht="24" customHeight="1" x14ac:dyDescent="0.2">
      <c r="A36" s="251"/>
      <c r="B36" s="252"/>
      <c r="C36" s="253"/>
      <c r="D36" s="254"/>
      <c r="E36" s="252"/>
      <c r="F36" s="252"/>
      <c r="G36" s="255"/>
      <c r="H36" s="256"/>
      <c r="I36" s="256"/>
      <c r="J36" s="254"/>
      <c r="K36" s="254"/>
      <c r="L36" s="257"/>
      <c r="M36" s="257"/>
      <c r="N36" s="257"/>
      <c r="O36" s="258"/>
      <c r="P36" s="254"/>
      <c r="Q36" s="254"/>
      <c r="R36" s="259">
        <f t="shared" si="4"/>
        <v>0</v>
      </c>
      <c r="S36" s="250" t="e">
        <f t="shared" si="0"/>
        <v>#N/A</v>
      </c>
      <c r="T36" s="36" t="e">
        <f t="shared" si="5"/>
        <v>#N/A</v>
      </c>
      <c r="U36" s="227"/>
      <c r="V36" s="227"/>
      <c r="W36" s="36" t="e">
        <f t="shared" si="1"/>
        <v>#N/A</v>
      </c>
      <c r="X36" s="36" t="e">
        <f t="shared" si="2"/>
        <v>#N/A</v>
      </c>
      <c r="Y36" s="36">
        <f t="shared" si="3"/>
        <v>0</v>
      </c>
    </row>
    <row r="37" spans="1:25" ht="24" customHeight="1" x14ac:dyDescent="0.2">
      <c r="A37" s="251"/>
      <c r="B37" s="252"/>
      <c r="C37" s="253"/>
      <c r="D37" s="254"/>
      <c r="E37" s="252"/>
      <c r="F37" s="252"/>
      <c r="G37" s="255"/>
      <c r="H37" s="256"/>
      <c r="I37" s="256"/>
      <c r="J37" s="254"/>
      <c r="K37" s="254"/>
      <c r="L37" s="257"/>
      <c r="M37" s="257"/>
      <c r="N37" s="257"/>
      <c r="O37" s="258"/>
      <c r="P37" s="254"/>
      <c r="Q37" s="254"/>
      <c r="R37" s="259">
        <f t="shared" si="4"/>
        <v>0</v>
      </c>
      <c r="S37" s="250" t="e">
        <f t="shared" si="0"/>
        <v>#N/A</v>
      </c>
      <c r="T37" s="36" t="e">
        <f t="shared" si="5"/>
        <v>#N/A</v>
      </c>
      <c r="U37" s="227"/>
      <c r="V37" s="227"/>
      <c r="W37" s="36" t="e">
        <f t="shared" si="1"/>
        <v>#N/A</v>
      </c>
      <c r="X37" s="36" t="e">
        <f t="shared" si="2"/>
        <v>#N/A</v>
      </c>
      <c r="Y37" s="36">
        <f t="shared" si="3"/>
        <v>0</v>
      </c>
    </row>
    <row r="38" spans="1:25" ht="24" customHeight="1" x14ac:dyDescent="0.2">
      <c r="A38" s="251"/>
      <c r="B38" s="252"/>
      <c r="C38" s="253"/>
      <c r="D38" s="254"/>
      <c r="E38" s="252"/>
      <c r="F38" s="252"/>
      <c r="G38" s="255"/>
      <c r="H38" s="256"/>
      <c r="I38" s="256"/>
      <c r="J38" s="254"/>
      <c r="K38" s="254"/>
      <c r="L38" s="257"/>
      <c r="M38" s="257"/>
      <c r="N38" s="257"/>
      <c r="O38" s="258"/>
      <c r="P38" s="254"/>
      <c r="Q38" s="254"/>
      <c r="R38" s="259">
        <f t="shared" si="4"/>
        <v>0</v>
      </c>
      <c r="S38" s="250" t="e">
        <f t="shared" si="0"/>
        <v>#N/A</v>
      </c>
      <c r="T38" s="36" t="e">
        <f t="shared" si="5"/>
        <v>#N/A</v>
      </c>
      <c r="U38" s="227"/>
      <c r="V38" s="227"/>
      <c r="W38" s="36" t="e">
        <f t="shared" si="1"/>
        <v>#N/A</v>
      </c>
      <c r="X38" s="36" t="e">
        <f t="shared" si="2"/>
        <v>#N/A</v>
      </c>
      <c r="Y38" s="36">
        <f t="shared" si="3"/>
        <v>0</v>
      </c>
    </row>
    <row r="39" spans="1:25" ht="24" customHeight="1" x14ac:dyDescent="0.2">
      <c r="A39" s="251"/>
      <c r="B39" s="252"/>
      <c r="C39" s="253"/>
      <c r="D39" s="254"/>
      <c r="E39" s="252"/>
      <c r="F39" s="252"/>
      <c r="G39" s="255"/>
      <c r="H39" s="256"/>
      <c r="I39" s="256"/>
      <c r="J39" s="254"/>
      <c r="K39" s="254"/>
      <c r="L39" s="257"/>
      <c r="M39" s="257"/>
      <c r="N39" s="257"/>
      <c r="O39" s="258"/>
      <c r="P39" s="254"/>
      <c r="Q39" s="254"/>
      <c r="R39" s="259">
        <f t="shared" si="4"/>
        <v>0</v>
      </c>
      <c r="S39" s="250" t="e">
        <f t="shared" si="0"/>
        <v>#N/A</v>
      </c>
      <c r="T39" s="36" t="e">
        <f t="shared" si="5"/>
        <v>#N/A</v>
      </c>
      <c r="U39" s="227"/>
      <c r="V39" s="227"/>
      <c r="W39" s="36" t="e">
        <f t="shared" si="1"/>
        <v>#N/A</v>
      </c>
      <c r="X39" s="36" t="e">
        <f t="shared" si="2"/>
        <v>#N/A</v>
      </c>
      <c r="Y39" s="36">
        <f t="shared" si="3"/>
        <v>0</v>
      </c>
    </row>
    <row r="40" spans="1:25" ht="24" customHeight="1" x14ac:dyDescent="0.2">
      <c r="A40" s="251"/>
      <c r="B40" s="252"/>
      <c r="C40" s="253"/>
      <c r="D40" s="254"/>
      <c r="E40" s="252"/>
      <c r="F40" s="252"/>
      <c r="G40" s="255"/>
      <c r="H40" s="256"/>
      <c r="I40" s="256"/>
      <c r="J40" s="254"/>
      <c r="K40" s="254"/>
      <c r="L40" s="257"/>
      <c r="M40" s="257"/>
      <c r="N40" s="257"/>
      <c r="O40" s="258"/>
      <c r="P40" s="254"/>
      <c r="Q40" s="254"/>
      <c r="R40" s="259">
        <f t="shared" si="4"/>
        <v>0</v>
      </c>
      <c r="S40" s="250" t="e">
        <f t="shared" si="0"/>
        <v>#N/A</v>
      </c>
      <c r="T40" s="36" t="e">
        <f t="shared" si="5"/>
        <v>#N/A</v>
      </c>
      <c r="U40" s="227"/>
      <c r="V40" s="227"/>
      <c r="W40" s="36" t="e">
        <f t="shared" si="1"/>
        <v>#N/A</v>
      </c>
      <c r="X40" s="36" t="e">
        <f t="shared" si="2"/>
        <v>#N/A</v>
      </c>
      <c r="Y40" s="36">
        <f t="shared" si="3"/>
        <v>0</v>
      </c>
    </row>
    <row r="41" spans="1:25" ht="24" customHeight="1" x14ac:dyDescent="0.2">
      <c r="A41" s="251"/>
      <c r="B41" s="252"/>
      <c r="C41" s="253"/>
      <c r="D41" s="254"/>
      <c r="E41" s="252"/>
      <c r="F41" s="252"/>
      <c r="G41" s="255"/>
      <c r="H41" s="256"/>
      <c r="I41" s="256"/>
      <c r="J41" s="254"/>
      <c r="K41" s="254"/>
      <c r="L41" s="257"/>
      <c r="M41" s="257"/>
      <c r="N41" s="257"/>
      <c r="O41" s="258"/>
      <c r="P41" s="254"/>
      <c r="Q41" s="254"/>
      <c r="R41" s="259">
        <f t="shared" si="4"/>
        <v>0</v>
      </c>
      <c r="S41" s="250" t="e">
        <f t="shared" si="0"/>
        <v>#N/A</v>
      </c>
      <c r="T41" s="36" t="e">
        <f t="shared" si="5"/>
        <v>#N/A</v>
      </c>
      <c r="U41" s="227"/>
      <c r="V41" s="227"/>
      <c r="W41" s="36" t="e">
        <f t="shared" si="1"/>
        <v>#N/A</v>
      </c>
      <c r="X41" s="36" t="e">
        <f t="shared" si="2"/>
        <v>#N/A</v>
      </c>
      <c r="Y41" s="36">
        <f t="shared" si="3"/>
        <v>0</v>
      </c>
    </row>
    <row r="42" spans="1:25" ht="24" customHeight="1" x14ac:dyDescent="0.2">
      <c r="A42" s="251"/>
      <c r="B42" s="252"/>
      <c r="C42" s="253"/>
      <c r="D42" s="254"/>
      <c r="E42" s="252"/>
      <c r="F42" s="252"/>
      <c r="G42" s="255"/>
      <c r="H42" s="256"/>
      <c r="I42" s="256"/>
      <c r="J42" s="254"/>
      <c r="K42" s="254"/>
      <c r="L42" s="257"/>
      <c r="M42" s="257"/>
      <c r="N42" s="257"/>
      <c r="O42" s="258"/>
      <c r="P42" s="254"/>
      <c r="Q42" s="254"/>
      <c r="R42" s="259">
        <f t="shared" si="4"/>
        <v>0</v>
      </c>
      <c r="S42" s="250" t="e">
        <f t="shared" si="0"/>
        <v>#N/A</v>
      </c>
      <c r="T42" s="36" t="e">
        <f t="shared" si="5"/>
        <v>#N/A</v>
      </c>
      <c r="U42" s="227"/>
      <c r="V42" s="227"/>
      <c r="W42" s="36" t="e">
        <f t="shared" si="1"/>
        <v>#N/A</v>
      </c>
      <c r="X42" s="36" t="e">
        <f t="shared" si="2"/>
        <v>#N/A</v>
      </c>
      <c r="Y42" s="36">
        <f t="shared" si="3"/>
        <v>0</v>
      </c>
    </row>
    <row r="43" spans="1:25" ht="24" customHeight="1" x14ac:dyDescent="0.2">
      <c r="A43" s="251"/>
      <c r="B43" s="252"/>
      <c r="C43" s="253"/>
      <c r="D43" s="254"/>
      <c r="E43" s="252"/>
      <c r="F43" s="252"/>
      <c r="G43" s="255"/>
      <c r="H43" s="256"/>
      <c r="I43" s="256"/>
      <c r="J43" s="254"/>
      <c r="K43" s="254"/>
      <c r="L43" s="257"/>
      <c r="M43" s="257"/>
      <c r="N43" s="257"/>
      <c r="O43" s="258"/>
      <c r="P43" s="254"/>
      <c r="Q43" s="254"/>
      <c r="R43" s="259">
        <f t="shared" si="4"/>
        <v>0</v>
      </c>
      <c r="S43" s="250" t="e">
        <f t="shared" si="0"/>
        <v>#N/A</v>
      </c>
      <c r="T43" s="36" t="e">
        <f t="shared" si="5"/>
        <v>#N/A</v>
      </c>
      <c r="U43" s="227"/>
      <c r="V43" s="227"/>
      <c r="W43" s="36" t="e">
        <f t="shared" si="1"/>
        <v>#N/A</v>
      </c>
      <c r="X43" s="36" t="e">
        <f t="shared" si="2"/>
        <v>#N/A</v>
      </c>
      <c r="Y43" s="36">
        <f t="shared" si="3"/>
        <v>0</v>
      </c>
    </row>
    <row r="44" spans="1:25" ht="24" customHeight="1" x14ac:dyDescent="0.2">
      <c r="A44" s="251"/>
      <c r="B44" s="252"/>
      <c r="C44" s="253"/>
      <c r="D44" s="254"/>
      <c r="E44" s="252"/>
      <c r="F44" s="252"/>
      <c r="G44" s="255"/>
      <c r="H44" s="256"/>
      <c r="I44" s="256"/>
      <c r="J44" s="254"/>
      <c r="K44" s="254"/>
      <c r="L44" s="257"/>
      <c r="M44" s="257"/>
      <c r="N44" s="257"/>
      <c r="O44" s="258"/>
      <c r="P44" s="254"/>
      <c r="Q44" s="254"/>
      <c r="R44" s="259">
        <f t="shared" si="4"/>
        <v>0</v>
      </c>
      <c r="S44" s="250" t="e">
        <f t="shared" si="0"/>
        <v>#N/A</v>
      </c>
      <c r="T44" s="36" t="e">
        <f t="shared" si="5"/>
        <v>#N/A</v>
      </c>
      <c r="U44" s="227"/>
      <c r="V44" s="227"/>
      <c r="W44" s="36" t="e">
        <f t="shared" si="1"/>
        <v>#N/A</v>
      </c>
      <c r="X44" s="36" t="e">
        <f t="shared" si="2"/>
        <v>#N/A</v>
      </c>
      <c r="Y44" s="36">
        <f t="shared" si="3"/>
        <v>0</v>
      </c>
    </row>
    <row r="45" spans="1:25" ht="24" customHeight="1" x14ac:dyDescent="0.2">
      <c r="A45" s="251"/>
      <c r="B45" s="252"/>
      <c r="C45" s="253"/>
      <c r="D45" s="254"/>
      <c r="E45" s="252"/>
      <c r="F45" s="252"/>
      <c r="G45" s="255"/>
      <c r="H45" s="256"/>
      <c r="I45" s="256"/>
      <c r="J45" s="254"/>
      <c r="K45" s="254"/>
      <c r="L45" s="257"/>
      <c r="M45" s="257"/>
      <c r="N45" s="257"/>
      <c r="O45" s="258"/>
      <c r="P45" s="254"/>
      <c r="Q45" s="254"/>
      <c r="R45" s="259">
        <f t="shared" si="4"/>
        <v>0</v>
      </c>
      <c r="S45" s="250" t="e">
        <f t="shared" si="0"/>
        <v>#N/A</v>
      </c>
      <c r="T45" s="36" t="e">
        <f t="shared" si="5"/>
        <v>#N/A</v>
      </c>
      <c r="U45" s="227"/>
      <c r="V45" s="227"/>
      <c r="W45" s="36" t="e">
        <f t="shared" si="1"/>
        <v>#N/A</v>
      </c>
      <c r="X45" s="36" t="e">
        <f t="shared" si="2"/>
        <v>#N/A</v>
      </c>
      <c r="Y45" s="36">
        <f t="shared" si="3"/>
        <v>0</v>
      </c>
    </row>
    <row r="46" spans="1:25" ht="24" customHeight="1" x14ac:dyDescent="0.2">
      <c r="A46" s="251"/>
      <c r="B46" s="252"/>
      <c r="C46" s="253"/>
      <c r="D46" s="254"/>
      <c r="E46" s="252"/>
      <c r="F46" s="252"/>
      <c r="G46" s="255"/>
      <c r="H46" s="256"/>
      <c r="I46" s="256"/>
      <c r="J46" s="254"/>
      <c r="K46" s="254"/>
      <c r="L46" s="257"/>
      <c r="M46" s="257"/>
      <c r="N46" s="257"/>
      <c r="O46" s="258"/>
      <c r="P46" s="254"/>
      <c r="Q46" s="254"/>
      <c r="R46" s="259">
        <f t="shared" si="4"/>
        <v>0</v>
      </c>
      <c r="S46" s="250" t="e">
        <f t="shared" si="0"/>
        <v>#N/A</v>
      </c>
      <c r="T46" s="36" t="e">
        <f t="shared" si="5"/>
        <v>#N/A</v>
      </c>
      <c r="U46" s="227"/>
      <c r="V46" s="227"/>
      <c r="W46" s="36" t="e">
        <f t="shared" si="1"/>
        <v>#N/A</v>
      </c>
      <c r="X46" s="36" t="e">
        <f t="shared" si="2"/>
        <v>#N/A</v>
      </c>
      <c r="Y46" s="36">
        <f t="shared" si="3"/>
        <v>0</v>
      </c>
    </row>
    <row r="47" spans="1:25" ht="24" customHeight="1" x14ac:dyDescent="0.2">
      <c r="A47" s="251"/>
      <c r="B47" s="252"/>
      <c r="C47" s="253"/>
      <c r="D47" s="254"/>
      <c r="E47" s="252"/>
      <c r="F47" s="252"/>
      <c r="G47" s="255"/>
      <c r="H47" s="256"/>
      <c r="I47" s="256"/>
      <c r="J47" s="254"/>
      <c r="K47" s="254"/>
      <c r="L47" s="257"/>
      <c r="M47" s="257"/>
      <c r="N47" s="257"/>
      <c r="O47" s="258"/>
      <c r="P47" s="254"/>
      <c r="Q47" s="254"/>
      <c r="R47" s="259">
        <f t="shared" si="4"/>
        <v>0</v>
      </c>
      <c r="S47" s="250" t="e">
        <f t="shared" si="0"/>
        <v>#N/A</v>
      </c>
      <c r="T47" s="36" t="e">
        <f t="shared" si="5"/>
        <v>#N/A</v>
      </c>
      <c r="U47" s="227"/>
      <c r="V47" s="227"/>
      <c r="W47" s="36" t="e">
        <f t="shared" si="1"/>
        <v>#N/A</v>
      </c>
      <c r="X47" s="36" t="e">
        <f t="shared" si="2"/>
        <v>#N/A</v>
      </c>
      <c r="Y47" s="36">
        <f t="shared" si="3"/>
        <v>0</v>
      </c>
    </row>
    <row r="48" spans="1:25" ht="24" customHeight="1" x14ac:dyDescent="0.2">
      <c r="A48" s="251"/>
      <c r="B48" s="252"/>
      <c r="C48" s="253"/>
      <c r="D48" s="254"/>
      <c r="E48" s="252"/>
      <c r="F48" s="252"/>
      <c r="G48" s="255"/>
      <c r="H48" s="256"/>
      <c r="I48" s="256"/>
      <c r="J48" s="254"/>
      <c r="K48" s="254"/>
      <c r="L48" s="257"/>
      <c r="M48" s="257"/>
      <c r="N48" s="257"/>
      <c r="O48" s="258"/>
      <c r="P48" s="254"/>
      <c r="Q48" s="254"/>
      <c r="R48" s="259">
        <f t="shared" si="4"/>
        <v>0</v>
      </c>
      <c r="S48" s="250" t="e">
        <f t="shared" si="0"/>
        <v>#N/A</v>
      </c>
      <c r="T48" s="36" t="e">
        <f t="shared" si="5"/>
        <v>#N/A</v>
      </c>
      <c r="U48" s="227"/>
      <c r="V48" s="227"/>
      <c r="W48" s="36" t="e">
        <f t="shared" si="1"/>
        <v>#N/A</v>
      </c>
      <c r="X48" s="36" t="e">
        <f t="shared" si="2"/>
        <v>#N/A</v>
      </c>
      <c r="Y48" s="36">
        <f t="shared" si="3"/>
        <v>0</v>
      </c>
    </row>
    <row r="49" spans="1:25" ht="24" customHeight="1" x14ac:dyDescent="0.2">
      <c r="A49" s="251"/>
      <c r="B49" s="252"/>
      <c r="C49" s="253"/>
      <c r="D49" s="254"/>
      <c r="E49" s="252"/>
      <c r="F49" s="252"/>
      <c r="G49" s="255"/>
      <c r="H49" s="256"/>
      <c r="I49" s="256"/>
      <c r="J49" s="254"/>
      <c r="K49" s="254"/>
      <c r="L49" s="257"/>
      <c r="M49" s="257"/>
      <c r="N49" s="257"/>
      <c r="O49" s="258"/>
      <c r="P49" s="254"/>
      <c r="Q49" s="254"/>
      <c r="R49" s="259">
        <f t="shared" si="4"/>
        <v>0</v>
      </c>
      <c r="S49" s="250" t="e">
        <f t="shared" si="0"/>
        <v>#N/A</v>
      </c>
      <c r="T49" s="36" t="e">
        <f t="shared" si="5"/>
        <v>#N/A</v>
      </c>
      <c r="U49" s="227"/>
      <c r="V49" s="227"/>
      <c r="W49" s="36" t="e">
        <f t="shared" si="1"/>
        <v>#N/A</v>
      </c>
      <c r="X49" s="36" t="e">
        <f t="shared" si="2"/>
        <v>#N/A</v>
      </c>
      <c r="Y49" s="36">
        <f t="shared" si="3"/>
        <v>0</v>
      </c>
    </row>
    <row r="50" spans="1:25" ht="24" customHeight="1" x14ac:dyDescent="0.2">
      <c r="A50" s="251"/>
      <c r="B50" s="252"/>
      <c r="C50" s="253"/>
      <c r="D50" s="254"/>
      <c r="E50" s="252"/>
      <c r="F50" s="252"/>
      <c r="G50" s="255"/>
      <c r="H50" s="256"/>
      <c r="I50" s="256"/>
      <c r="J50" s="254"/>
      <c r="K50" s="254"/>
      <c r="L50" s="257"/>
      <c r="M50" s="257"/>
      <c r="N50" s="257"/>
      <c r="O50" s="258"/>
      <c r="P50" s="254"/>
      <c r="Q50" s="254"/>
      <c r="R50" s="259">
        <f t="shared" si="4"/>
        <v>0</v>
      </c>
      <c r="S50" s="250" t="e">
        <f t="shared" si="0"/>
        <v>#N/A</v>
      </c>
      <c r="T50" s="36" t="e">
        <f t="shared" si="5"/>
        <v>#N/A</v>
      </c>
      <c r="U50" s="227"/>
      <c r="V50" s="227"/>
      <c r="W50" s="36" t="e">
        <f t="shared" si="1"/>
        <v>#N/A</v>
      </c>
      <c r="X50" s="36" t="e">
        <f t="shared" si="2"/>
        <v>#N/A</v>
      </c>
      <c r="Y50" s="36">
        <f t="shared" si="3"/>
        <v>0</v>
      </c>
    </row>
    <row r="51" spans="1:25" ht="24" customHeight="1" x14ac:dyDescent="0.2">
      <c r="A51" s="251"/>
      <c r="B51" s="252"/>
      <c r="C51" s="253"/>
      <c r="D51" s="254"/>
      <c r="E51" s="252"/>
      <c r="F51" s="252"/>
      <c r="G51" s="255"/>
      <c r="H51" s="256"/>
      <c r="I51" s="256"/>
      <c r="J51" s="254"/>
      <c r="K51" s="254"/>
      <c r="L51" s="257"/>
      <c r="M51" s="257"/>
      <c r="N51" s="257"/>
      <c r="O51" s="258"/>
      <c r="P51" s="254"/>
      <c r="Q51" s="254"/>
      <c r="R51" s="259">
        <f t="shared" si="4"/>
        <v>0</v>
      </c>
      <c r="S51" s="250" t="e">
        <f t="shared" si="0"/>
        <v>#N/A</v>
      </c>
      <c r="T51" s="36" t="e">
        <f t="shared" si="5"/>
        <v>#N/A</v>
      </c>
      <c r="U51" s="227"/>
      <c r="V51" s="227"/>
      <c r="W51" s="36" t="e">
        <f t="shared" si="1"/>
        <v>#N/A</v>
      </c>
      <c r="X51" s="36" t="e">
        <f t="shared" si="2"/>
        <v>#N/A</v>
      </c>
      <c r="Y51" s="36">
        <f t="shared" si="3"/>
        <v>0</v>
      </c>
    </row>
    <row r="52" spans="1:25" ht="24" customHeight="1" x14ac:dyDescent="0.2">
      <c r="A52" s="251"/>
      <c r="B52" s="252"/>
      <c r="C52" s="253"/>
      <c r="D52" s="254"/>
      <c r="E52" s="252"/>
      <c r="F52" s="252"/>
      <c r="G52" s="255"/>
      <c r="H52" s="256"/>
      <c r="I52" s="256"/>
      <c r="J52" s="254"/>
      <c r="K52" s="254"/>
      <c r="L52" s="257"/>
      <c r="M52" s="257"/>
      <c r="N52" s="257"/>
      <c r="O52" s="258"/>
      <c r="P52" s="254"/>
      <c r="Q52" s="254"/>
      <c r="R52" s="259">
        <f t="shared" si="4"/>
        <v>0</v>
      </c>
      <c r="S52" s="250" t="e">
        <f t="shared" si="0"/>
        <v>#N/A</v>
      </c>
      <c r="T52" s="36" t="e">
        <f t="shared" si="5"/>
        <v>#N/A</v>
      </c>
      <c r="U52" s="227"/>
      <c r="V52" s="227"/>
      <c r="W52" s="36" t="e">
        <f t="shared" si="1"/>
        <v>#N/A</v>
      </c>
      <c r="X52" s="36" t="e">
        <f t="shared" si="2"/>
        <v>#N/A</v>
      </c>
      <c r="Y52" s="36">
        <f t="shared" si="3"/>
        <v>0</v>
      </c>
    </row>
    <row r="53" spans="1:25" ht="24" customHeight="1" x14ac:dyDescent="0.2">
      <c r="A53" s="251"/>
      <c r="B53" s="252"/>
      <c r="C53" s="253"/>
      <c r="D53" s="254"/>
      <c r="E53" s="252"/>
      <c r="F53" s="252"/>
      <c r="G53" s="255"/>
      <c r="H53" s="256"/>
      <c r="I53" s="256"/>
      <c r="J53" s="254"/>
      <c r="K53" s="254"/>
      <c r="L53" s="257"/>
      <c r="M53" s="257"/>
      <c r="N53" s="257"/>
      <c r="O53" s="258"/>
      <c r="P53" s="254"/>
      <c r="Q53" s="254"/>
      <c r="R53" s="259">
        <f t="shared" si="4"/>
        <v>0</v>
      </c>
      <c r="S53" s="250" t="e">
        <f t="shared" si="0"/>
        <v>#N/A</v>
      </c>
      <c r="T53" s="36" t="e">
        <f t="shared" si="5"/>
        <v>#N/A</v>
      </c>
      <c r="U53" s="227"/>
      <c r="V53" s="227"/>
      <c r="W53" s="36" t="e">
        <f t="shared" si="1"/>
        <v>#N/A</v>
      </c>
      <c r="X53" s="36" t="e">
        <f t="shared" si="2"/>
        <v>#N/A</v>
      </c>
      <c r="Y53" s="36">
        <f t="shared" si="3"/>
        <v>0</v>
      </c>
    </row>
    <row r="54" spans="1:25" ht="24" customHeight="1" x14ac:dyDescent="0.2">
      <c r="A54" s="251"/>
      <c r="B54" s="252"/>
      <c r="C54" s="253"/>
      <c r="D54" s="254"/>
      <c r="E54" s="252"/>
      <c r="F54" s="252"/>
      <c r="G54" s="255"/>
      <c r="H54" s="256"/>
      <c r="I54" s="256"/>
      <c r="J54" s="254"/>
      <c r="K54" s="254"/>
      <c r="L54" s="257"/>
      <c r="M54" s="257"/>
      <c r="N54" s="257"/>
      <c r="O54" s="258"/>
      <c r="P54" s="254"/>
      <c r="Q54" s="254"/>
      <c r="R54" s="259">
        <f t="shared" si="4"/>
        <v>0</v>
      </c>
      <c r="S54" s="250" t="e">
        <f t="shared" si="0"/>
        <v>#N/A</v>
      </c>
      <c r="T54" s="36" t="e">
        <f t="shared" si="5"/>
        <v>#N/A</v>
      </c>
      <c r="U54" s="227"/>
      <c r="V54" s="227"/>
      <c r="W54" s="36" t="e">
        <f t="shared" si="1"/>
        <v>#N/A</v>
      </c>
      <c r="X54" s="36" t="e">
        <f t="shared" si="2"/>
        <v>#N/A</v>
      </c>
      <c r="Y54" s="36">
        <f t="shared" si="3"/>
        <v>0</v>
      </c>
    </row>
    <row r="55" spans="1:25" ht="24" customHeight="1" x14ac:dyDescent="0.2">
      <c r="A55" s="251"/>
      <c r="B55" s="252"/>
      <c r="C55" s="253"/>
      <c r="D55" s="254"/>
      <c r="E55" s="252"/>
      <c r="F55" s="252"/>
      <c r="G55" s="255"/>
      <c r="H55" s="256"/>
      <c r="I55" s="256"/>
      <c r="J55" s="254"/>
      <c r="K55" s="254"/>
      <c r="L55" s="257"/>
      <c r="M55" s="257"/>
      <c r="N55" s="257"/>
      <c r="O55" s="258"/>
      <c r="P55" s="254"/>
      <c r="Q55" s="254"/>
      <c r="R55" s="259">
        <f t="shared" si="4"/>
        <v>0</v>
      </c>
      <c r="S55" s="250" t="e">
        <f t="shared" si="0"/>
        <v>#N/A</v>
      </c>
      <c r="T55" s="36" t="e">
        <f t="shared" si="5"/>
        <v>#N/A</v>
      </c>
      <c r="U55" s="227"/>
      <c r="V55" s="227"/>
      <c r="W55" s="36" t="e">
        <f t="shared" si="1"/>
        <v>#N/A</v>
      </c>
      <c r="X55" s="36" t="e">
        <f t="shared" si="2"/>
        <v>#N/A</v>
      </c>
      <c r="Y55" s="36">
        <f t="shared" si="3"/>
        <v>0</v>
      </c>
    </row>
    <row r="56" spans="1:25" ht="24" customHeight="1" x14ac:dyDescent="0.2">
      <c r="A56" s="251"/>
      <c r="B56" s="252"/>
      <c r="C56" s="253"/>
      <c r="D56" s="254"/>
      <c r="E56" s="252"/>
      <c r="F56" s="252"/>
      <c r="G56" s="255"/>
      <c r="H56" s="256"/>
      <c r="I56" s="256"/>
      <c r="J56" s="254"/>
      <c r="K56" s="254"/>
      <c r="L56" s="257"/>
      <c r="M56" s="257"/>
      <c r="N56" s="257"/>
      <c r="O56" s="258"/>
      <c r="P56" s="254"/>
      <c r="Q56" s="254"/>
      <c r="R56" s="259">
        <f t="shared" si="4"/>
        <v>0</v>
      </c>
      <c r="S56" s="250" t="e">
        <f t="shared" si="0"/>
        <v>#N/A</v>
      </c>
      <c r="T56" s="36" t="e">
        <f t="shared" si="5"/>
        <v>#N/A</v>
      </c>
      <c r="U56" s="227"/>
      <c r="V56" s="227"/>
      <c r="W56" s="36" t="e">
        <f t="shared" si="1"/>
        <v>#N/A</v>
      </c>
      <c r="X56" s="36" t="e">
        <f t="shared" si="2"/>
        <v>#N/A</v>
      </c>
      <c r="Y56" s="36">
        <f t="shared" si="3"/>
        <v>0</v>
      </c>
    </row>
    <row r="57" spans="1:25" ht="24" customHeight="1" x14ac:dyDescent="0.2">
      <c r="A57" s="251"/>
      <c r="B57" s="252"/>
      <c r="C57" s="253"/>
      <c r="D57" s="254"/>
      <c r="E57" s="252"/>
      <c r="F57" s="252"/>
      <c r="G57" s="255"/>
      <c r="H57" s="256"/>
      <c r="I57" s="256"/>
      <c r="J57" s="254"/>
      <c r="K57" s="254"/>
      <c r="L57" s="257"/>
      <c r="M57" s="257"/>
      <c r="N57" s="257"/>
      <c r="O57" s="258"/>
      <c r="P57" s="254"/>
      <c r="Q57" s="254"/>
      <c r="R57" s="259">
        <f t="shared" si="4"/>
        <v>0</v>
      </c>
      <c r="S57" s="250" t="e">
        <f t="shared" si="0"/>
        <v>#N/A</v>
      </c>
      <c r="T57" s="36" t="e">
        <f t="shared" si="5"/>
        <v>#N/A</v>
      </c>
      <c r="U57" s="227"/>
      <c r="V57" s="227"/>
      <c r="W57" s="36" t="e">
        <f t="shared" si="1"/>
        <v>#N/A</v>
      </c>
      <c r="X57" s="36" t="e">
        <f t="shared" si="2"/>
        <v>#N/A</v>
      </c>
      <c r="Y57" s="36">
        <f t="shared" si="3"/>
        <v>0</v>
      </c>
    </row>
    <row r="58" spans="1:25" ht="24" customHeight="1" x14ac:dyDescent="0.2">
      <c r="A58" s="251"/>
      <c r="B58" s="252"/>
      <c r="C58" s="253"/>
      <c r="D58" s="254"/>
      <c r="E58" s="252"/>
      <c r="F58" s="252"/>
      <c r="G58" s="255"/>
      <c r="H58" s="256"/>
      <c r="I58" s="256"/>
      <c r="J58" s="254"/>
      <c r="K58" s="254"/>
      <c r="L58" s="257"/>
      <c r="M58" s="257"/>
      <c r="N58" s="257"/>
      <c r="O58" s="258"/>
      <c r="P58" s="254"/>
      <c r="Q58" s="254"/>
      <c r="R58" s="259">
        <f t="shared" si="4"/>
        <v>0</v>
      </c>
      <c r="S58" s="250" t="e">
        <f t="shared" si="0"/>
        <v>#N/A</v>
      </c>
      <c r="T58" s="36" t="e">
        <f t="shared" si="5"/>
        <v>#N/A</v>
      </c>
      <c r="U58" s="227"/>
      <c r="V58" s="227"/>
      <c r="W58" s="36" t="e">
        <f t="shared" si="1"/>
        <v>#N/A</v>
      </c>
      <c r="X58" s="36" t="e">
        <f t="shared" si="2"/>
        <v>#N/A</v>
      </c>
      <c r="Y58" s="36">
        <f t="shared" si="3"/>
        <v>0</v>
      </c>
    </row>
    <row r="59" spans="1:25" ht="24" customHeight="1" x14ac:dyDescent="0.2">
      <c r="A59" s="251"/>
      <c r="B59" s="252"/>
      <c r="C59" s="253"/>
      <c r="D59" s="254"/>
      <c r="E59" s="252"/>
      <c r="F59" s="252"/>
      <c r="G59" s="255"/>
      <c r="H59" s="256"/>
      <c r="I59" s="256"/>
      <c r="J59" s="254"/>
      <c r="K59" s="254"/>
      <c r="L59" s="257"/>
      <c r="M59" s="257"/>
      <c r="N59" s="257"/>
      <c r="O59" s="258"/>
      <c r="P59" s="254"/>
      <c r="Q59" s="254"/>
      <c r="R59" s="259">
        <f t="shared" si="4"/>
        <v>0</v>
      </c>
      <c r="S59" s="250" t="e">
        <f t="shared" si="0"/>
        <v>#N/A</v>
      </c>
      <c r="T59" s="36" t="e">
        <f t="shared" si="5"/>
        <v>#N/A</v>
      </c>
      <c r="U59" s="227"/>
      <c r="V59" s="227"/>
      <c r="W59" s="36" t="e">
        <f t="shared" si="1"/>
        <v>#N/A</v>
      </c>
      <c r="X59" s="36" t="e">
        <f t="shared" si="2"/>
        <v>#N/A</v>
      </c>
      <c r="Y59" s="36">
        <f t="shared" si="3"/>
        <v>0</v>
      </c>
    </row>
    <row r="60" spans="1:25" ht="24" customHeight="1" x14ac:dyDescent="0.2">
      <c r="A60" s="251"/>
      <c r="B60" s="252"/>
      <c r="C60" s="253"/>
      <c r="D60" s="254"/>
      <c r="E60" s="252"/>
      <c r="F60" s="252"/>
      <c r="G60" s="255"/>
      <c r="H60" s="256"/>
      <c r="I60" s="256"/>
      <c r="J60" s="254"/>
      <c r="K60" s="254"/>
      <c r="L60" s="257"/>
      <c r="M60" s="257"/>
      <c r="N60" s="257"/>
      <c r="O60" s="258"/>
      <c r="P60" s="254"/>
      <c r="Q60" s="254"/>
      <c r="R60" s="259">
        <f t="shared" si="4"/>
        <v>0</v>
      </c>
      <c r="S60" s="250" t="e">
        <f t="shared" si="0"/>
        <v>#N/A</v>
      </c>
      <c r="T60" s="36" t="e">
        <f t="shared" si="5"/>
        <v>#N/A</v>
      </c>
      <c r="U60" s="227"/>
      <c r="V60" s="227"/>
      <c r="W60" s="36" t="e">
        <f t="shared" si="1"/>
        <v>#N/A</v>
      </c>
      <c r="X60" s="36" t="e">
        <f t="shared" si="2"/>
        <v>#N/A</v>
      </c>
      <c r="Y60" s="36">
        <f t="shared" si="3"/>
        <v>0</v>
      </c>
    </row>
    <row r="61" spans="1:25" ht="24" customHeight="1" x14ac:dyDescent="0.2">
      <c r="A61" s="251"/>
      <c r="B61" s="252"/>
      <c r="C61" s="253"/>
      <c r="D61" s="254"/>
      <c r="E61" s="252"/>
      <c r="F61" s="252"/>
      <c r="G61" s="255"/>
      <c r="H61" s="256"/>
      <c r="I61" s="256"/>
      <c r="J61" s="254"/>
      <c r="K61" s="254"/>
      <c r="L61" s="257"/>
      <c r="M61" s="257"/>
      <c r="N61" s="257"/>
      <c r="O61" s="258"/>
      <c r="P61" s="254"/>
      <c r="Q61" s="254"/>
      <c r="R61" s="259">
        <f t="shared" si="4"/>
        <v>0</v>
      </c>
      <c r="S61" s="250" t="e">
        <f t="shared" si="0"/>
        <v>#N/A</v>
      </c>
      <c r="T61" s="36" t="e">
        <f t="shared" si="5"/>
        <v>#N/A</v>
      </c>
      <c r="U61" s="227"/>
      <c r="V61" s="227"/>
      <c r="W61" s="36" t="e">
        <f t="shared" si="1"/>
        <v>#N/A</v>
      </c>
      <c r="X61" s="36" t="e">
        <f t="shared" si="2"/>
        <v>#N/A</v>
      </c>
      <c r="Y61" s="36">
        <f t="shared" si="3"/>
        <v>0</v>
      </c>
    </row>
    <row r="62" spans="1:25" ht="24" customHeight="1" x14ac:dyDescent="0.2">
      <c r="A62" s="251"/>
      <c r="B62" s="252"/>
      <c r="C62" s="253"/>
      <c r="D62" s="254"/>
      <c r="E62" s="252"/>
      <c r="F62" s="252"/>
      <c r="G62" s="255"/>
      <c r="H62" s="256"/>
      <c r="I62" s="256"/>
      <c r="J62" s="254"/>
      <c r="K62" s="254"/>
      <c r="L62" s="257"/>
      <c r="M62" s="257"/>
      <c r="N62" s="257"/>
      <c r="O62" s="258"/>
      <c r="P62" s="254"/>
      <c r="Q62" s="254"/>
      <c r="R62" s="259">
        <f t="shared" si="4"/>
        <v>0</v>
      </c>
      <c r="S62" s="250" t="e">
        <f t="shared" si="0"/>
        <v>#N/A</v>
      </c>
      <c r="T62" s="36" t="e">
        <f t="shared" si="5"/>
        <v>#N/A</v>
      </c>
      <c r="U62" s="227"/>
      <c r="V62" s="227"/>
      <c r="W62" s="36" t="e">
        <f t="shared" si="1"/>
        <v>#N/A</v>
      </c>
      <c r="X62" s="36" t="e">
        <f t="shared" si="2"/>
        <v>#N/A</v>
      </c>
      <c r="Y62" s="36">
        <f t="shared" si="3"/>
        <v>0</v>
      </c>
    </row>
    <row r="63" spans="1:25" ht="24" customHeight="1" x14ac:dyDescent="0.2">
      <c r="A63" s="251"/>
      <c r="B63" s="252"/>
      <c r="C63" s="253"/>
      <c r="D63" s="254"/>
      <c r="E63" s="252"/>
      <c r="F63" s="252"/>
      <c r="G63" s="255"/>
      <c r="H63" s="256"/>
      <c r="I63" s="256"/>
      <c r="J63" s="254"/>
      <c r="K63" s="254"/>
      <c r="L63" s="257"/>
      <c r="M63" s="257"/>
      <c r="N63" s="257"/>
      <c r="O63" s="258"/>
      <c r="P63" s="254"/>
      <c r="Q63" s="254"/>
      <c r="R63" s="259">
        <f t="shared" si="4"/>
        <v>0</v>
      </c>
      <c r="S63" s="250" t="e">
        <f t="shared" si="0"/>
        <v>#N/A</v>
      </c>
      <c r="T63" s="36" t="e">
        <f t="shared" si="5"/>
        <v>#N/A</v>
      </c>
      <c r="U63" s="227"/>
      <c r="V63" s="227"/>
      <c r="W63" s="36" t="e">
        <f t="shared" si="1"/>
        <v>#N/A</v>
      </c>
      <c r="X63" s="36" t="e">
        <f t="shared" si="2"/>
        <v>#N/A</v>
      </c>
      <c r="Y63" s="36">
        <f t="shared" si="3"/>
        <v>0</v>
      </c>
    </row>
    <row r="64" spans="1:25" ht="24" customHeight="1" x14ac:dyDescent="0.2">
      <c r="A64" s="251"/>
      <c r="B64" s="252"/>
      <c r="C64" s="253"/>
      <c r="D64" s="254"/>
      <c r="E64" s="252"/>
      <c r="F64" s="252"/>
      <c r="G64" s="255"/>
      <c r="H64" s="256"/>
      <c r="I64" s="256"/>
      <c r="J64" s="254"/>
      <c r="K64" s="254"/>
      <c r="L64" s="257"/>
      <c r="M64" s="257"/>
      <c r="N64" s="257"/>
      <c r="O64" s="258"/>
      <c r="P64" s="254"/>
      <c r="Q64" s="254"/>
      <c r="R64" s="259">
        <f t="shared" si="4"/>
        <v>0</v>
      </c>
      <c r="S64" s="250" t="e">
        <f t="shared" si="0"/>
        <v>#N/A</v>
      </c>
      <c r="T64" s="36" t="e">
        <f t="shared" si="5"/>
        <v>#N/A</v>
      </c>
      <c r="U64" s="227"/>
      <c r="V64" s="227"/>
      <c r="W64" s="36" t="e">
        <f t="shared" si="1"/>
        <v>#N/A</v>
      </c>
      <c r="X64" s="36" t="e">
        <f t="shared" si="2"/>
        <v>#N/A</v>
      </c>
      <c r="Y64" s="36">
        <f t="shared" si="3"/>
        <v>0</v>
      </c>
    </row>
    <row r="65" spans="1:25" ht="24" customHeight="1" x14ac:dyDescent="0.2">
      <c r="A65" s="251"/>
      <c r="B65" s="252"/>
      <c r="C65" s="253"/>
      <c r="D65" s="254"/>
      <c r="E65" s="252"/>
      <c r="F65" s="252"/>
      <c r="G65" s="255"/>
      <c r="H65" s="256"/>
      <c r="I65" s="256"/>
      <c r="J65" s="254"/>
      <c r="K65" s="254"/>
      <c r="L65" s="257"/>
      <c r="M65" s="257"/>
      <c r="N65" s="257"/>
      <c r="O65" s="258"/>
      <c r="P65" s="254"/>
      <c r="Q65" s="254"/>
      <c r="R65" s="259">
        <f t="shared" si="4"/>
        <v>0</v>
      </c>
      <c r="S65" s="250" t="e">
        <f t="shared" si="0"/>
        <v>#N/A</v>
      </c>
      <c r="T65" s="36" t="e">
        <f t="shared" si="5"/>
        <v>#N/A</v>
      </c>
      <c r="U65" s="227"/>
      <c r="V65" s="227"/>
      <c r="W65" s="36" t="e">
        <f t="shared" si="1"/>
        <v>#N/A</v>
      </c>
      <c r="X65" s="36" t="e">
        <f t="shared" si="2"/>
        <v>#N/A</v>
      </c>
      <c r="Y65" s="36">
        <f t="shared" si="3"/>
        <v>0</v>
      </c>
    </row>
    <row r="66" spans="1:25" ht="24" customHeight="1" x14ac:dyDescent="0.2">
      <c r="A66" s="251"/>
      <c r="B66" s="252"/>
      <c r="C66" s="253"/>
      <c r="D66" s="254"/>
      <c r="E66" s="252"/>
      <c r="F66" s="252"/>
      <c r="G66" s="255"/>
      <c r="H66" s="256"/>
      <c r="I66" s="256"/>
      <c r="J66" s="254"/>
      <c r="K66" s="254"/>
      <c r="L66" s="257"/>
      <c r="M66" s="257"/>
      <c r="N66" s="257"/>
      <c r="O66" s="258"/>
      <c r="P66" s="254"/>
      <c r="Q66" s="254"/>
      <c r="R66" s="259">
        <f t="shared" si="4"/>
        <v>0</v>
      </c>
      <c r="S66" s="250" t="e">
        <f t="shared" si="0"/>
        <v>#N/A</v>
      </c>
      <c r="T66" s="36" t="e">
        <f t="shared" si="5"/>
        <v>#N/A</v>
      </c>
      <c r="U66" s="227"/>
      <c r="V66" s="227"/>
      <c r="W66" s="36" t="e">
        <f t="shared" si="1"/>
        <v>#N/A</v>
      </c>
      <c r="X66" s="36" t="e">
        <f t="shared" si="2"/>
        <v>#N/A</v>
      </c>
      <c r="Y66" s="36">
        <f t="shared" si="3"/>
        <v>0</v>
      </c>
    </row>
    <row r="67" spans="1:25" ht="24" customHeight="1" x14ac:dyDescent="0.2">
      <c r="A67" s="251"/>
      <c r="B67" s="252"/>
      <c r="C67" s="253"/>
      <c r="D67" s="254"/>
      <c r="E67" s="252"/>
      <c r="F67" s="252"/>
      <c r="G67" s="255"/>
      <c r="H67" s="256"/>
      <c r="I67" s="256"/>
      <c r="J67" s="254"/>
      <c r="K67" s="254"/>
      <c r="L67" s="257"/>
      <c r="M67" s="257"/>
      <c r="N67" s="257"/>
      <c r="O67" s="258"/>
      <c r="P67" s="254"/>
      <c r="Q67" s="254"/>
      <c r="R67" s="259">
        <f t="shared" si="4"/>
        <v>0</v>
      </c>
      <c r="S67" s="250" t="e">
        <f t="shared" si="0"/>
        <v>#N/A</v>
      </c>
      <c r="T67" s="36" t="e">
        <f t="shared" si="5"/>
        <v>#N/A</v>
      </c>
      <c r="U67" s="227"/>
      <c r="V67" s="227"/>
      <c r="W67" s="36" t="e">
        <f t="shared" si="1"/>
        <v>#N/A</v>
      </c>
      <c r="X67" s="36" t="e">
        <f t="shared" si="2"/>
        <v>#N/A</v>
      </c>
      <c r="Y67" s="36">
        <f t="shared" si="3"/>
        <v>0</v>
      </c>
    </row>
    <row r="68" spans="1:25" ht="24" customHeight="1" x14ac:dyDescent="0.2">
      <c r="A68" s="251"/>
      <c r="B68" s="252"/>
      <c r="C68" s="253"/>
      <c r="D68" s="254"/>
      <c r="E68" s="252"/>
      <c r="F68" s="252"/>
      <c r="G68" s="255"/>
      <c r="H68" s="256"/>
      <c r="I68" s="256"/>
      <c r="J68" s="254"/>
      <c r="K68" s="254"/>
      <c r="L68" s="257"/>
      <c r="M68" s="257"/>
      <c r="N68" s="257"/>
      <c r="O68" s="258"/>
      <c r="P68" s="254"/>
      <c r="Q68" s="254"/>
      <c r="R68" s="259">
        <f t="shared" si="4"/>
        <v>0</v>
      </c>
      <c r="S68" s="250" t="e">
        <f t="shared" si="0"/>
        <v>#N/A</v>
      </c>
      <c r="T68" s="36" t="e">
        <f t="shared" si="5"/>
        <v>#N/A</v>
      </c>
      <c r="U68" s="227"/>
      <c r="V68" s="227"/>
      <c r="W68" s="36" t="e">
        <f t="shared" si="1"/>
        <v>#N/A</v>
      </c>
      <c r="X68" s="36" t="e">
        <f t="shared" si="2"/>
        <v>#N/A</v>
      </c>
      <c r="Y68" s="36">
        <f t="shared" si="3"/>
        <v>0</v>
      </c>
    </row>
    <row r="69" spans="1:25" ht="24" customHeight="1" x14ac:dyDescent="0.2">
      <c r="A69" s="251"/>
      <c r="B69" s="252"/>
      <c r="C69" s="253"/>
      <c r="D69" s="254"/>
      <c r="E69" s="252"/>
      <c r="F69" s="252"/>
      <c r="G69" s="255"/>
      <c r="H69" s="256"/>
      <c r="I69" s="256"/>
      <c r="J69" s="254"/>
      <c r="K69" s="254"/>
      <c r="L69" s="257"/>
      <c r="M69" s="257"/>
      <c r="N69" s="257"/>
      <c r="O69" s="258"/>
      <c r="P69" s="254"/>
      <c r="Q69" s="254"/>
      <c r="R69" s="259">
        <f t="shared" si="4"/>
        <v>0</v>
      </c>
      <c r="S69" s="250" t="e">
        <f t="shared" si="0"/>
        <v>#N/A</v>
      </c>
      <c r="T69" s="36" t="e">
        <f t="shared" si="5"/>
        <v>#N/A</v>
      </c>
      <c r="U69" s="227"/>
      <c r="V69" s="227"/>
      <c r="W69" s="36" t="e">
        <f t="shared" si="1"/>
        <v>#N/A</v>
      </c>
      <c r="X69" s="36" t="e">
        <f t="shared" si="2"/>
        <v>#N/A</v>
      </c>
      <c r="Y69" s="36">
        <f t="shared" si="3"/>
        <v>0</v>
      </c>
    </row>
    <row r="70" spans="1:25" ht="24" customHeight="1" x14ac:dyDescent="0.2">
      <c r="A70" s="251"/>
      <c r="B70" s="252"/>
      <c r="C70" s="253"/>
      <c r="D70" s="254"/>
      <c r="E70" s="252"/>
      <c r="F70" s="252"/>
      <c r="G70" s="255"/>
      <c r="H70" s="256"/>
      <c r="I70" s="256"/>
      <c r="J70" s="254"/>
      <c r="K70" s="254"/>
      <c r="L70" s="257"/>
      <c r="M70" s="257"/>
      <c r="N70" s="257"/>
      <c r="O70" s="258"/>
      <c r="P70" s="254"/>
      <c r="Q70" s="254"/>
      <c r="R70" s="259">
        <f t="shared" si="4"/>
        <v>0</v>
      </c>
      <c r="S70" s="250" t="e">
        <f t="shared" si="0"/>
        <v>#N/A</v>
      </c>
      <c r="T70" s="36" t="e">
        <f t="shared" si="5"/>
        <v>#N/A</v>
      </c>
      <c r="U70" s="227"/>
      <c r="V70" s="227"/>
      <c r="W70" s="36" t="e">
        <f t="shared" si="1"/>
        <v>#N/A</v>
      </c>
      <c r="X70" s="36" t="e">
        <f t="shared" si="2"/>
        <v>#N/A</v>
      </c>
      <c r="Y70" s="36">
        <f t="shared" si="3"/>
        <v>0</v>
      </c>
    </row>
    <row r="71" spans="1:25" ht="24" customHeight="1" x14ac:dyDescent="0.2">
      <c r="A71" s="251"/>
      <c r="B71" s="252"/>
      <c r="C71" s="253"/>
      <c r="D71" s="254"/>
      <c r="E71" s="252"/>
      <c r="F71" s="252"/>
      <c r="G71" s="255"/>
      <c r="H71" s="256"/>
      <c r="I71" s="256"/>
      <c r="J71" s="254"/>
      <c r="K71" s="254"/>
      <c r="L71" s="257"/>
      <c r="M71" s="257"/>
      <c r="N71" s="257"/>
      <c r="O71" s="258"/>
      <c r="P71" s="254"/>
      <c r="Q71" s="254"/>
      <c r="R71" s="259">
        <f t="shared" si="4"/>
        <v>0</v>
      </c>
      <c r="S71" s="250" t="e">
        <f t="shared" si="0"/>
        <v>#N/A</v>
      </c>
      <c r="T71" s="36" t="e">
        <f t="shared" si="5"/>
        <v>#N/A</v>
      </c>
      <c r="U71" s="227"/>
      <c r="V71" s="227"/>
      <c r="W71" s="36" t="e">
        <f t="shared" si="1"/>
        <v>#N/A</v>
      </c>
      <c r="X71" s="36" t="e">
        <f t="shared" si="2"/>
        <v>#N/A</v>
      </c>
      <c r="Y71" s="36">
        <f t="shared" si="3"/>
        <v>0</v>
      </c>
    </row>
    <row r="72" spans="1:25" ht="24" customHeight="1" x14ac:dyDescent="0.2">
      <c r="A72" s="251"/>
      <c r="B72" s="252"/>
      <c r="C72" s="253"/>
      <c r="D72" s="254"/>
      <c r="E72" s="252"/>
      <c r="F72" s="252"/>
      <c r="G72" s="255"/>
      <c r="H72" s="256"/>
      <c r="I72" s="256"/>
      <c r="J72" s="254"/>
      <c r="K72" s="254"/>
      <c r="L72" s="257"/>
      <c r="M72" s="257"/>
      <c r="N72" s="257"/>
      <c r="O72" s="258"/>
      <c r="P72" s="254"/>
      <c r="Q72" s="254"/>
      <c r="R72" s="259">
        <f t="shared" si="4"/>
        <v>0</v>
      </c>
      <c r="S72" s="250" t="e">
        <f t="shared" si="0"/>
        <v>#N/A</v>
      </c>
      <c r="T72" s="36" t="e">
        <f t="shared" si="5"/>
        <v>#N/A</v>
      </c>
      <c r="U72" s="227"/>
      <c r="V72" s="227"/>
      <c r="W72" s="36" t="e">
        <f t="shared" si="1"/>
        <v>#N/A</v>
      </c>
      <c r="X72" s="36" t="e">
        <f t="shared" si="2"/>
        <v>#N/A</v>
      </c>
      <c r="Y72" s="36">
        <f t="shared" si="3"/>
        <v>0</v>
      </c>
    </row>
    <row r="73" spans="1:25" ht="24" customHeight="1" x14ac:dyDescent="0.2">
      <c r="A73" s="251"/>
      <c r="B73" s="252"/>
      <c r="C73" s="253"/>
      <c r="D73" s="254"/>
      <c r="E73" s="252"/>
      <c r="F73" s="252"/>
      <c r="G73" s="255"/>
      <c r="H73" s="256"/>
      <c r="I73" s="256"/>
      <c r="J73" s="254"/>
      <c r="K73" s="254"/>
      <c r="L73" s="257"/>
      <c r="M73" s="257"/>
      <c r="N73" s="257"/>
      <c r="O73" s="258"/>
      <c r="P73" s="254"/>
      <c r="Q73" s="254"/>
      <c r="R73" s="259">
        <f t="shared" si="4"/>
        <v>0</v>
      </c>
      <c r="S73" s="250" t="e">
        <f t="shared" si="0"/>
        <v>#N/A</v>
      </c>
      <c r="T73" s="36" t="e">
        <f t="shared" si="5"/>
        <v>#N/A</v>
      </c>
      <c r="U73" s="227"/>
      <c r="V73" s="227"/>
      <c r="W73" s="36" t="e">
        <f t="shared" si="1"/>
        <v>#N/A</v>
      </c>
      <c r="X73" s="36" t="e">
        <f t="shared" si="2"/>
        <v>#N/A</v>
      </c>
      <c r="Y73" s="36">
        <f t="shared" si="3"/>
        <v>0</v>
      </c>
    </row>
    <row r="74" spans="1:25" ht="24" customHeight="1" x14ac:dyDescent="0.2">
      <c r="A74" s="251"/>
      <c r="B74" s="252"/>
      <c r="C74" s="253"/>
      <c r="D74" s="254"/>
      <c r="E74" s="252"/>
      <c r="F74" s="252"/>
      <c r="G74" s="255"/>
      <c r="H74" s="256"/>
      <c r="I74" s="256"/>
      <c r="J74" s="254"/>
      <c r="K74" s="254"/>
      <c r="L74" s="257"/>
      <c r="M74" s="257"/>
      <c r="N74" s="257"/>
      <c r="O74" s="258"/>
      <c r="P74" s="254"/>
      <c r="Q74" s="254"/>
      <c r="R74" s="259">
        <f t="shared" si="4"/>
        <v>0</v>
      </c>
      <c r="S74" s="250" t="e">
        <f t="shared" ref="S74:S137" si="6">IF(AND(N74="SI",J74="E"),1,IF(AND(D74="VIVIENDA",J74="E"),VLOOKUP(G74,Vivienda,2,TRUE),IF(AND(D74="CONSUMO",J74="E"),VLOOKUP(G74,Consumo,2,TRUE),VLOOKUP(J74,Prov_Ind,VLOOKUP(D74,Clasificación,2,FALSE),FALSE))))</f>
        <v>#N/A</v>
      </c>
      <c r="T74" s="36" t="e">
        <f t="shared" si="5"/>
        <v>#N/A</v>
      </c>
      <c r="U74" s="227"/>
      <c r="V74" s="227"/>
      <c r="W74" s="36" t="e">
        <f t="shared" ref="W74:W137" si="7">T74-U74</f>
        <v>#N/A</v>
      </c>
      <c r="X74" s="36" t="e">
        <f t="shared" ref="X74:X137" si="8">T74-V74</f>
        <v>#N/A</v>
      </c>
      <c r="Y74" s="36">
        <f t="shared" ref="Y74:Y137" si="9">U74-V74</f>
        <v>0</v>
      </c>
    </row>
    <row r="75" spans="1:25" ht="24" customHeight="1" x14ac:dyDescent="0.2">
      <c r="A75" s="251"/>
      <c r="B75" s="252"/>
      <c r="C75" s="253"/>
      <c r="D75" s="254"/>
      <c r="E75" s="252"/>
      <c r="F75" s="252"/>
      <c r="G75" s="255"/>
      <c r="H75" s="256"/>
      <c r="I75" s="256"/>
      <c r="J75" s="254"/>
      <c r="K75" s="254"/>
      <c r="L75" s="257"/>
      <c r="M75" s="257"/>
      <c r="N75" s="257"/>
      <c r="O75" s="258"/>
      <c r="P75" s="254"/>
      <c r="Q75" s="254"/>
      <c r="R75" s="259">
        <f t="shared" ref="R75:R138" si="10">IF(H75-P75-Q75&lt;0,0,H75-P75-Q75)</f>
        <v>0</v>
      </c>
      <c r="S75" s="250" t="e">
        <f t="shared" si="6"/>
        <v>#N/A</v>
      </c>
      <c r="T75" s="36" t="e">
        <f t="shared" ref="T75:T138" si="11">R75*S75</f>
        <v>#N/A</v>
      </c>
      <c r="U75" s="227"/>
      <c r="V75" s="227"/>
      <c r="W75" s="36" t="e">
        <f t="shared" si="7"/>
        <v>#N/A</v>
      </c>
      <c r="X75" s="36" t="e">
        <f t="shared" si="8"/>
        <v>#N/A</v>
      </c>
      <c r="Y75" s="36">
        <f t="shared" si="9"/>
        <v>0</v>
      </c>
    </row>
    <row r="76" spans="1:25" ht="24" customHeight="1" x14ac:dyDescent="0.2">
      <c r="A76" s="251"/>
      <c r="B76" s="252"/>
      <c r="C76" s="253"/>
      <c r="D76" s="254"/>
      <c r="E76" s="252"/>
      <c r="F76" s="252"/>
      <c r="G76" s="255"/>
      <c r="H76" s="256"/>
      <c r="I76" s="256"/>
      <c r="J76" s="254"/>
      <c r="K76" s="254"/>
      <c r="L76" s="257"/>
      <c r="M76" s="257"/>
      <c r="N76" s="257"/>
      <c r="O76" s="258"/>
      <c r="P76" s="254"/>
      <c r="Q76" s="254"/>
      <c r="R76" s="259">
        <f t="shared" si="10"/>
        <v>0</v>
      </c>
      <c r="S76" s="250" t="e">
        <f t="shared" si="6"/>
        <v>#N/A</v>
      </c>
      <c r="T76" s="36" t="e">
        <f t="shared" si="11"/>
        <v>#N/A</v>
      </c>
      <c r="U76" s="227"/>
      <c r="V76" s="227"/>
      <c r="W76" s="36" t="e">
        <f t="shared" si="7"/>
        <v>#N/A</v>
      </c>
      <c r="X76" s="36" t="e">
        <f t="shared" si="8"/>
        <v>#N/A</v>
      </c>
      <c r="Y76" s="36">
        <f t="shared" si="9"/>
        <v>0</v>
      </c>
    </row>
    <row r="77" spans="1:25" ht="24" customHeight="1" x14ac:dyDescent="0.2">
      <c r="A77" s="251"/>
      <c r="B77" s="252"/>
      <c r="C77" s="253"/>
      <c r="D77" s="254"/>
      <c r="E77" s="252"/>
      <c r="F77" s="252"/>
      <c r="G77" s="255"/>
      <c r="H77" s="256"/>
      <c r="I77" s="256"/>
      <c r="J77" s="254"/>
      <c r="K77" s="254"/>
      <c r="L77" s="257"/>
      <c r="M77" s="257"/>
      <c r="N77" s="257"/>
      <c r="O77" s="258"/>
      <c r="P77" s="254"/>
      <c r="Q77" s="254"/>
      <c r="R77" s="259">
        <f t="shared" si="10"/>
        <v>0</v>
      </c>
      <c r="S77" s="250" t="e">
        <f t="shared" si="6"/>
        <v>#N/A</v>
      </c>
      <c r="T77" s="36" t="e">
        <f t="shared" si="11"/>
        <v>#N/A</v>
      </c>
      <c r="U77" s="227"/>
      <c r="V77" s="227"/>
      <c r="W77" s="36" t="e">
        <f t="shared" si="7"/>
        <v>#N/A</v>
      </c>
      <c r="X77" s="36" t="e">
        <f t="shared" si="8"/>
        <v>#N/A</v>
      </c>
      <c r="Y77" s="36">
        <f t="shared" si="9"/>
        <v>0</v>
      </c>
    </row>
    <row r="78" spans="1:25" ht="24" customHeight="1" x14ac:dyDescent="0.2">
      <c r="A78" s="251"/>
      <c r="B78" s="252"/>
      <c r="C78" s="253"/>
      <c r="D78" s="254"/>
      <c r="E78" s="252"/>
      <c r="F78" s="252"/>
      <c r="G78" s="255"/>
      <c r="H78" s="256"/>
      <c r="I78" s="256"/>
      <c r="J78" s="254"/>
      <c r="K78" s="254"/>
      <c r="L78" s="257"/>
      <c r="M78" s="257"/>
      <c r="N78" s="257"/>
      <c r="O78" s="258"/>
      <c r="P78" s="254"/>
      <c r="Q78" s="254"/>
      <c r="R78" s="259">
        <f t="shared" si="10"/>
        <v>0</v>
      </c>
      <c r="S78" s="250" t="e">
        <f t="shared" si="6"/>
        <v>#N/A</v>
      </c>
      <c r="T78" s="36" t="e">
        <f t="shared" si="11"/>
        <v>#N/A</v>
      </c>
      <c r="U78" s="227"/>
      <c r="V78" s="227"/>
      <c r="W78" s="36" t="e">
        <f t="shared" si="7"/>
        <v>#N/A</v>
      </c>
      <c r="X78" s="36" t="e">
        <f t="shared" si="8"/>
        <v>#N/A</v>
      </c>
      <c r="Y78" s="36">
        <f t="shared" si="9"/>
        <v>0</v>
      </c>
    </row>
    <row r="79" spans="1:25" ht="24" customHeight="1" x14ac:dyDescent="0.2">
      <c r="A79" s="251"/>
      <c r="B79" s="252"/>
      <c r="C79" s="253"/>
      <c r="D79" s="254"/>
      <c r="E79" s="252"/>
      <c r="F79" s="252"/>
      <c r="G79" s="255"/>
      <c r="H79" s="256"/>
      <c r="I79" s="256"/>
      <c r="J79" s="254"/>
      <c r="K79" s="254"/>
      <c r="L79" s="257"/>
      <c r="M79" s="257"/>
      <c r="N79" s="257"/>
      <c r="O79" s="258"/>
      <c r="P79" s="254"/>
      <c r="Q79" s="254"/>
      <c r="R79" s="259">
        <f t="shared" si="10"/>
        <v>0</v>
      </c>
      <c r="S79" s="250" t="e">
        <f t="shared" si="6"/>
        <v>#N/A</v>
      </c>
      <c r="T79" s="36" t="e">
        <f t="shared" si="11"/>
        <v>#N/A</v>
      </c>
      <c r="U79" s="227"/>
      <c r="V79" s="227"/>
      <c r="W79" s="36" t="e">
        <f t="shared" si="7"/>
        <v>#N/A</v>
      </c>
      <c r="X79" s="36" t="e">
        <f t="shared" si="8"/>
        <v>#N/A</v>
      </c>
      <c r="Y79" s="36">
        <f t="shared" si="9"/>
        <v>0</v>
      </c>
    </row>
    <row r="80" spans="1:25" ht="24" customHeight="1" x14ac:dyDescent="0.2">
      <c r="A80" s="251"/>
      <c r="B80" s="252"/>
      <c r="C80" s="253"/>
      <c r="D80" s="254"/>
      <c r="E80" s="252"/>
      <c r="F80" s="252"/>
      <c r="G80" s="255"/>
      <c r="H80" s="256"/>
      <c r="I80" s="256"/>
      <c r="J80" s="254"/>
      <c r="K80" s="254"/>
      <c r="L80" s="257"/>
      <c r="M80" s="257"/>
      <c r="N80" s="257"/>
      <c r="O80" s="258"/>
      <c r="P80" s="254"/>
      <c r="Q80" s="254"/>
      <c r="R80" s="259">
        <f t="shared" si="10"/>
        <v>0</v>
      </c>
      <c r="S80" s="250" t="e">
        <f t="shared" si="6"/>
        <v>#N/A</v>
      </c>
      <c r="T80" s="36" t="e">
        <f t="shared" si="11"/>
        <v>#N/A</v>
      </c>
      <c r="U80" s="227"/>
      <c r="V80" s="227"/>
      <c r="W80" s="36" t="e">
        <f t="shared" si="7"/>
        <v>#N/A</v>
      </c>
      <c r="X80" s="36" t="e">
        <f t="shared" si="8"/>
        <v>#N/A</v>
      </c>
      <c r="Y80" s="36">
        <f t="shared" si="9"/>
        <v>0</v>
      </c>
    </row>
    <row r="81" spans="1:25" ht="24" customHeight="1" x14ac:dyDescent="0.2">
      <c r="A81" s="251"/>
      <c r="B81" s="252"/>
      <c r="C81" s="253"/>
      <c r="D81" s="254"/>
      <c r="E81" s="252"/>
      <c r="F81" s="252"/>
      <c r="G81" s="255"/>
      <c r="H81" s="256"/>
      <c r="I81" s="256"/>
      <c r="J81" s="254"/>
      <c r="K81" s="254"/>
      <c r="L81" s="257"/>
      <c r="M81" s="257"/>
      <c r="N81" s="257"/>
      <c r="O81" s="258"/>
      <c r="P81" s="254"/>
      <c r="Q81" s="254"/>
      <c r="R81" s="259">
        <f t="shared" si="10"/>
        <v>0</v>
      </c>
      <c r="S81" s="250" t="e">
        <f t="shared" si="6"/>
        <v>#N/A</v>
      </c>
      <c r="T81" s="36" t="e">
        <f t="shared" si="11"/>
        <v>#N/A</v>
      </c>
      <c r="U81" s="227"/>
      <c r="V81" s="227"/>
      <c r="W81" s="36" t="e">
        <f t="shared" si="7"/>
        <v>#N/A</v>
      </c>
      <c r="X81" s="36" t="e">
        <f t="shared" si="8"/>
        <v>#N/A</v>
      </c>
      <c r="Y81" s="36">
        <f t="shared" si="9"/>
        <v>0</v>
      </c>
    </row>
    <row r="82" spans="1:25" ht="24" customHeight="1" x14ac:dyDescent="0.2">
      <c r="A82" s="251"/>
      <c r="B82" s="252"/>
      <c r="C82" s="253"/>
      <c r="D82" s="254"/>
      <c r="E82" s="252"/>
      <c r="F82" s="252"/>
      <c r="G82" s="255"/>
      <c r="H82" s="256"/>
      <c r="I82" s="256"/>
      <c r="J82" s="254"/>
      <c r="K82" s="254"/>
      <c r="L82" s="257"/>
      <c r="M82" s="257"/>
      <c r="N82" s="257"/>
      <c r="O82" s="258"/>
      <c r="P82" s="254"/>
      <c r="Q82" s="254"/>
      <c r="R82" s="259">
        <f t="shared" si="10"/>
        <v>0</v>
      </c>
      <c r="S82" s="250" t="e">
        <f t="shared" si="6"/>
        <v>#N/A</v>
      </c>
      <c r="T82" s="36" t="e">
        <f t="shared" si="11"/>
        <v>#N/A</v>
      </c>
      <c r="U82" s="227"/>
      <c r="V82" s="227"/>
      <c r="W82" s="36" t="e">
        <f t="shared" si="7"/>
        <v>#N/A</v>
      </c>
      <c r="X82" s="36" t="e">
        <f t="shared" si="8"/>
        <v>#N/A</v>
      </c>
      <c r="Y82" s="36">
        <f t="shared" si="9"/>
        <v>0</v>
      </c>
    </row>
    <row r="83" spans="1:25" ht="24" customHeight="1" x14ac:dyDescent="0.2">
      <c r="A83" s="251"/>
      <c r="B83" s="252"/>
      <c r="C83" s="253"/>
      <c r="D83" s="254"/>
      <c r="E83" s="252"/>
      <c r="F83" s="252"/>
      <c r="G83" s="255"/>
      <c r="H83" s="256"/>
      <c r="I83" s="256"/>
      <c r="J83" s="254"/>
      <c r="K83" s="254"/>
      <c r="L83" s="257"/>
      <c r="M83" s="257"/>
      <c r="N83" s="257"/>
      <c r="O83" s="258"/>
      <c r="P83" s="254"/>
      <c r="Q83" s="254"/>
      <c r="R83" s="259">
        <f t="shared" si="10"/>
        <v>0</v>
      </c>
      <c r="S83" s="250" t="e">
        <f t="shared" si="6"/>
        <v>#N/A</v>
      </c>
      <c r="T83" s="36" t="e">
        <f t="shared" si="11"/>
        <v>#N/A</v>
      </c>
      <c r="U83" s="227"/>
      <c r="V83" s="227"/>
      <c r="W83" s="36" t="e">
        <f t="shared" si="7"/>
        <v>#N/A</v>
      </c>
      <c r="X83" s="36" t="e">
        <f t="shared" si="8"/>
        <v>#N/A</v>
      </c>
      <c r="Y83" s="36">
        <f t="shared" si="9"/>
        <v>0</v>
      </c>
    </row>
    <row r="84" spans="1:25" ht="24" customHeight="1" x14ac:dyDescent="0.2">
      <c r="A84" s="251"/>
      <c r="B84" s="252"/>
      <c r="C84" s="253"/>
      <c r="D84" s="254"/>
      <c r="E84" s="252"/>
      <c r="F84" s="252"/>
      <c r="G84" s="255"/>
      <c r="H84" s="256"/>
      <c r="I84" s="256"/>
      <c r="J84" s="254"/>
      <c r="K84" s="254"/>
      <c r="L84" s="257"/>
      <c r="M84" s="257"/>
      <c r="N84" s="257"/>
      <c r="O84" s="258"/>
      <c r="P84" s="254"/>
      <c r="Q84" s="254"/>
      <c r="R84" s="259">
        <f t="shared" si="10"/>
        <v>0</v>
      </c>
      <c r="S84" s="250" t="e">
        <f t="shared" si="6"/>
        <v>#N/A</v>
      </c>
      <c r="T84" s="36" t="e">
        <f t="shared" si="11"/>
        <v>#N/A</v>
      </c>
      <c r="U84" s="227"/>
      <c r="V84" s="227"/>
      <c r="W84" s="36" t="e">
        <f t="shared" si="7"/>
        <v>#N/A</v>
      </c>
      <c r="X84" s="36" t="e">
        <f t="shared" si="8"/>
        <v>#N/A</v>
      </c>
      <c r="Y84" s="36">
        <f t="shared" si="9"/>
        <v>0</v>
      </c>
    </row>
    <row r="85" spans="1:25" ht="24" customHeight="1" x14ac:dyDescent="0.2">
      <c r="A85" s="251"/>
      <c r="B85" s="252"/>
      <c r="C85" s="253"/>
      <c r="D85" s="254"/>
      <c r="E85" s="252"/>
      <c r="F85" s="252"/>
      <c r="G85" s="255"/>
      <c r="H85" s="256"/>
      <c r="I85" s="256"/>
      <c r="J85" s="254"/>
      <c r="K85" s="254"/>
      <c r="L85" s="257"/>
      <c r="M85" s="257"/>
      <c r="N85" s="257"/>
      <c r="O85" s="258"/>
      <c r="P85" s="254"/>
      <c r="Q85" s="254"/>
      <c r="R85" s="259">
        <f t="shared" si="10"/>
        <v>0</v>
      </c>
      <c r="S85" s="250" t="e">
        <f t="shared" si="6"/>
        <v>#N/A</v>
      </c>
      <c r="T85" s="36" t="e">
        <f t="shared" si="11"/>
        <v>#N/A</v>
      </c>
      <c r="U85" s="227"/>
      <c r="V85" s="227"/>
      <c r="W85" s="36" t="e">
        <f t="shared" si="7"/>
        <v>#N/A</v>
      </c>
      <c r="X85" s="36" t="e">
        <f t="shared" si="8"/>
        <v>#N/A</v>
      </c>
      <c r="Y85" s="36">
        <f t="shared" si="9"/>
        <v>0</v>
      </c>
    </row>
    <row r="86" spans="1:25" ht="24" customHeight="1" x14ac:dyDescent="0.2">
      <c r="A86" s="251"/>
      <c r="B86" s="252"/>
      <c r="C86" s="253"/>
      <c r="D86" s="254"/>
      <c r="E86" s="252"/>
      <c r="F86" s="252"/>
      <c r="G86" s="255"/>
      <c r="H86" s="256"/>
      <c r="I86" s="256"/>
      <c r="J86" s="254"/>
      <c r="K86" s="254"/>
      <c r="L86" s="257"/>
      <c r="M86" s="257"/>
      <c r="N86" s="257"/>
      <c r="O86" s="258"/>
      <c r="P86" s="254"/>
      <c r="Q86" s="254"/>
      <c r="R86" s="259">
        <f t="shared" si="10"/>
        <v>0</v>
      </c>
      <c r="S86" s="250" t="e">
        <f t="shared" si="6"/>
        <v>#N/A</v>
      </c>
      <c r="T86" s="36" t="e">
        <f t="shared" si="11"/>
        <v>#N/A</v>
      </c>
      <c r="U86" s="227"/>
      <c r="V86" s="227"/>
      <c r="W86" s="36" t="e">
        <f t="shared" si="7"/>
        <v>#N/A</v>
      </c>
      <c r="X86" s="36" t="e">
        <f t="shared" si="8"/>
        <v>#N/A</v>
      </c>
      <c r="Y86" s="36">
        <f t="shared" si="9"/>
        <v>0</v>
      </c>
    </row>
    <row r="87" spans="1:25" ht="24" customHeight="1" x14ac:dyDescent="0.2">
      <c r="A87" s="251"/>
      <c r="B87" s="252"/>
      <c r="C87" s="253"/>
      <c r="D87" s="254"/>
      <c r="E87" s="252"/>
      <c r="F87" s="252"/>
      <c r="G87" s="255"/>
      <c r="H87" s="256"/>
      <c r="I87" s="256"/>
      <c r="J87" s="254"/>
      <c r="K87" s="254"/>
      <c r="L87" s="257"/>
      <c r="M87" s="257"/>
      <c r="N87" s="257"/>
      <c r="O87" s="258"/>
      <c r="P87" s="254"/>
      <c r="Q87" s="254"/>
      <c r="R87" s="259">
        <f t="shared" si="10"/>
        <v>0</v>
      </c>
      <c r="S87" s="250" t="e">
        <f t="shared" si="6"/>
        <v>#N/A</v>
      </c>
      <c r="T87" s="36" t="e">
        <f t="shared" si="11"/>
        <v>#N/A</v>
      </c>
      <c r="U87" s="227"/>
      <c r="V87" s="227"/>
      <c r="W87" s="36" t="e">
        <f t="shared" si="7"/>
        <v>#N/A</v>
      </c>
      <c r="X87" s="36" t="e">
        <f t="shared" si="8"/>
        <v>#N/A</v>
      </c>
      <c r="Y87" s="36">
        <f t="shared" si="9"/>
        <v>0</v>
      </c>
    </row>
    <row r="88" spans="1:25" ht="24" customHeight="1" x14ac:dyDescent="0.2">
      <c r="A88" s="251"/>
      <c r="B88" s="252"/>
      <c r="C88" s="253"/>
      <c r="D88" s="254"/>
      <c r="E88" s="252"/>
      <c r="F88" s="252"/>
      <c r="G88" s="255"/>
      <c r="H88" s="256"/>
      <c r="I88" s="256"/>
      <c r="J88" s="254"/>
      <c r="K88" s="254"/>
      <c r="L88" s="257"/>
      <c r="M88" s="257"/>
      <c r="N88" s="257"/>
      <c r="O88" s="258"/>
      <c r="P88" s="254"/>
      <c r="Q88" s="254"/>
      <c r="R88" s="259">
        <f t="shared" si="10"/>
        <v>0</v>
      </c>
      <c r="S88" s="250" t="e">
        <f t="shared" si="6"/>
        <v>#N/A</v>
      </c>
      <c r="T88" s="36" t="e">
        <f t="shared" si="11"/>
        <v>#N/A</v>
      </c>
      <c r="U88" s="227"/>
      <c r="V88" s="227"/>
      <c r="W88" s="36" t="e">
        <f t="shared" si="7"/>
        <v>#N/A</v>
      </c>
      <c r="X88" s="36" t="e">
        <f t="shared" si="8"/>
        <v>#N/A</v>
      </c>
      <c r="Y88" s="36">
        <f t="shared" si="9"/>
        <v>0</v>
      </c>
    </row>
    <row r="89" spans="1:25" ht="24" customHeight="1" x14ac:dyDescent="0.2">
      <c r="A89" s="251"/>
      <c r="B89" s="252"/>
      <c r="C89" s="253"/>
      <c r="D89" s="254"/>
      <c r="E89" s="252"/>
      <c r="F89" s="252"/>
      <c r="G89" s="255"/>
      <c r="H89" s="256"/>
      <c r="I89" s="256"/>
      <c r="J89" s="254"/>
      <c r="K89" s="254"/>
      <c r="L89" s="257"/>
      <c r="M89" s="257"/>
      <c r="N89" s="257"/>
      <c r="O89" s="258"/>
      <c r="P89" s="254"/>
      <c r="Q89" s="254"/>
      <c r="R89" s="259">
        <f t="shared" si="10"/>
        <v>0</v>
      </c>
      <c r="S89" s="250" t="e">
        <f t="shared" si="6"/>
        <v>#N/A</v>
      </c>
      <c r="T89" s="36" t="e">
        <f t="shared" si="11"/>
        <v>#N/A</v>
      </c>
      <c r="U89" s="227"/>
      <c r="V89" s="227"/>
      <c r="W89" s="36" t="e">
        <f t="shared" si="7"/>
        <v>#N/A</v>
      </c>
      <c r="X89" s="36" t="e">
        <f t="shared" si="8"/>
        <v>#N/A</v>
      </c>
      <c r="Y89" s="36">
        <f t="shared" si="9"/>
        <v>0</v>
      </c>
    </row>
    <row r="90" spans="1:25" ht="24" customHeight="1" x14ac:dyDescent="0.2">
      <c r="A90" s="251"/>
      <c r="B90" s="252"/>
      <c r="C90" s="253"/>
      <c r="D90" s="254"/>
      <c r="E90" s="252"/>
      <c r="F90" s="252"/>
      <c r="G90" s="255"/>
      <c r="H90" s="256"/>
      <c r="I90" s="256"/>
      <c r="J90" s="254"/>
      <c r="K90" s="254"/>
      <c r="L90" s="257"/>
      <c r="M90" s="257"/>
      <c r="N90" s="257"/>
      <c r="O90" s="258"/>
      <c r="P90" s="254"/>
      <c r="Q90" s="254"/>
      <c r="R90" s="259">
        <f t="shared" si="10"/>
        <v>0</v>
      </c>
      <c r="S90" s="250" t="e">
        <f t="shared" si="6"/>
        <v>#N/A</v>
      </c>
      <c r="T90" s="36" t="e">
        <f t="shared" si="11"/>
        <v>#N/A</v>
      </c>
      <c r="U90" s="227"/>
      <c r="V90" s="227"/>
      <c r="W90" s="36" t="e">
        <f t="shared" si="7"/>
        <v>#N/A</v>
      </c>
      <c r="X90" s="36" t="e">
        <f t="shared" si="8"/>
        <v>#N/A</v>
      </c>
      <c r="Y90" s="36">
        <f t="shared" si="9"/>
        <v>0</v>
      </c>
    </row>
    <row r="91" spans="1:25" ht="24" customHeight="1" x14ac:dyDescent="0.2">
      <c r="A91" s="251"/>
      <c r="B91" s="252"/>
      <c r="C91" s="253"/>
      <c r="D91" s="254"/>
      <c r="E91" s="252"/>
      <c r="F91" s="252"/>
      <c r="G91" s="255"/>
      <c r="H91" s="256"/>
      <c r="I91" s="256"/>
      <c r="J91" s="254"/>
      <c r="K91" s="254"/>
      <c r="L91" s="257"/>
      <c r="M91" s="257"/>
      <c r="N91" s="257"/>
      <c r="O91" s="258"/>
      <c r="P91" s="254"/>
      <c r="Q91" s="254"/>
      <c r="R91" s="259">
        <f t="shared" si="10"/>
        <v>0</v>
      </c>
      <c r="S91" s="250" t="e">
        <f t="shared" si="6"/>
        <v>#N/A</v>
      </c>
      <c r="T91" s="36" t="e">
        <f t="shared" si="11"/>
        <v>#N/A</v>
      </c>
      <c r="U91" s="227"/>
      <c r="V91" s="227"/>
      <c r="W91" s="36" t="e">
        <f t="shared" si="7"/>
        <v>#N/A</v>
      </c>
      <c r="X91" s="36" t="e">
        <f t="shared" si="8"/>
        <v>#N/A</v>
      </c>
      <c r="Y91" s="36">
        <f t="shared" si="9"/>
        <v>0</v>
      </c>
    </row>
    <row r="92" spans="1:25" ht="24" customHeight="1" x14ac:dyDescent="0.2">
      <c r="A92" s="251"/>
      <c r="B92" s="252"/>
      <c r="C92" s="253"/>
      <c r="D92" s="254"/>
      <c r="E92" s="252"/>
      <c r="F92" s="252"/>
      <c r="G92" s="255"/>
      <c r="H92" s="256"/>
      <c r="I92" s="256"/>
      <c r="J92" s="254"/>
      <c r="K92" s="254"/>
      <c r="L92" s="257"/>
      <c r="M92" s="257"/>
      <c r="N92" s="257"/>
      <c r="O92" s="258"/>
      <c r="P92" s="254"/>
      <c r="Q92" s="254"/>
      <c r="R92" s="259">
        <f t="shared" si="10"/>
        <v>0</v>
      </c>
      <c r="S92" s="250" t="e">
        <f t="shared" si="6"/>
        <v>#N/A</v>
      </c>
      <c r="T92" s="36" t="e">
        <f t="shared" si="11"/>
        <v>#N/A</v>
      </c>
      <c r="U92" s="227"/>
      <c r="V92" s="227"/>
      <c r="W92" s="36" t="e">
        <f t="shared" si="7"/>
        <v>#N/A</v>
      </c>
      <c r="X92" s="36" t="e">
        <f t="shared" si="8"/>
        <v>#N/A</v>
      </c>
      <c r="Y92" s="36">
        <f t="shared" si="9"/>
        <v>0</v>
      </c>
    </row>
    <row r="93" spans="1:25" ht="24" customHeight="1" x14ac:dyDescent="0.2">
      <c r="A93" s="251"/>
      <c r="B93" s="252"/>
      <c r="C93" s="253"/>
      <c r="D93" s="254"/>
      <c r="E93" s="252"/>
      <c r="F93" s="252"/>
      <c r="G93" s="255"/>
      <c r="H93" s="256"/>
      <c r="I93" s="256"/>
      <c r="J93" s="254"/>
      <c r="K93" s="254"/>
      <c r="L93" s="257"/>
      <c r="M93" s="257"/>
      <c r="N93" s="257"/>
      <c r="O93" s="258"/>
      <c r="P93" s="254"/>
      <c r="Q93" s="254"/>
      <c r="R93" s="259">
        <f t="shared" si="10"/>
        <v>0</v>
      </c>
      <c r="S93" s="250" t="e">
        <f t="shared" si="6"/>
        <v>#N/A</v>
      </c>
      <c r="T93" s="36" t="e">
        <f t="shared" si="11"/>
        <v>#N/A</v>
      </c>
      <c r="U93" s="227"/>
      <c r="V93" s="227"/>
      <c r="W93" s="36" t="e">
        <f t="shared" si="7"/>
        <v>#N/A</v>
      </c>
      <c r="X93" s="36" t="e">
        <f t="shared" si="8"/>
        <v>#N/A</v>
      </c>
      <c r="Y93" s="36">
        <f t="shared" si="9"/>
        <v>0</v>
      </c>
    </row>
    <row r="94" spans="1:25" ht="24" customHeight="1" x14ac:dyDescent="0.2">
      <c r="A94" s="251"/>
      <c r="B94" s="252"/>
      <c r="C94" s="253"/>
      <c r="D94" s="254"/>
      <c r="E94" s="252"/>
      <c r="F94" s="252"/>
      <c r="G94" s="255"/>
      <c r="H94" s="256"/>
      <c r="I94" s="256"/>
      <c r="J94" s="254"/>
      <c r="K94" s="254"/>
      <c r="L94" s="257"/>
      <c r="M94" s="257"/>
      <c r="N94" s="257"/>
      <c r="O94" s="258"/>
      <c r="P94" s="254"/>
      <c r="Q94" s="254"/>
      <c r="R94" s="259">
        <f t="shared" si="10"/>
        <v>0</v>
      </c>
      <c r="S94" s="250" t="e">
        <f t="shared" si="6"/>
        <v>#N/A</v>
      </c>
      <c r="T94" s="36" t="e">
        <f t="shared" si="11"/>
        <v>#N/A</v>
      </c>
      <c r="U94" s="227"/>
      <c r="V94" s="227"/>
      <c r="W94" s="36" t="e">
        <f t="shared" si="7"/>
        <v>#N/A</v>
      </c>
      <c r="X94" s="36" t="e">
        <f t="shared" si="8"/>
        <v>#N/A</v>
      </c>
      <c r="Y94" s="36">
        <f t="shared" si="9"/>
        <v>0</v>
      </c>
    </row>
    <row r="95" spans="1:25" ht="24" customHeight="1" x14ac:dyDescent="0.2">
      <c r="A95" s="251"/>
      <c r="B95" s="252"/>
      <c r="C95" s="253"/>
      <c r="D95" s="254"/>
      <c r="E95" s="252"/>
      <c r="F95" s="252"/>
      <c r="G95" s="255"/>
      <c r="H95" s="256"/>
      <c r="I95" s="256"/>
      <c r="J95" s="254"/>
      <c r="K95" s="254"/>
      <c r="L95" s="257"/>
      <c r="M95" s="257"/>
      <c r="N95" s="257"/>
      <c r="O95" s="258"/>
      <c r="P95" s="254"/>
      <c r="Q95" s="254"/>
      <c r="R95" s="259">
        <f t="shared" si="10"/>
        <v>0</v>
      </c>
      <c r="S95" s="250" t="e">
        <f t="shared" si="6"/>
        <v>#N/A</v>
      </c>
      <c r="T95" s="36" t="e">
        <f t="shared" si="11"/>
        <v>#N/A</v>
      </c>
      <c r="U95" s="227"/>
      <c r="V95" s="227"/>
      <c r="W95" s="36" t="e">
        <f t="shared" si="7"/>
        <v>#N/A</v>
      </c>
      <c r="X95" s="36" t="e">
        <f t="shared" si="8"/>
        <v>#N/A</v>
      </c>
      <c r="Y95" s="36">
        <f t="shared" si="9"/>
        <v>0</v>
      </c>
    </row>
    <row r="96" spans="1:25" ht="24" customHeight="1" x14ac:dyDescent="0.2">
      <c r="A96" s="251"/>
      <c r="B96" s="252"/>
      <c r="C96" s="253"/>
      <c r="D96" s="254"/>
      <c r="E96" s="252"/>
      <c r="F96" s="252"/>
      <c r="G96" s="255"/>
      <c r="H96" s="256"/>
      <c r="I96" s="256"/>
      <c r="J96" s="254"/>
      <c r="K96" s="254"/>
      <c r="L96" s="257"/>
      <c r="M96" s="257"/>
      <c r="N96" s="257"/>
      <c r="O96" s="258"/>
      <c r="P96" s="254"/>
      <c r="Q96" s="254"/>
      <c r="R96" s="259">
        <f t="shared" si="10"/>
        <v>0</v>
      </c>
      <c r="S96" s="250" t="e">
        <f t="shared" si="6"/>
        <v>#N/A</v>
      </c>
      <c r="T96" s="36" t="e">
        <f t="shared" si="11"/>
        <v>#N/A</v>
      </c>
      <c r="U96" s="227"/>
      <c r="V96" s="227"/>
      <c r="W96" s="36" t="e">
        <f t="shared" si="7"/>
        <v>#N/A</v>
      </c>
      <c r="X96" s="36" t="e">
        <f t="shared" si="8"/>
        <v>#N/A</v>
      </c>
      <c r="Y96" s="36">
        <f t="shared" si="9"/>
        <v>0</v>
      </c>
    </row>
    <row r="97" spans="1:25" ht="24" customHeight="1" x14ac:dyDescent="0.2">
      <c r="A97" s="251"/>
      <c r="B97" s="252"/>
      <c r="C97" s="253"/>
      <c r="D97" s="254"/>
      <c r="E97" s="252"/>
      <c r="F97" s="252"/>
      <c r="G97" s="255"/>
      <c r="H97" s="256"/>
      <c r="I97" s="256"/>
      <c r="J97" s="254"/>
      <c r="K97" s="254"/>
      <c r="L97" s="257"/>
      <c r="M97" s="257"/>
      <c r="N97" s="257"/>
      <c r="O97" s="258"/>
      <c r="P97" s="254"/>
      <c r="Q97" s="254"/>
      <c r="R97" s="259">
        <f t="shared" si="10"/>
        <v>0</v>
      </c>
      <c r="S97" s="250" t="e">
        <f t="shared" si="6"/>
        <v>#N/A</v>
      </c>
      <c r="T97" s="36" t="e">
        <f t="shared" si="11"/>
        <v>#N/A</v>
      </c>
      <c r="U97" s="227"/>
      <c r="V97" s="227"/>
      <c r="W97" s="36" t="e">
        <f t="shared" si="7"/>
        <v>#N/A</v>
      </c>
      <c r="X97" s="36" t="e">
        <f t="shared" si="8"/>
        <v>#N/A</v>
      </c>
      <c r="Y97" s="36">
        <f t="shared" si="9"/>
        <v>0</v>
      </c>
    </row>
    <row r="98" spans="1:25" ht="24" customHeight="1" x14ac:dyDescent="0.2">
      <c r="A98" s="251"/>
      <c r="B98" s="252"/>
      <c r="C98" s="253"/>
      <c r="D98" s="254"/>
      <c r="E98" s="252"/>
      <c r="F98" s="252"/>
      <c r="G98" s="255"/>
      <c r="H98" s="256"/>
      <c r="I98" s="256"/>
      <c r="J98" s="254"/>
      <c r="K98" s="254"/>
      <c r="L98" s="257"/>
      <c r="M98" s="257"/>
      <c r="N98" s="257"/>
      <c r="O98" s="258"/>
      <c r="P98" s="254"/>
      <c r="Q98" s="254"/>
      <c r="R98" s="259">
        <f t="shared" si="10"/>
        <v>0</v>
      </c>
      <c r="S98" s="250" t="e">
        <f t="shared" si="6"/>
        <v>#N/A</v>
      </c>
      <c r="T98" s="36" t="e">
        <f t="shared" si="11"/>
        <v>#N/A</v>
      </c>
      <c r="U98" s="227"/>
      <c r="V98" s="227"/>
      <c r="W98" s="36" t="e">
        <f t="shared" si="7"/>
        <v>#N/A</v>
      </c>
      <c r="X98" s="36" t="e">
        <f t="shared" si="8"/>
        <v>#N/A</v>
      </c>
      <c r="Y98" s="36">
        <f t="shared" si="9"/>
        <v>0</v>
      </c>
    </row>
    <row r="99" spans="1:25" ht="24" customHeight="1" x14ac:dyDescent="0.2">
      <c r="A99" s="251"/>
      <c r="B99" s="252"/>
      <c r="C99" s="253"/>
      <c r="D99" s="254"/>
      <c r="E99" s="252"/>
      <c r="F99" s="252"/>
      <c r="G99" s="255"/>
      <c r="H99" s="256"/>
      <c r="I99" s="256"/>
      <c r="J99" s="254"/>
      <c r="K99" s="254"/>
      <c r="L99" s="257"/>
      <c r="M99" s="257"/>
      <c r="N99" s="257"/>
      <c r="O99" s="258"/>
      <c r="P99" s="254"/>
      <c r="Q99" s="254"/>
      <c r="R99" s="259">
        <f t="shared" si="10"/>
        <v>0</v>
      </c>
      <c r="S99" s="250" t="e">
        <f t="shared" si="6"/>
        <v>#N/A</v>
      </c>
      <c r="T99" s="36" t="e">
        <f t="shared" si="11"/>
        <v>#N/A</v>
      </c>
      <c r="U99" s="227"/>
      <c r="V99" s="227"/>
      <c r="W99" s="36" t="e">
        <f t="shared" si="7"/>
        <v>#N/A</v>
      </c>
      <c r="X99" s="36" t="e">
        <f t="shared" si="8"/>
        <v>#N/A</v>
      </c>
      <c r="Y99" s="36">
        <f t="shared" si="9"/>
        <v>0</v>
      </c>
    </row>
    <row r="100" spans="1:25" ht="24" customHeight="1" x14ac:dyDescent="0.2">
      <c r="A100" s="251"/>
      <c r="B100" s="252"/>
      <c r="C100" s="253"/>
      <c r="D100" s="254"/>
      <c r="E100" s="252"/>
      <c r="F100" s="252"/>
      <c r="G100" s="255"/>
      <c r="H100" s="256"/>
      <c r="I100" s="256"/>
      <c r="J100" s="254"/>
      <c r="K100" s="254"/>
      <c r="L100" s="257"/>
      <c r="M100" s="257"/>
      <c r="N100" s="257"/>
      <c r="O100" s="258"/>
      <c r="P100" s="254"/>
      <c r="Q100" s="254"/>
      <c r="R100" s="259">
        <f t="shared" si="10"/>
        <v>0</v>
      </c>
      <c r="S100" s="250" t="e">
        <f t="shared" si="6"/>
        <v>#N/A</v>
      </c>
      <c r="T100" s="36" t="e">
        <f t="shared" si="11"/>
        <v>#N/A</v>
      </c>
      <c r="U100" s="227"/>
      <c r="V100" s="227"/>
      <c r="W100" s="36" t="e">
        <f t="shared" si="7"/>
        <v>#N/A</v>
      </c>
      <c r="X100" s="36" t="e">
        <f t="shared" si="8"/>
        <v>#N/A</v>
      </c>
      <c r="Y100" s="36">
        <f t="shared" si="9"/>
        <v>0</v>
      </c>
    </row>
    <row r="101" spans="1:25" ht="24" customHeight="1" x14ac:dyDescent="0.2">
      <c r="A101" s="251"/>
      <c r="B101" s="252"/>
      <c r="C101" s="253"/>
      <c r="D101" s="254"/>
      <c r="E101" s="252"/>
      <c r="F101" s="252"/>
      <c r="G101" s="255"/>
      <c r="H101" s="256"/>
      <c r="I101" s="256"/>
      <c r="J101" s="254"/>
      <c r="K101" s="254"/>
      <c r="L101" s="257"/>
      <c r="M101" s="257"/>
      <c r="N101" s="257"/>
      <c r="O101" s="258"/>
      <c r="P101" s="254"/>
      <c r="Q101" s="254"/>
      <c r="R101" s="259">
        <f t="shared" si="10"/>
        <v>0</v>
      </c>
      <c r="S101" s="250" t="e">
        <f t="shared" si="6"/>
        <v>#N/A</v>
      </c>
      <c r="T101" s="36" t="e">
        <f t="shared" si="11"/>
        <v>#N/A</v>
      </c>
      <c r="U101" s="227"/>
      <c r="V101" s="227"/>
      <c r="W101" s="36" t="e">
        <f t="shared" si="7"/>
        <v>#N/A</v>
      </c>
      <c r="X101" s="36" t="e">
        <f t="shared" si="8"/>
        <v>#N/A</v>
      </c>
      <c r="Y101" s="36">
        <f t="shared" si="9"/>
        <v>0</v>
      </c>
    </row>
    <row r="102" spans="1:25" ht="24" customHeight="1" x14ac:dyDescent="0.2">
      <c r="A102" s="251"/>
      <c r="B102" s="252"/>
      <c r="C102" s="253"/>
      <c r="D102" s="254"/>
      <c r="E102" s="252"/>
      <c r="F102" s="252"/>
      <c r="G102" s="255"/>
      <c r="H102" s="256"/>
      <c r="I102" s="256"/>
      <c r="J102" s="254"/>
      <c r="K102" s="254"/>
      <c r="L102" s="257"/>
      <c r="M102" s="257"/>
      <c r="N102" s="257"/>
      <c r="O102" s="258"/>
      <c r="P102" s="254"/>
      <c r="Q102" s="254"/>
      <c r="R102" s="259">
        <f t="shared" si="10"/>
        <v>0</v>
      </c>
      <c r="S102" s="250" t="e">
        <f t="shared" si="6"/>
        <v>#N/A</v>
      </c>
      <c r="T102" s="36" t="e">
        <f t="shared" si="11"/>
        <v>#N/A</v>
      </c>
      <c r="U102" s="227"/>
      <c r="V102" s="227"/>
      <c r="W102" s="36" t="e">
        <f t="shared" si="7"/>
        <v>#N/A</v>
      </c>
      <c r="X102" s="36" t="e">
        <f t="shared" si="8"/>
        <v>#N/A</v>
      </c>
      <c r="Y102" s="36">
        <f t="shared" si="9"/>
        <v>0</v>
      </c>
    </row>
    <row r="103" spans="1:25" ht="24" customHeight="1" x14ac:dyDescent="0.2">
      <c r="A103" s="251"/>
      <c r="B103" s="252"/>
      <c r="C103" s="253"/>
      <c r="D103" s="254"/>
      <c r="E103" s="252"/>
      <c r="F103" s="252"/>
      <c r="G103" s="255"/>
      <c r="H103" s="256"/>
      <c r="I103" s="256"/>
      <c r="J103" s="254"/>
      <c r="K103" s="254"/>
      <c r="L103" s="257"/>
      <c r="M103" s="257"/>
      <c r="N103" s="257"/>
      <c r="O103" s="258"/>
      <c r="P103" s="254"/>
      <c r="Q103" s="254"/>
      <c r="R103" s="259">
        <f t="shared" si="10"/>
        <v>0</v>
      </c>
      <c r="S103" s="250" t="e">
        <f t="shared" si="6"/>
        <v>#N/A</v>
      </c>
      <c r="T103" s="36" t="e">
        <f t="shared" si="11"/>
        <v>#N/A</v>
      </c>
      <c r="U103" s="227"/>
      <c r="V103" s="227"/>
      <c r="W103" s="36" t="e">
        <f t="shared" si="7"/>
        <v>#N/A</v>
      </c>
      <c r="X103" s="36" t="e">
        <f t="shared" si="8"/>
        <v>#N/A</v>
      </c>
      <c r="Y103" s="36">
        <f t="shared" si="9"/>
        <v>0</v>
      </c>
    </row>
    <row r="104" spans="1:25" ht="24" customHeight="1" x14ac:dyDescent="0.2">
      <c r="A104" s="251"/>
      <c r="B104" s="252"/>
      <c r="C104" s="253"/>
      <c r="D104" s="254"/>
      <c r="E104" s="252"/>
      <c r="F104" s="252"/>
      <c r="G104" s="255"/>
      <c r="H104" s="256"/>
      <c r="I104" s="256"/>
      <c r="J104" s="254"/>
      <c r="K104" s="254"/>
      <c r="L104" s="257"/>
      <c r="M104" s="257"/>
      <c r="N104" s="257"/>
      <c r="O104" s="258"/>
      <c r="P104" s="254"/>
      <c r="Q104" s="254"/>
      <c r="R104" s="259">
        <f t="shared" si="10"/>
        <v>0</v>
      </c>
      <c r="S104" s="250" t="e">
        <f t="shared" si="6"/>
        <v>#N/A</v>
      </c>
      <c r="T104" s="36" t="e">
        <f t="shared" si="11"/>
        <v>#N/A</v>
      </c>
      <c r="U104" s="227"/>
      <c r="V104" s="227"/>
      <c r="W104" s="36" t="e">
        <f t="shared" si="7"/>
        <v>#N/A</v>
      </c>
      <c r="X104" s="36" t="e">
        <f t="shared" si="8"/>
        <v>#N/A</v>
      </c>
      <c r="Y104" s="36">
        <f t="shared" si="9"/>
        <v>0</v>
      </c>
    </row>
    <row r="105" spans="1:25" ht="24" customHeight="1" x14ac:dyDescent="0.2">
      <c r="A105" s="251"/>
      <c r="B105" s="252"/>
      <c r="C105" s="253"/>
      <c r="D105" s="254"/>
      <c r="E105" s="252"/>
      <c r="F105" s="252"/>
      <c r="G105" s="255"/>
      <c r="H105" s="256"/>
      <c r="I105" s="256"/>
      <c r="J105" s="254"/>
      <c r="K105" s="254"/>
      <c r="L105" s="257"/>
      <c r="M105" s="257"/>
      <c r="N105" s="257"/>
      <c r="O105" s="258"/>
      <c r="P105" s="254"/>
      <c r="Q105" s="254"/>
      <c r="R105" s="259">
        <f t="shared" si="10"/>
        <v>0</v>
      </c>
      <c r="S105" s="250" t="e">
        <f t="shared" si="6"/>
        <v>#N/A</v>
      </c>
      <c r="T105" s="36" t="e">
        <f t="shared" si="11"/>
        <v>#N/A</v>
      </c>
      <c r="U105" s="227"/>
      <c r="V105" s="227"/>
      <c r="W105" s="36" t="e">
        <f t="shared" si="7"/>
        <v>#N/A</v>
      </c>
      <c r="X105" s="36" t="e">
        <f t="shared" si="8"/>
        <v>#N/A</v>
      </c>
      <c r="Y105" s="36">
        <f t="shared" si="9"/>
        <v>0</v>
      </c>
    </row>
    <row r="106" spans="1:25" ht="24" customHeight="1" x14ac:dyDescent="0.2">
      <c r="A106" s="251"/>
      <c r="B106" s="252"/>
      <c r="C106" s="253"/>
      <c r="D106" s="254"/>
      <c r="E106" s="252"/>
      <c r="F106" s="252"/>
      <c r="G106" s="255"/>
      <c r="H106" s="256"/>
      <c r="I106" s="256"/>
      <c r="J106" s="254"/>
      <c r="K106" s="254"/>
      <c r="L106" s="257"/>
      <c r="M106" s="257"/>
      <c r="N106" s="257"/>
      <c r="O106" s="258"/>
      <c r="P106" s="254"/>
      <c r="Q106" s="254"/>
      <c r="R106" s="259">
        <f t="shared" si="10"/>
        <v>0</v>
      </c>
      <c r="S106" s="250" t="e">
        <f t="shared" si="6"/>
        <v>#N/A</v>
      </c>
      <c r="T106" s="36" t="e">
        <f t="shared" si="11"/>
        <v>#N/A</v>
      </c>
      <c r="U106" s="227"/>
      <c r="V106" s="227"/>
      <c r="W106" s="36" t="e">
        <f t="shared" si="7"/>
        <v>#N/A</v>
      </c>
      <c r="X106" s="36" t="e">
        <f t="shared" si="8"/>
        <v>#N/A</v>
      </c>
      <c r="Y106" s="36">
        <f t="shared" si="9"/>
        <v>0</v>
      </c>
    </row>
    <row r="107" spans="1:25" ht="24" customHeight="1" x14ac:dyDescent="0.2">
      <c r="A107" s="251"/>
      <c r="B107" s="252"/>
      <c r="C107" s="253"/>
      <c r="D107" s="254"/>
      <c r="E107" s="252"/>
      <c r="F107" s="252"/>
      <c r="G107" s="255"/>
      <c r="H107" s="256"/>
      <c r="I107" s="256"/>
      <c r="J107" s="254"/>
      <c r="K107" s="254"/>
      <c r="L107" s="257"/>
      <c r="M107" s="257"/>
      <c r="N107" s="257"/>
      <c r="O107" s="258"/>
      <c r="P107" s="254"/>
      <c r="Q107" s="254"/>
      <c r="R107" s="259">
        <f t="shared" si="10"/>
        <v>0</v>
      </c>
      <c r="S107" s="250" t="e">
        <f t="shared" si="6"/>
        <v>#N/A</v>
      </c>
      <c r="T107" s="36" t="e">
        <f t="shared" si="11"/>
        <v>#N/A</v>
      </c>
      <c r="U107" s="227"/>
      <c r="V107" s="227"/>
      <c r="W107" s="36" t="e">
        <f t="shared" si="7"/>
        <v>#N/A</v>
      </c>
      <c r="X107" s="36" t="e">
        <f t="shared" si="8"/>
        <v>#N/A</v>
      </c>
      <c r="Y107" s="36">
        <f t="shared" si="9"/>
        <v>0</v>
      </c>
    </row>
    <row r="108" spans="1:25" ht="24" customHeight="1" x14ac:dyDescent="0.2">
      <c r="A108" s="251"/>
      <c r="B108" s="252"/>
      <c r="C108" s="253"/>
      <c r="D108" s="254"/>
      <c r="E108" s="252"/>
      <c r="F108" s="252"/>
      <c r="G108" s="255"/>
      <c r="H108" s="256"/>
      <c r="I108" s="256"/>
      <c r="J108" s="254"/>
      <c r="K108" s="254"/>
      <c r="L108" s="257"/>
      <c r="M108" s="257"/>
      <c r="N108" s="257"/>
      <c r="O108" s="258"/>
      <c r="P108" s="254"/>
      <c r="Q108" s="254"/>
      <c r="R108" s="259">
        <f t="shared" si="10"/>
        <v>0</v>
      </c>
      <c r="S108" s="250" t="e">
        <f t="shared" si="6"/>
        <v>#N/A</v>
      </c>
      <c r="T108" s="36" t="e">
        <f t="shared" si="11"/>
        <v>#N/A</v>
      </c>
      <c r="U108" s="227"/>
      <c r="V108" s="227"/>
      <c r="W108" s="36" t="e">
        <f t="shared" si="7"/>
        <v>#N/A</v>
      </c>
      <c r="X108" s="36" t="e">
        <f t="shared" si="8"/>
        <v>#N/A</v>
      </c>
      <c r="Y108" s="36">
        <f t="shared" si="9"/>
        <v>0</v>
      </c>
    </row>
    <row r="109" spans="1:25" ht="24" customHeight="1" x14ac:dyDescent="0.2">
      <c r="A109" s="251"/>
      <c r="B109" s="252"/>
      <c r="C109" s="253"/>
      <c r="D109" s="254"/>
      <c r="E109" s="252"/>
      <c r="F109" s="252"/>
      <c r="G109" s="255"/>
      <c r="H109" s="256"/>
      <c r="I109" s="256"/>
      <c r="J109" s="254"/>
      <c r="K109" s="254"/>
      <c r="L109" s="257"/>
      <c r="M109" s="257"/>
      <c r="N109" s="257"/>
      <c r="O109" s="258"/>
      <c r="P109" s="254"/>
      <c r="Q109" s="254"/>
      <c r="R109" s="259">
        <f t="shared" si="10"/>
        <v>0</v>
      </c>
      <c r="S109" s="250" t="e">
        <f t="shared" si="6"/>
        <v>#N/A</v>
      </c>
      <c r="T109" s="36" t="e">
        <f t="shared" si="11"/>
        <v>#N/A</v>
      </c>
      <c r="U109" s="227"/>
      <c r="V109" s="227"/>
      <c r="W109" s="36" t="e">
        <f t="shared" si="7"/>
        <v>#N/A</v>
      </c>
      <c r="X109" s="36" t="e">
        <f t="shared" si="8"/>
        <v>#N/A</v>
      </c>
      <c r="Y109" s="36">
        <f t="shared" si="9"/>
        <v>0</v>
      </c>
    </row>
    <row r="110" spans="1:25" ht="24" customHeight="1" x14ac:dyDescent="0.2">
      <c r="A110" s="251"/>
      <c r="B110" s="252"/>
      <c r="C110" s="253"/>
      <c r="D110" s="254"/>
      <c r="E110" s="252"/>
      <c r="F110" s="252"/>
      <c r="G110" s="255"/>
      <c r="H110" s="256"/>
      <c r="I110" s="256"/>
      <c r="J110" s="254"/>
      <c r="K110" s="254"/>
      <c r="L110" s="257"/>
      <c r="M110" s="257"/>
      <c r="N110" s="257"/>
      <c r="O110" s="258"/>
      <c r="P110" s="254"/>
      <c r="Q110" s="254"/>
      <c r="R110" s="259">
        <f t="shared" si="10"/>
        <v>0</v>
      </c>
      <c r="S110" s="250" t="e">
        <f t="shared" si="6"/>
        <v>#N/A</v>
      </c>
      <c r="T110" s="36" t="e">
        <f t="shared" si="11"/>
        <v>#N/A</v>
      </c>
      <c r="U110" s="227"/>
      <c r="V110" s="227"/>
      <c r="W110" s="36" t="e">
        <f t="shared" si="7"/>
        <v>#N/A</v>
      </c>
      <c r="X110" s="36" t="e">
        <f t="shared" si="8"/>
        <v>#N/A</v>
      </c>
      <c r="Y110" s="36">
        <f t="shared" si="9"/>
        <v>0</v>
      </c>
    </row>
    <row r="111" spans="1:25" ht="24" customHeight="1" x14ac:dyDescent="0.2">
      <c r="A111" s="251"/>
      <c r="B111" s="252"/>
      <c r="C111" s="253"/>
      <c r="D111" s="254"/>
      <c r="E111" s="252"/>
      <c r="F111" s="252"/>
      <c r="G111" s="255"/>
      <c r="H111" s="256"/>
      <c r="I111" s="256"/>
      <c r="J111" s="254"/>
      <c r="K111" s="254"/>
      <c r="L111" s="257"/>
      <c r="M111" s="257"/>
      <c r="N111" s="257"/>
      <c r="O111" s="258"/>
      <c r="P111" s="254"/>
      <c r="Q111" s="254"/>
      <c r="R111" s="259">
        <f t="shared" si="10"/>
        <v>0</v>
      </c>
      <c r="S111" s="250" t="e">
        <f t="shared" si="6"/>
        <v>#N/A</v>
      </c>
      <c r="T111" s="36" t="e">
        <f t="shared" si="11"/>
        <v>#N/A</v>
      </c>
      <c r="U111" s="227"/>
      <c r="V111" s="227"/>
      <c r="W111" s="36" t="e">
        <f t="shared" si="7"/>
        <v>#N/A</v>
      </c>
      <c r="X111" s="36" t="e">
        <f t="shared" si="8"/>
        <v>#N/A</v>
      </c>
      <c r="Y111" s="36">
        <f t="shared" si="9"/>
        <v>0</v>
      </c>
    </row>
    <row r="112" spans="1:25" ht="24" customHeight="1" x14ac:dyDescent="0.2">
      <c r="A112" s="251"/>
      <c r="B112" s="252"/>
      <c r="C112" s="253"/>
      <c r="D112" s="254"/>
      <c r="E112" s="252"/>
      <c r="F112" s="252"/>
      <c r="G112" s="255"/>
      <c r="H112" s="256"/>
      <c r="I112" s="256"/>
      <c r="J112" s="254"/>
      <c r="K112" s="254"/>
      <c r="L112" s="257"/>
      <c r="M112" s="257"/>
      <c r="N112" s="257"/>
      <c r="O112" s="258"/>
      <c r="P112" s="254"/>
      <c r="Q112" s="254"/>
      <c r="R112" s="259">
        <f t="shared" si="10"/>
        <v>0</v>
      </c>
      <c r="S112" s="250" t="e">
        <f t="shared" si="6"/>
        <v>#N/A</v>
      </c>
      <c r="T112" s="36" t="e">
        <f t="shared" si="11"/>
        <v>#N/A</v>
      </c>
      <c r="U112" s="227"/>
      <c r="V112" s="227"/>
      <c r="W112" s="36" t="e">
        <f t="shared" si="7"/>
        <v>#N/A</v>
      </c>
      <c r="X112" s="36" t="e">
        <f t="shared" si="8"/>
        <v>#N/A</v>
      </c>
      <c r="Y112" s="36">
        <f t="shared" si="9"/>
        <v>0</v>
      </c>
    </row>
    <row r="113" spans="1:25" ht="24" customHeight="1" x14ac:dyDescent="0.2">
      <c r="A113" s="251"/>
      <c r="B113" s="252"/>
      <c r="C113" s="253"/>
      <c r="D113" s="254"/>
      <c r="E113" s="252"/>
      <c r="F113" s="252"/>
      <c r="G113" s="255"/>
      <c r="H113" s="256"/>
      <c r="I113" s="256"/>
      <c r="J113" s="254"/>
      <c r="K113" s="254"/>
      <c r="L113" s="257"/>
      <c r="M113" s="257"/>
      <c r="N113" s="257"/>
      <c r="O113" s="258"/>
      <c r="P113" s="254"/>
      <c r="Q113" s="254"/>
      <c r="R113" s="259">
        <f t="shared" si="10"/>
        <v>0</v>
      </c>
      <c r="S113" s="250" t="e">
        <f t="shared" si="6"/>
        <v>#N/A</v>
      </c>
      <c r="T113" s="36" t="e">
        <f t="shared" si="11"/>
        <v>#N/A</v>
      </c>
      <c r="U113" s="227"/>
      <c r="V113" s="227"/>
      <c r="W113" s="36" t="e">
        <f t="shared" si="7"/>
        <v>#N/A</v>
      </c>
      <c r="X113" s="36" t="e">
        <f t="shared" si="8"/>
        <v>#N/A</v>
      </c>
      <c r="Y113" s="36">
        <f t="shared" si="9"/>
        <v>0</v>
      </c>
    </row>
    <row r="114" spans="1:25" ht="24" customHeight="1" x14ac:dyDescent="0.2">
      <c r="A114" s="251"/>
      <c r="B114" s="252"/>
      <c r="C114" s="253"/>
      <c r="D114" s="254"/>
      <c r="E114" s="252"/>
      <c r="F114" s="252"/>
      <c r="G114" s="255"/>
      <c r="H114" s="256"/>
      <c r="I114" s="256"/>
      <c r="J114" s="254"/>
      <c r="K114" s="254"/>
      <c r="L114" s="257"/>
      <c r="M114" s="257"/>
      <c r="N114" s="257"/>
      <c r="O114" s="258"/>
      <c r="P114" s="254"/>
      <c r="Q114" s="254"/>
      <c r="R114" s="259">
        <f t="shared" si="10"/>
        <v>0</v>
      </c>
      <c r="S114" s="250" t="e">
        <f t="shared" si="6"/>
        <v>#N/A</v>
      </c>
      <c r="T114" s="36" t="e">
        <f t="shared" si="11"/>
        <v>#N/A</v>
      </c>
      <c r="U114" s="227"/>
      <c r="V114" s="227"/>
      <c r="W114" s="36" t="e">
        <f t="shared" si="7"/>
        <v>#N/A</v>
      </c>
      <c r="X114" s="36" t="e">
        <f t="shared" si="8"/>
        <v>#N/A</v>
      </c>
      <c r="Y114" s="36">
        <f t="shared" si="9"/>
        <v>0</v>
      </c>
    </row>
    <row r="115" spans="1:25" ht="24" customHeight="1" x14ac:dyDescent="0.2">
      <c r="A115" s="251"/>
      <c r="B115" s="252"/>
      <c r="C115" s="253"/>
      <c r="D115" s="254"/>
      <c r="E115" s="252"/>
      <c r="F115" s="252"/>
      <c r="G115" s="255"/>
      <c r="H115" s="256"/>
      <c r="I115" s="256"/>
      <c r="J115" s="254"/>
      <c r="K115" s="254"/>
      <c r="L115" s="257"/>
      <c r="M115" s="257"/>
      <c r="N115" s="257"/>
      <c r="O115" s="258"/>
      <c r="P115" s="254"/>
      <c r="Q115" s="254"/>
      <c r="R115" s="259">
        <f t="shared" si="10"/>
        <v>0</v>
      </c>
      <c r="S115" s="250" t="e">
        <f t="shared" si="6"/>
        <v>#N/A</v>
      </c>
      <c r="T115" s="36" t="e">
        <f t="shared" si="11"/>
        <v>#N/A</v>
      </c>
      <c r="U115" s="227"/>
      <c r="V115" s="227"/>
      <c r="W115" s="36" t="e">
        <f t="shared" si="7"/>
        <v>#N/A</v>
      </c>
      <c r="X115" s="36" t="e">
        <f t="shared" si="8"/>
        <v>#N/A</v>
      </c>
      <c r="Y115" s="36">
        <f t="shared" si="9"/>
        <v>0</v>
      </c>
    </row>
    <row r="116" spans="1:25" ht="24" customHeight="1" x14ac:dyDescent="0.2">
      <c r="A116" s="251"/>
      <c r="B116" s="252"/>
      <c r="C116" s="253"/>
      <c r="D116" s="254"/>
      <c r="E116" s="252"/>
      <c r="F116" s="252"/>
      <c r="G116" s="255"/>
      <c r="H116" s="256"/>
      <c r="I116" s="256"/>
      <c r="J116" s="254"/>
      <c r="K116" s="254"/>
      <c r="L116" s="257"/>
      <c r="M116" s="257"/>
      <c r="N116" s="257"/>
      <c r="O116" s="258"/>
      <c r="P116" s="254"/>
      <c r="Q116" s="254"/>
      <c r="R116" s="259">
        <f t="shared" si="10"/>
        <v>0</v>
      </c>
      <c r="S116" s="250" t="e">
        <f t="shared" si="6"/>
        <v>#N/A</v>
      </c>
      <c r="T116" s="36" t="e">
        <f t="shared" si="11"/>
        <v>#N/A</v>
      </c>
      <c r="U116" s="227"/>
      <c r="V116" s="227"/>
      <c r="W116" s="36" t="e">
        <f t="shared" si="7"/>
        <v>#N/A</v>
      </c>
      <c r="X116" s="36" t="e">
        <f t="shared" si="8"/>
        <v>#N/A</v>
      </c>
      <c r="Y116" s="36">
        <f t="shared" si="9"/>
        <v>0</v>
      </c>
    </row>
    <row r="117" spans="1:25" ht="24" customHeight="1" x14ac:dyDescent="0.2">
      <c r="A117" s="251"/>
      <c r="B117" s="252"/>
      <c r="C117" s="253"/>
      <c r="D117" s="254"/>
      <c r="E117" s="252"/>
      <c r="F117" s="252"/>
      <c r="G117" s="255"/>
      <c r="H117" s="256"/>
      <c r="I117" s="256"/>
      <c r="J117" s="254"/>
      <c r="K117" s="254"/>
      <c r="L117" s="257"/>
      <c r="M117" s="257"/>
      <c r="N117" s="257"/>
      <c r="O117" s="258"/>
      <c r="P117" s="254"/>
      <c r="Q117" s="254"/>
      <c r="R117" s="259">
        <f t="shared" si="10"/>
        <v>0</v>
      </c>
      <c r="S117" s="250" t="e">
        <f t="shared" si="6"/>
        <v>#N/A</v>
      </c>
      <c r="T117" s="36" t="e">
        <f t="shared" si="11"/>
        <v>#N/A</v>
      </c>
      <c r="U117" s="227"/>
      <c r="V117" s="227"/>
      <c r="W117" s="36" t="e">
        <f t="shared" si="7"/>
        <v>#N/A</v>
      </c>
      <c r="X117" s="36" t="e">
        <f t="shared" si="8"/>
        <v>#N/A</v>
      </c>
      <c r="Y117" s="36">
        <f t="shared" si="9"/>
        <v>0</v>
      </c>
    </row>
    <row r="118" spans="1:25" ht="24" customHeight="1" x14ac:dyDescent="0.2">
      <c r="A118" s="251"/>
      <c r="B118" s="252"/>
      <c r="C118" s="253"/>
      <c r="D118" s="254"/>
      <c r="E118" s="252"/>
      <c r="F118" s="252"/>
      <c r="G118" s="255"/>
      <c r="H118" s="256"/>
      <c r="I118" s="256"/>
      <c r="J118" s="254"/>
      <c r="K118" s="254"/>
      <c r="L118" s="257"/>
      <c r="M118" s="257"/>
      <c r="N118" s="257"/>
      <c r="O118" s="258"/>
      <c r="P118" s="254"/>
      <c r="Q118" s="254"/>
      <c r="R118" s="259">
        <f t="shared" si="10"/>
        <v>0</v>
      </c>
      <c r="S118" s="250" t="e">
        <f t="shared" si="6"/>
        <v>#N/A</v>
      </c>
      <c r="T118" s="36" t="e">
        <f t="shared" si="11"/>
        <v>#N/A</v>
      </c>
      <c r="U118" s="227"/>
      <c r="V118" s="227"/>
      <c r="W118" s="36" t="e">
        <f t="shared" si="7"/>
        <v>#N/A</v>
      </c>
      <c r="X118" s="36" t="e">
        <f t="shared" si="8"/>
        <v>#N/A</v>
      </c>
      <c r="Y118" s="36">
        <f t="shared" si="9"/>
        <v>0</v>
      </c>
    </row>
    <row r="119" spans="1:25" ht="24" customHeight="1" x14ac:dyDescent="0.2">
      <c r="A119" s="251"/>
      <c r="B119" s="252"/>
      <c r="C119" s="253"/>
      <c r="D119" s="254"/>
      <c r="E119" s="252"/>
      <c r="F119" s="252"/>
      <c r="G119" s="255"/>
      <c r="H119" s="256"/>
      <c r="I119" s="256"/>
      <c r="J119" s="254"/>
      <c r="K119" s="254"/>
      <c r="L119" s="257"/>
      <c r="M119" s="257"/>
      <c r="N119" s="257"/>
      <c r="O119" s="258"/>
      <c r="P119" s="254"/>
      <c r="Q119" s="254"/>
      <c r="R119" s="259">
        <f t="shared" si="10"/>
        <v>0</v>
      </c>
      <c r="S119" s="250" t="e">
        <f t="shared" si="6"/>
        <v>#N/A</v>
      </c>
      <c r="T119" s="36" t="e">
        <f t="shared" si="11"/>
        <v>#N/A</v>
      </c>
      <c r="U119" s="227"/>
      <c r="V119" s="227"/>
      <c r="W119" s="36" t="e">
        <f t="shared" si="7"/>
        <v>#N/A</v>
      </c>
      <c r="X119" s="36" t="e">
        <f t="shared" si="8"/>
        <v>#N/A</v>
      </c>
      <c r="Y119" s="36">
        <f t="shared" si="9"/>
        <v>0</v>
      </c>
    </row>
    <row r="120" spans="1:25" ht="24" customHeight="1" x14ac:dyDescent="0.2">
      <c r="A120" s="251"/>
      <c r="B120" s="252"/>
      <c r="C120" s="253"/>
      <c r="D120" s="254"/>
      <c r="E120" s="252"/>
      <c r="F120" s="252"/>
      <c r="G120" s="255"/>
      <c r="H120" s="256"/>
      <c r="I120" s="256"/>
      <c r="J120" s="254"/>
      <c r="K120" s="254"/>
      <c r="L120" s="257"/>
      <c r="M120" s="257"/>
      <c r="N120" s="257"/>
      <c r="O120" s="258"/>
      <c r="P120" s="254"/>
      <c r="Q120" s="254"/>
      <c r="R120" s="259">
        <f t="shared" si="10"/>
        <v>0</v>
      </c>
      <c r="S120" s="250" t="e">
        <f t="shared" si="6"/>
        <v>#N/A</v>
      </c>
      <c r="T120" s="36" t="e">
        <f t="shared" si="11"/>
        <v>#N/A</v>
      </c>
      <c r="U120" s="227"/>
      <c r="V120" s="227"/>
      <c r="W120" s="36" t="e">
        <f t="shared" si="7"/>
        <v>#N/A</v>
      </c>
      <c r="X120" s="36" t="e">
        <f t="shared" si="8"/>
        <v>#N/A</v>
      </c>
      <c r="Y120" s="36">
        <f t="shared" si="9"/>
        <v>0</v>
      </c>
    </row>
    <row r="121" spans="1:25" ht="24" customHeight="1" x14ac:dyDescent="0.2">
      <c r="A121" s="251"/>
      <c r="B121" s="252"/>
      <c r="C121" s="253"/>
      <c r="D121" s="254"/>
      <c r="E121" s="252"/>
      <c r="F121" s="252"/>
      <c r="G121" s="255"/>
      <c r="H121" s="256"/>
      <c r="I121" s="256"/>
      <c r="J121" s="254"/>
      <c r="K121" s="254"/>
      <c r="L121" s="257"/>
      <c r="M121" s="257"/>
      <c r="N121" s="257"/>
      <c r="O121" s="258"/>
      <c r="P121" s="254"/>
      <c r="Q121" s="254"/>
      <c r="R121" s="259">
        <f t="shared" si="10"/>
        <v>0</v>
      </c>
      <c r="S121" s="250" t="e">
        <f t="shared" si="6"/>
        <v>#N/A</v>
      </c>
      <c r="T121" s="36" t="e">
        <f t="shared" si="11"/>
        <v>#N/A</v>
      </c>
      <c r="U121" s="227"/>
      <c r="V121" s="227"/>
      <c r="W121" s="36" t="e">
        <f t="shared" si="7"/>
        <v>#N/A</v>
      </c>
      <c r="X121" s="36" t="e">
        <f t="shared" si="8"/>
        <v>#N/A</v>
      </c>
      <c r="Y121" s="36">
        <f t="shared" si="9"/>
        <v>0</v>
      </c>
    </row>
    <row r="122" spans="1:25" ht="24" customHeight="1" x14ac:dyDescent="0.2">
      <c r="A122" s="251"/>
      <c r="B122" s="252"/>
      <c r="C122" s="253"/>
      <c r="D122" s="254"/>
      <c r="E122" s="252"/>
      <c r="F122" s="252"/>
      <c r="G122" s="255"/>
      <c r="H122" s="256"/>
      <c r="I122" s="256"/>
      <c r="J122" s="254"/>
      <c r="K122" s="254"/>
      <c r="L122" s="257"/>
      <c r="M122" s="257"/>
      <c r="N122" s="257"/>
      <c r="O122" s="258"/>
      <c r="P122" s="254"/>
      <c r="Q122" s="254"/>
      <c r="R122" s="259">
        <f t="shared" si="10"/>
        <v>0</v>
      </c>
      <c r="S122" s="250" t="e">
        <f t="shared" si="6"/>
        <v>#N/A</v>
      </c>
      <c r="T122" s="36" t="e">
        <f t="shared" si="11"/>
        <v>#N/A</v>
      </c>
      <c r="U122" s="227"/>
      <c r="V122" s="227"/>
      <c r="W122" s="36" t="e">
        <f t="shared" si="7"/>
        <v>#N/A</v>
      </c>
      <c r="X122" s="36" t="e">
        <f t="shared" si="8"/>
        <v>#N/A</v>
      </c>
      <c r="Y122" s="36">
        <f t="shared" si="9"/>
        <v>0</v>
      </c>
    </row>
    <row r="123" spans="1:25" ht="24" customHeight="1" x14ac:dyDescent="0.2">
      <c r="A123" s="251"/>
      <c r="B123" s="252"/>
      <c r="C123" s="253"/>
      <c r="D123" s="254"/>
      <c r="E123" s="252"/>
      <c r="F123" s="252"/>
      <c r="G123" s="255"/>
      <c r="H123" s="256"/>
      <c r="I123" s="256"/>
      <c r="J123" s="254"/>
      <c r="K123" s="254"/>
      <c r="L123" s="257"/>
      <c r="M123" s="257"/>
      <c r="N123" s="257"/>
      <c r="O123" s="258"/>
      <c r="P123" s="254"/>
      <c r="Q123" s="254"/>
      <c r="R123" s="259">
        <f t="shared" si="10"/>
        <v>0</v>
      </c>
      <c r="S123" s="250" t="e">
        <f t="shared" si="6"/>
        <v>#N/A</v>
      </c>
      <c r="T123" s="36" t="e">
        <f t="shared" si="11"/>
        <v>#N/A</v>
      </c>
      <c r="U123" s="227"/>
      <c r="V123" s="227"/>
      <c r="W123" s="36" t="e">
        <f t="shared" si="7"/>
        <v>#N/A</v>
      </c>
      <c r="X123" s="36" t="e">
        <f t="shared" si="8"/>
        <v>#N/A</v>
      </c>
      <c r="Y123" s="36">
        <f t="shared" si="9"/>
        <v>0</v>
      </c>
    </row>
    <row r="124" spans="1:25" ht="24" customHeight="1" x14ac:dyDescent="0.2">
      <c r="A124" s="251"/>
      <c r="B124" s="252"/>
      <c r="C124" s="253"/>
      <c r="D124" s="254"/>
      <c r="E124" s="252"/>
      <c r="F124" s="252"/>
      <c r="G124" s="255"/>
      <c r="H124" s="256"/>
      <c r="I124" s="256"/>
      <c r="J124" s="254"/>
      <c r="K124" s="254"/>
      <c r="L124" s="257"/>
      <c r="M124" s="257"/>
      <c r="N124" s="257"/>
      <c r="O124" s="258"/>
      <c r="P124" s="254"/>
      <c r="Q124" s="254"/>
      <c r="R124" s="259">
        <f t="shared" si="10"/>
        <v>0</v>
      </c>
      <c r="S124" s="250" t="e">
        <f t="shared" si="6"/>
        <v>#N/A</v>
      </c>
      <c r="T124" s="36" t="e">
        <f t="shared" si="11"/>
        <v>#N/A</v>
      </c>
      <c r="U124" s="227"/>
      <c r="V124" s="227"/>
      <c r="W124" s="36" t="e">
        <f t="shared" si="7"/>
        <v>#N/A</v>
      </c>
      <c r="X124" s="36" t="e">
        <f t="shared" si="8"/>
        <v>#N/A</v>
      </c>
      <c r="Y124" s="36">
        <f t="shared" si="9"/>
        <v>0</v>
      </c>
    </row>
    <row r="125" spans="1:25" ht="24" customHeight="1" x14ac:dyDescent="0.2">
      <c r="A125" s="251"/>
      <c r="B125" s="252"/>
      <c r="C125" s="253"/>
      <c r="D125" s="254"/>
      <c r="E125" s="252"/>
      <c r="F125" s="252"/>
      <c r="G125" s="255"/>
      <c r="H125" s="256"/>
      <c r="I125" s="256"/>
      <c r="J125" s="254"/>
      <c r="K125" s="254"/>
      <c r="L125" s="257"/>
      <c r="M125" s="257"/>
      <c r="N125" s="257"/>
      <c r="O125" s="258"/>
      <c r="P125" s="254"/>
      <c r="Q125" s="254"/>
      <c r="R125" s="259">
        <f t="shared" si="10"/>
        <v>0</v>
      </c>
      <c r="S125" s="250" t="e">
        <f t="shared" si="6"/>
        <v>#N/A</v>
      </c>
      <c r="T125" s="36" t="e">
        <f t="shared" si="11"/>
        <v>#N/A</v>
      </c>
      <c r="U125" s="227"/>
      <c r="V125" s="227"/>
      <c r="W125" s="36" t="e">
        <f t="shared" si="7"/>
        <v>#N/A</v>
      </c>
      <c r="X125" s="36" t="e">
        <f t="shared" si="8"/>
        <v>#N/A</v>
      </c>
      <c r="Y125" s="36">
        <f t="shared" si="9"/>
        <v>0</v>
      </c>
    </row>
    <row r="126" spans="1:25" ht="24" customHeight="1" x14ac:dyDescent="0.2">
      <c r="A126" s="251"/>
      <c r="B126" s="252"/>
      <c r="C126" s="253"/>
      <c r="D126" s="254"/>
      <c r="E126" s="252"/>
      <c r="F126" s="252"/>
      <c r="G126" s="255"/>
      <c r="H126" s="256"/>
      <c r="I126" s="256"/>
      <c r="J126" s="254"/>
      <c r="K126" s="254"/>
      <c r="L126" s="257"/>
      <c r="M126" s="257"/>
      <c r="N126" s="257"/>
      <c r="O126" s="258"/>
      <c r="P126" s="254"/>
      <c r="Q126" s="254"/>
      <c r="R126" s="259">
        <f t="shared" si="10"/>
        <v>0</v>
      </c>
      <c r="S126" s="250" t="e">
        <f t="shared" si="6"/>
        <v>#N/A</v>
      </c>
      <c r="T126" s="36" t="e">
        <f t="shared" si="11"/>
        <v>#N/A</v>
      </c>
      <c r="U126" s="227"/>
      <c r="V126" s="227"/>
      <c r="W126" s="36" t="e">
        <f t="shared" si="7"/>
        <v>#N/A</v>
      </c>
      <c r="X126" s="36" t="e">
        <f t="shared" si="8"/>
        <v>#N/A</v>
      </c>
      <c r="Y126" s="36">
        <f t="shared" si="9"/>
        <v>0</v>
      </c>
    </row>
    <row r="127" spans="1:25" ht="24" customHeight="1" x14ac:dyDescent="0.2">
      <c r="A127" s="251"/>
      <c r="B127" s="252"/>
      <c r="C127" s="253"/>
      <c r="D127" s="254"/>
      <c r="E127" s="252"/>
      <c r="F127" s="252"/>
      <c r="G127" s="255"/>
      <c r="H127" s="256"/>
      <c r="I127" s="256"/>
      <c r="J127" s="254"/>
      <c r="K127" s="254"/>
      <c r="L127" s="257"/>
      <c r="M127" s="257"/>
      <c r="N127" s="257"/>
      <c r="O127" s="258"/>
      <c r="P127" s="254"/>
      <c r="Q127" s="254"/>
      <c r="R127" s="259">
        <f t="shared" si="10"/>
        <v>0</v>
      </c>
      <c r="S127" s="250" t="e">
        <f t="shared" si="6"/>
        <v>#N/A</v>
      </c>
      <c r="T127" s="36" t="e">
        <f t="shared" si="11"/>
        <v>#N/A</v>
      </c>
      <c r="U127" s="227"/>
      <c r="V127" s="227"/>
      <c r="W127" s="36" t="e">
        <f t="shared" si="7"/>
        <v>#N/A</v>
      </c>
      <c r="X127" s="36" t="e">
        <f t="shared" si="8"/>
        <v>#N/A</v>
      </c>
      <c r="Y127" s="36">
        <f t="shared" si="9"/>
        <v>0</v>
      </c>
    </row>
    <row r="128" spans="1:25" ht="24" customHeight="1" x14ac:dyDescent="0.2">
      <c r="A128" s="251"/>
      <c r="B128" s="252"/>
      <c r="C128" s="253"/>
      <c r="D128" s="254"/>
      <c r="E128" s="252"/>
      <c r="F128" s="252"/>
      <c r="G128" s="255"/>
      <c r="H128" s="256"/>
      <c r="I128" s="256"/>
      <c r="J128" s="254"/>
      <c r="K128" s="254"/>
      <c r="L128" s="257"/>
      <c r="M128" s="257"/>
      <c r="N128" s="257"/>
      <c r="O128" s="258"/>
      <c r="P128" s="254"/>
      <c r="Q128" s="254"/>
      <c r="R128" s="259">
        <f t="shared" si="10"/>
        <v>0</v>
      </c>
      <c r="S128" s="250" t="e">
        <f t="shared" si="6"/>
        <v>#N/A</v>
      </c>
      <c r="T128" s="36" t="e">
        <f t="shared" si="11"/>
        <v>#N/A</v>
      </c>
      <c r="U128" s="227"/>
      <c r="V128" s="227"/>
      <c r="W128" s="36" t="e">
        <f t="shared" si="7"/>
        <v>#N/A</v>
      </c>
      <c r="X128" s="36" t="e">
        <f t="shared" si="8"/>
        <v>#N/A</v>
      </c>
      <c r="Y128" s="36">
        <f t="shared" si="9"/>
        <v>0</v>
      </c>
    </row>
    <row r="129" spans="1:25" ht="24" customHeight="1" x14ac:dyDescent="0.2">
      <c r="A129" s="251"/>
      <c r="B129" s="252"/>
      <c r="C129" s="253"/>
      <c r="D129" s="254"/>
      <c r="E129" s="252"/>
      <c r="F129" s="252"/>
      <c r="G129" s="255"/>
      <c r="H129" s="256"/>
      <c r="I129" s="256"/>
      <c r="J129" s="254"/>
      <c r="K129" s="254"/>
      <c r="L129" s="257"/>
      <c r="M129" s="257"/>
      <c r="N129" s="257"/>
      <c r="O129" s="258"/>
      <c r="P129" s="254"/>
      <c r="Q129" s="254"/>
      <c r="R129" s="259">
        <f t="shared" si="10"/>
        <v>0</v>
      </c>
      <c r="S129" s="250" t="e">
        <f t="shared" si="6"/>
        <v>#N/A</v>
      </c>
      <c r="T129" s="36" t="e">
        <f t="shared" si="11"/>
        <v>#N/A</v>
      </c>
      <c r="U129" s="227"/>
      <c r="V129" s="227"/>
      <c r="W129" s="36" t="e">
        <f t="shared" si="7"/>
        <v>#N/A</v>
      </c>
      <c r="X129" s="36" t="e">
        <f t="shared" si="8"/>
        <v>#N/A</v>
      </c>
      <c r="Y129" s="36">
        <f t="shared" si="9"/>
        <v>0</v>
      </c>
    </row>
    <row r="130" spans="1:25" ht="24" customHeight="1" x14ac:dyDescent="0.2">
      <c r="A130" s="251"/>
      <c r="B130" s="252"/>
      <c r="C130" s="253"/>
      <c r="D130" s="254"/>
      <c r="E130" s="252"/>
      <c r="F130" s="252"/>
      <c r="G130" s="255"/>
      <c r="H130" s="256"/>
      <c r="I130" s="256"/>
      <c r="J130" s="254"/>
      <c r="K130" s="254"/>
      <c r="L130" s="257"/>
      <c r="M130" s="257"/>
      <c r="N130" s="257"/>
      <c r="O130" s="258"/>
      <c r="P130" s="254"/>
      <c r="Q130" s="254"/>
      <c r="R130" s="259">
        <f t="shared" si="10"/>
        <v>0</v>
      </c>
      <c r="S130" s="250" t="e">
        <f t="shared" si="6"/>
        <v>#N/A</v>
      </c>
      <c r="T130" s="36" t="e">
        <f t="shared" si="11"/>
        <v>#N/A</v>
      </c>
      <c r="U130" s="227"/>
      <c r="V130" s="227"/>
      <c r="W130" s="36" t="e">
        <f t="shared" si="7"/>
        <v>#N/A</v>
      </c>
      <c r="X130" s="36" t="e">
        <f t="shared" si="8"/>
        <v>#N/A</v>
      </c>
      <c r="Y130" s="36">
        <f t="shared" si="9"/>
        <v>0</v>
      </c>
    </row>
    <row r="131" spans="1:25" ht="24" customHeight="1" x14ac:dyDescent="0.2">
      <c r="A131" s="251"/>
      <c r="B131" s="252"/>
      <c r="C131" s="253"/>
      <c r="D131" s="254"/>
      <c r="E131" s="252"/>
      <c r="F131" s="252"/>
      <c r="G131" s="255"/>
      <c r="H131" s="256"/>
      <c r="I131" s="256"/>
      <c r="J131" s="254"/>
      <c r="K131" s="254"/>
      <c r="L131" s="257"/>
      <c r="M131" s="257"/>
      <c r="N131" s="257"/>
      <c r="O131" s="258"/>
      <c r="P131" s="254"/>
      <c r="Q131" s="254"/>
      <c r="R131" s="259">
        <f t="shared" si="10"/>
        <v>0</v>
      </c>
      <c r="S131" s="250" t="e">
        <f t="shared" si="6"/>
        <v>#N/A</v>
      </c>
      <c r="T131" s="36" t="e">
        <f t="shared" si="11"/>
        <v>#N/A</v>
      </c>
      <c r="U131" s="227"/>
      <c r="V131" s="227"/>
      <c r="W131" s="36" t="e">
        <f t="shared" si="7"/>
        <v>#N/A</v>
      </c>
      <c r="X131" s="36" t="e">
        <f t="shared" si="8"/>
        <v>#N/A</v>
      </c>
      <c r="Y131" s="36">
        <f t="shared" si="9"/>
        <v>0</v>
      </c>
    </row>
    <row r="132" spans="1:25" ht="24" customHeight="1" x14ac:dyDescent="0.2">
      <c r="A132" s="251"/>
      <c r="B132" s="252"/>
      <c r="C132" s="253"/>
      <c r="D132" s="254"/>
      <c r="E132" s="252"/>
      <c r="F132" s="252"/>
      <c r="G132" s="255"/>
      <c r="H132" s="256"/>
      <c r="I132" s="256"/>
      <c r="J132" s="254"/>
      <c r="K132" s="254"/>
      <c r="L132" s="257"/>
      <c r="M132" s="257"/>
      <c r="N132" s="257"/>
      <c r="O132" s="258"/>
      <c r="P132" s="254"/>
      <c r="Q132" s="254"/>
      <c r="R132" s="259">
        <f t="shared" si="10"/>
        <v>0</v>
      </c>
      <c r="S132" s="250" t="e">
        <f t="shared" si="6"/>
        <v>#N/A</v>
      </c>
      <c r="T132" s="36" t="e">
        <f t="shared" si="11"/>
        <v>#N/A</v>
      </c>
      <c r="U132" s="227"/>
      <c r="V132" s="227"/>
      <c r="W132" s="36" t="e">
        <f t="shared" si="7"/>
        <v>#N/A</v>
      </c>
      <c r="X132" s="36" t="e">
        <f t="shared" si="8"/>
        <v>#N/A</v>
      </c>
      <c r="Y132" s="36">
        <f t="shared" si="9"/>
        <v>0</v>
      </c>
    </row>
    <row r="133" spans="1:25" ht="24" customHeight="1" x14ac:dyDescent="0.2">
      <c r="A133" s="251"/>
      <c r="B133" s="252"/>
      <c r="C133" s="253"/>
      <c r="D133" s="254"/>
      <c r="E133" s="252"/>
      <c r="F133" s="252"/>
      <c r="G133" s="255"/>
      <c r="H133" s="256"/>
      <c r="I133" s="256"/>
      <c r="J133" s="254"/>
      <c r="K133" s="254"/>
      <c r="L133" s="257"/>
      <c r="M133" s="257"/>
      <c r="N133" s="257"/>
      <c r="O133" s="258"/>
      <c r="P133" s="254"/>
      <c r="Q133" s="254"/>
      <c r="R133" s="259">
        <f t="shared" si="10"/>
        <v>0</v>
      </c>
      <c r="S133" s="250" t="e">
        <f t="shared" si="6"/>
        <v>#N/A</v>
      </c>
      <c r="T133" s="36" t="e">
        <f t="shared" si="11"/>
        <v>#N/A</v>
      </c>
      <c r="U133" s="227"/>
      <c r="V133" s="227"/>
      <c r="W133" s="36" t="e">
        <f t="shared" si="7"/>
        <v>#N/A</v>
      </c>
      <c r="X133" s="36" t="e">
        <f t="shared" si="8"/>
        <v>#N/A</v>
      </c>
      <c r="Y133" s="36">
        <f t="shared" si="9"/>
        <v>0</v>
      </c>
    </row>
    <row r="134" spans="1:25" ht="24" customHeight="1" x14ac:dyDescent="0.2">
      <c r="A134" s="251"/>
      <c r="B134" s="252"/>
      <c r="C134" s="253"/>
      <c r="D134" s="254"/>
      <c r="E134" s="252"/>
      <c r="F134" s="252"/>
      <c r="G134" s="255"/>
      <c r="H134" s="256"/>
      <c r="I134" s="256"/>
      <c r="J134" s="254"/>
      <c r="K134" s="254"/>
      <c r="L134" s="257"/>
      <c r="M134" s="257"/>
      <c r="N134" s="257"/>
      <c r="O134" s="258"/>
      <c r="P134" s="254"/>
      <c r="Q134" s="254"/>
      <c r="R134" s="259">
        <f t="shared" si="10"/>
        <v>0</v>
      </c>
      <c r="S134" s="250" t="e">
        <f t="shared" si="6"/>
        <v>#N/A</v>
      </c>
      <c r="T134" s="36" t="e">
        <f t="shared" si="11"/>
        <v>#N/A</v>
      </c>
      <c r="U134" s="227"/>
      <c r="V134" s="227"/>
      <c r="W134" s="36" t="e">
        <f t="shared" si="7"/>
        <v>#N/A</v>
      </c>
      <c r="X134" s="36" t="e">
        <f t="shared" si="8"/>
        <v>#N/A</v>
      </c>
      <c r="Y134" s="36">
        <f t="shared" si="9"/>
        <v>0</v>
      </c>
    </row>
    <row r="135" spans="1:25" ht="24" customHeight="1" x14ac:dyDescent="0.2">
      <c r="A135" s="251"/>
      <c r="B135" s="252"/>
      <c r="C135" s="253"/>
      <c r="D135" s="254"/>
      <c r="E135" s="252"/>
      <c r="F135" s="252"/>
      <c r="G135" s="255"/>
      <c r="H135" s="256"/>
      <c r="I135" s="256"/>
      <c r="J135" s="254"/>
      <c r="K135" s="254"/>
      <c r="L135" s="257"/>
      <c r="M135" s="257"/>
      <c r="N135" s="257"/>
      <c r="O135" s="258"/>
      <c r="P135" s="254"/>
      <c r="Q135" s="254"/>
      <c r="R135" s="259">
        <f t="shared" si="10"/>
        <v>0</v>
      </c>
      <c r="S135" s="250" t="e">
        <f t="shared" si="6"/>
        <v>#N/A</v>
      </c>
      <c r="T135" s="36" t="e">
        <f t="shared" si="11"/>
        <v>#N/A</v>
      </c>
      <c r="U135" s="227"/>
      <c r="V135" s="227"/>
      <c r="W135" s="36" t="e">
        <f t="shared" si="7"/>
        <v>#N/A</v>
      </c>
      <c r="X135" s="36" t="e">
        <f t="shared" si="8"/>
        <v>#N/A</v>
      </c>
      <c r="Y135" s="36">
        <f t="shared" si="9"/>
        <v>0</v>
      </c>
    </row>
    <row r="136" spans="1:25" ht="24" customHeight="1" x14ac:dyDescent="0.2">
      <c r="A136" s="251"/>
      <c r="B136" s="252"/>
      <c r="C136" s="253"/>
      <c r="D136" s="254"/>
      <c r="E136" s="252"/>
      <c r="F136" s="252"/>
      <c r="G136" s="255"/>
      <c r="H136" s="256"/>
      <c r="I136" s="256"/>
      <c r="J136" s="254"/>
      <c r="K136" s="254"/>
      <c r="L136" s="257"/>
      <c r="M136" s="257"/>
      <c r="N136" s="257"/>
      <c r="O136" s="258"/>
      <c r="P136" s="254"/>
      <c r="Q136" s="254"/>
      <c r="R136" s="259">
        <f t="shared" si="10"/>
        <v>0</v>
      </c>
      <c r="S136" s="250" t="e">
        <f t="shared" si="6"/>
        <v>#N/A</v>
      </c>
      <c r="T136" s="36" t="e">
        <f t="shared" si="11"/>
        <v>#N/A</v>
      </c>
      <c r="U136" s="227"/>
      <c r="V136" s="227"/>
      <c r="W136" s="36" t="e">
        <f t="shared" si="7"/>
        <v>#N/A</v>
      </c>
      <c r="X136" s="36" t="e">
        <f t="shared" si="8"/>
        <v>#N/A</v>
      </c>
      <c r="Y136" s="36">
        <f t="shared" si="9"/>
        <v>0</v>
      </c>
    </row>
    <row r="137" spans="1:25" ht="24" customHeight="1" x14ac:dyDescent="0.2">
      <c r="A137" s="251"/>
      <c r="B137" s="252"/>
      <c r="C137" s="253"/>
      <c r="D137" s="254"/>
      <c r="E137" s="252"/>
      <c r="F137" s="252"/>
      <c r="G137" s="255"/>
      <c r="H137" s="256"/>
      <c r="I137" s="256"/>
      <c r="J137" s="254"/>
      <c r="K137" s="254"/>
      <c r="L137" s="257"/>
      <c r="M137" s="257"/>
      <c r="N137" s="257"/>
      <c r="O137" s="258"/>
      <c r="P137" s="254"/>
      <c r="Q137" s="254"/>
      <c r="R137" s="259">
        <f t="shared" si="10"/>
        <v>0</v>
      </c>
      <c r="S137" s="250" t="e">
        <f t="shared" si="6"/>
        <v>#N/A</v>
      </c>
      <c r="T137" s="36" t="e">
        <f t="shared" si="11"/>
        <v>#N/A</v>
      </c>
      <c r="U137" s="227"/>
      <c r="V137" s="227"/>
      <c r="W137" s="36" t="e">
        <f t="shared" si="7"/>
        <v>#N/A</v>
      </c>
      <c r="X137" s="36" t="e">
        <f t="shared" si="8"/>
        <v>#N/A</v>
      </c>
      <c r="Y137" s="36">
        <f t="shared" si="9"/>
        <v>0</v>
      </c>
    </row>
    <row r="138" spans="1:25" ht="24" customHeight="1" x14ac:dyDescent="0.2">
      <c r="A138" s="251"/>
      <c r="B138" s="252"/>
      <c r="C138" s="253"/>
      <c r="D138" s="254"/>
      <c r="E138" s="252"/>
      <c r="F138" s="252"/>
      <c r="G138" s="255"/>
      <c r="H138" s="256"/>
      <c r="I138" s="256"/>
      <c r="J138" s="254"/>
      <c r="K138" s="254"/>
      <c r="L138" s="257"/>
      <c r="M138" s="257"/>
      <c r="N138" s="257"/>
      <c r="O138" s="258"/>
      <c r="P138" s="254"/>
      <c r="Q138" s="254"/>
      <c r="R138" s="259">
        <f t="shared" si="10"/>
        <v>0</v>
      </c>
      <c r="S138" s="250" t="e">
        <f t="shared" ref="S138:S201" si="12">IF(AND(N138="SI",J138="E"),1,IF(AND(D138="VIVIENDA",J138="E"),VLOOKUP(G138,Vivienda,2,TRUE),IF(AND(D138="CONSUMO",J138="E"),VLOOKUP(G138,Consumo,2,TRUE),VLOOKUP(J138,Prov_Ind,VLOOKUP(D138,Clasificación,2,FALSE),FALSE))))</f>
        <v>#N/A</v>
      </c>
      <c r="T138" s="36" t="e">
        <f t="shared" si="11"/>
        <v>#N/A</v>
      </c>
      <c r="U138" s="227"/>
      <c r="V138" s="227"/>
      <c r="W138" s="36" t="e">
        <f t="shared" ref="W138:W201" si="13">T138-U138</f>
        <v>#N/A</v>
      </c>
      <c r="X138" s="36" t="e">
        <f t="shared" ref="X138:X201" si="14">T138-V138</f>
        <v>#N/A</v>
      </c>
      <c r="Y138" s="36">
        <f t="shared" ref="Y138:Y201" si="15">U138-V138</f>
        <v>0</v>
      </c>
    </row>
    <row r="139" spans="1:25" ht="24" customHeight="1" x14ac:dyDescent="0.2">
      <c r="A139" s="251"/>
      <c r="B139" s="252"/>
      <c r="C139" s="253"/>
      <c r="D139" s="254"/>
      <c r="E139" s="252"/>
      <c r="F139" s="252"/>
      <c r="G139" s="255"/>
      <c r="H139" s="256"/>
      <c r="I139" s="256"/>
      <c r="J139" s="254"/>
      <c r="K139" s="254"/>
      <c r="L139" s="257"/>
      <c r="M139" s="257"/>
      <c r="N139" s="257"/>
      <c r="O139" s="258"/>
      <c r="P139" s="254"/>
      <c r="Q139" s="254"/>
      <c r="R139" s="259">
        <f t="shared" ref="R139:R202" si="16">IF(H139-P139-Q139&lt;0,0,H139-P139-Q139)</f>
        <v>0</v>
      </c>
      <c r="S139" s="250" t="e">
        <f t="shared" si="12"/>
        <v>#N/A</v>
      </c>
      <c r="T139" s="36" t="e">
        <f t="shared" ref="T139:T202" si="17">R139*S139</f>
        <v>#N/A</v>
      </c>
      <c r="U139" s="227"/>
      <c r="V139" s="227"/>
      <c r="W139" s="36" t="e">
        <f t="shared" si="13"/>
        <v>#N/A</v>
      </c>
      <c r="X139" s="36" t="e">
        <f t="shared" si="14"/>
        <v>#N/A</v>
      </c>
      <c r="Y139" s="36">
        <f t="shared" si="15"/>
        <v>0</v>
      </c>
    </row>
    <row r="140" spans="1:25" ht="24" customHeight="1" x14ac:dyDescent="0.2">
      <c r="A140" s="251"/>
      <c r="B140" s="252"/>
      <c r="C140" s="253"/>
      <c r="D140" s="254"/>
      <c r="E140" s="252"/>
      <c r="F140" s="252"/>
      <c r="G140" s="255"/>
      <c r="H140" s="256"/>
      <c r="I140" s="256"/>
      <c r="J140" s="254"/>
      <c r="K140" s="254"/>
      <c r="L140" s="257"/>
      <c r="M140" s="257"/>
      <c r="N140" s="257"/>
      <c r="O140" s="258"/>
      <c r="P140" s="254"/>
      <c r="Q140" s="254"/>
      <c r="R140" s="259">
        <f t="shared" si="16"/>
        <v>0</v>
      </c>
      <c r="S140" s="250" t="e">
        <f t="shared" si="12"/>
        <v>#N/A</v>
      </c>
      <c r="T140" s="36" t="e">
        <f t="shared" si="17"/>
        <v>#N/A</v>
      </c>
      <c r="U140" s="227"/>
      <c r="V140" s="227"/>
      <c r="W140" s="36" t="e">
        <f t="shared" si="13"/>
        <v>#N/A</v>
      </c>
      <c r="X140" s="36" t="e">
        <f t="shared" si="14"/>
        <v>#N/A</v>
      </c>
      <c r="Y140" s="36">
        <f t="shared" si="15"/>
        <v>0</v>
      </c>
    </row>
    <row r="141" spans="1:25" ht="24" customHeight="1" x14ac:dyDescent="0.2">
      <c r="A141" s="251"/>
      <c r="B141" s="252"/>
      <c r="C141" s="253"/>
      <c r="D141" s="254"/>
      <c r="E141" s="252"/>
      <c r="F141" s="252"/>
      <c r="G141" s="255"/>
      <c r="H141" s="256"/>
      <c r="I141" s="256"/>
      <c r="J141" s="254"/>
      <c r="K141" s="254"/>
      <c r="L141" s="257"/>
      <c r="M141" s="257"/>
      <c r="N141" s="257"/>
      <c r="O141" s="258"/>
      <c r="P141" s="254"/>
      <c r="Q141" s="254"/>
      <c r="R141" s="259">
        <f t="shared" si="16"/>
        <v>0</v>
      </c>
      <c r="S141" s="250" t="e">
        <f t="shared" si="12"/>
        <v>#N/A</v>
      </c>
      <c r="T141" s="36" t="e">
        <f t="shared" si="17"/>
        <v>#N/A</v>
      </c>
      <c r="U141" s="227"/>
      <c r="V141" s="227"/>
      <c r="W141" s="36" t="e">
        <f t="shared" si="13"/>
        <v>#N/A</v>
      </c>
      <c r="X141" s="36" t="e">
        <f t="shared" si="14"/>
        <v>#N/A</v>
      </c>
      <c r="Y141" s="36">
        <f t="shared" si="15"/>
        <v>0</v>
      </c>
    </row>
    <row r="142" spans="1:25" ht="24" customHeight="1" x14ac:dyDescent="0.2">
      <c r="A142" s="251"/>
      <c r="B142" s="252"/>
      <c r="C142" s="253"/>
      <c r="D142" s="254"/>
      <c r="E142" s="252"/>
      <c r="F142" s="252"/>
      <c r="G142" s="255"/>
      <c r="H142" s="256"/>
      <c r="I142" s="256"/>
      <c r="J142" s="254"/>
      <c r="K142" s="254"/>
      <c r="L142" s="257"/>
      <c r="M142" s="257"/>
      <c r="N142" s="257"/>
      <c r="O142" s="258"/>
      <c r="P142" s="254"/>
      <c r="Q142" s="254"/>
      <c r="R142" s="259">
        <f t="shared" si="16"/>
        <v>0</v>
      </c>
      <c r="S142" s="250" t="e">
        <f t="shared" si="12"/>
        <v>#N/A</v>
      </c>
      <c r="T142" s="36" t="e">
        <f t="shared" si="17"/>
        <v>#N/A</v>
      </c>
      <c r="U142" s="227"/>
      <c r="V142" s="227"/>
      <c r="W142" s="36" t="e">
        <f t="shared" si="13"/>
        <v>#N/A</v>
      </c>
      <c r="X142" s="36" t="e">
        <f t="shared" si="14"/>
        <v>#N/A</v>
      </c>
      <c r="Y142" s="36">
        <f t="shared" si="15"/>
        <v>0</v>
      </c>
    </row>
    <row r="143" spans="1:25" ht="24" customHeight="1" x14ac:dyDescent="0.2">
      <c r="A143" s="251"/>
      <c r="B143" s="252"/>
      <c r="C143" s="253"/>
      <c r="D143" s="254"/>
      <c r="E143" s="252"/>
      <c r="F143" s="252"/>
      <c r="G143" s="255"/>
      <c r="H143" s="256"/>
      <c r="I143" s="256"/>
      <c r="J143" s="254"/>
      <c r="K143" s="254"/>
      <c r="L143" s="257"/>
      <c r="M143" s="257"/>
      <c r="N143" s="257"/>
      <c r="O143" s="258"/>
      <c r="P143" s="254"/>
      <c r="Q143" s="254"/>
      <c r="R143" s="259">
        <f t="shared" si="16"/>
        <v>0</v>
      </c>
      <c r="S143" s="250" t="e">
        <f t="shared" si="12"/>
        <v>#N/A</v>
      </c>
      <c r="T143" s="36" t="e">
        <f t="shared" si="17"/>
        <v>#N/A</v>
      </c>
      <c r="U143" s="227"/>
      <c r="V143" s="227"/>
      <c r="W143" s="36" t="e">
        <f t="shared" si="13"/>
        <v>#N/A</v>
      </c>
      <c r="X143" s="36" t="e">
        <f t="shared" si="14"/>
        <v>#N/A</v>
      </c>
      <c r="Y143" s="36">
        <f t="shared" si="15"/>
        <v>0</v>
      </c>
    </row>
    <row r="144" spans="1:25" ht="24" customHeight="1" x14ac:dyDescent="0.2">
      <c r="A144" s="251"/>
      <c r="B144" s="252"/>
      <c r="C144" s="253"/>
      <c r="D144" s="254"/>
      <c r="E144" s="252"/>
      <c r="F144" s="252"/>
      <c r="G144" s="255"/>
      <c r="H144" s="256"/>
      <c r="I144" s="256"/>
      <c r="J144" s="254"/>
      <c r="K144" s="254"/>
      <c r="L144" s="257"/>
      <c r="M144" s="257"/>
      <c r="N144" s="257"/>
      <c r="O144" s="258"/>
      <c r="P144" s="254"/>
      <c r="Q144" s="254"/>
      <c r="R144" s="259">
        <f t="shared" si="16"/>
        <v>0</v>
      </c>
      <c r="S144" s="250" t="e">
        <f t="shared" si="12"/>
        <v>#N/A</v>
      </c>
      <c r="T144" s="36" t="e">
        <f t="shared" si="17"/>
        <v>#N/A</v>
      </c>
      <c r="U144" s="227"/>
      <c r="V144" s="227"/>
      <c r="W144" s="36" t="e">
        <f t="shared" si="13"/>
        <v>#N/A</v>
      </c>
      <c r="X144" s="36" t="e">
        <f t="shared" si="14"/>
        <v>#N/A</v>
      </c>
      <c r="Y144" s="36">
        <f t="shared" si="15"/>
        <v>0</v>
      </c>
    </row>
    <row r="145" spans="1:25" ht="24" customHeight="1" x14ac:dyDescent="0.2">
      <c r="A145" s="251"/>
      <c r="B145" s="252"/>
      <c r="C145" s="253"/>
      <c r="D145" s="254"/>
      <c r="E145" s="252"/>
      <c r="F145" s="252"/>
      <c r="G145" s="255"/>
      <c r="H145" s="256"/>
      <c r="I145" s="256"/>
      <c r="J145" s="254"/>
      <c r="K145" s="254"/>
      <c r="L145" s="257"/>
      <c r="M145" s="257"/>
      <c r="N145" s="257"/>
      <c r="O145" s="258"/>
      <c r="P145" s="254"/>
      <c r="Q145" s="254"/>
      <c r="R145" s="259">
        <f t="shared" si="16"/>
        <v>0</v>
      </c>
      <c r="S145" s="250" t="e">
        <f t="shared" si="12"/>
        <v>#N/A</v>
      </c>
      <c r="T145" s="36" t="e">
        <f t="shared" si="17"/>
        <v>#N/A</v>
      </c>
      <c r="U145" s="227"/>
      <c r="V145" s="227"/>
      <c r="W145" s="36" t="e">
        <f t="shared" si="13"/>
        <v>#N/A</v>
      </c>
      <c r="X145" s="36" t="e">
        <f t="shared" si="14"/>
        <v>#N/A</v>
      </c>
      <c r="Y145" s="36">
        <f t="shared" si="15"/>
        <v>0</v>
      </c>
    </row>
    <row r="146" spans="1:25" ht="24" customHeight="1" x14ac:dyDescent="0.2">
      <c r="A146" s="251"/>
      <c r="B146" s="252"/>
      <c r="C146" s="253"/>
      <c r="D146" s="254"/>
      <c r="E146" s="252"/>
      <c r="F146" s="252"/>
      <c r="G146" s="255"/>
      <c r="H146" s="256"/>
      <c r="I146" s="256"/>
      <c r="J146" s="254"/>
      <c r="K146" s="254"/>
      <c r="L146" s="257"/>
      <c r="M146" s="257"/>
      <c r="N146" s="257"/>
      <c r="O146" s="258"/>
      <c r="P146" s="254"/>
      <c r="Q146" s="254"/>
      <c r="R146" s="259">
        <f t="shared" si="16"/>
        <v>0</v>
      </c>
      <c r="S146" s="250" t="e">
        <f t="shared" si="12"/>
        <v>#N/A</v>
      </c>
      <c r="T146" s="36" t="e">
        <f t="shared" si="17"/>
        <v>#N/A</v>
      </c>
      <c r="U146" s="227"/>
      <c r="V146" s="227"/>
      <c r="W146" s="36" t="e">
        <f t="shared" si="13"/>
        <v>#N/A</v>
      </c>
      <c r="X146" s="36" t="e">
        <f t="shared" si="14"/>
        <v>#N/A</v>
      </c>
      <c r="Y146" s="36">
        <f t="shared" si="15"/>
        <v>0</v>
      </c>
    </row>
    <row r="147" spans="1:25" ht="24" customHeight="1" x14ac:dyDescent="0.2">
      <c r="A147" s="251"/>
      <c r="B147" s="252"/>
      <c r="C147" s="253"/>
      <c r="D147" s="254"/>
      <c r="E147" s="252"/>
      <c r="F147" s="252"/>
      <c r="G147" s="255"/>
      <c r="H147" s="256"/>
      <c r="I147" s="256"/>
      <c r="J147" s="254"/>
      <c r="K147" s="254"/>
      <c r="L147" s="257"/>
      <c r="M147" s="257"/>
      <c r="N147" s="257"/>
      <c r="O147" s="258"/>
      <c r="P147" s="254"/>
      <c r="Q147" s="254"/>
      <c r="R147" s="259">
        <f t="shared" si="16"/>
        <v>0</v>
      </c>
      <c r="S147" s="250" t="e">
        <f t="shared" si="12"/>
        <v>#N/A</v>
      </c>
      <c r="T147" s="36" t="e">
        <f t="shared" si="17"/>
        <v>#N/A</v>
      </c>
      <c r="U147" s="227"/>
      <c r="V147" s="227"/>
      <c r="W147" s="36" t="e">
        <f t="shared" si="13"/>
        <v>#N/A</v>
      </c>
      <c r="X147" s="36" t="e">
        <f t="shared" si="14"/>
        <v>#N/A</v>
      </c>
      <c r="Y147" s="36">
        <f t="shared" si="15"/>
        <v>0</v>
      </c>
    </row>
    <row r="148" spans="1:25" ht="24" customHeight="1" x14ac:dyDescent="0.2">
      <c r="A148" s="251"/>
      <c r="B148" s="252"/>
      <c r="C148" s="253"/>
      <c r="D148" s="254"/>
      <c r="E148" s="252"/>
      <c r="F148" s="252"/>
      <c r="G148" s="255"/>
      <c r="H148" s="256"/>
      <c r="I148" s="256"/>
      <c r="J148" s="254"/>
      <c r="K148" s="254"/>
      <c r="L148" s="257"/>
      <c r="M148" s="257"/>
      <c r="N148" s="257"/>
      <c r="O148" s="258"/>
      <c r="P148" s="254"/>
      <c r="Q148" s="254"/>
      <c r="R148" s="259">
        <f t="shared" si="16"/>
        <v>0</v>
      </c>
      <c r="S148" s="250" t="e">
        <f t="shared" si="12"/>
        <v>#N/A</v>
      </c>
      <c r="T148" s="36" t="e">
        <f t="shared" si="17"/>
        <v>#N/A</v>
      </c>
      <c r="U148" s="227"/>
      <c r="V148" s="227"/>
      <c r="W148" s="36" t="e">
        <f t="shared" si="13"/>
        <v>#N/A</v>
      </c>
      <c r="X148" s="36" t="e">
        <f t="shared" si="14"/>
        <v>#N/A</v>
      </c>
      <c r="Y148" s="36">
        <f t="shared" si="15"/>
        <v>0</v>
      </c>
    </row>
    <row r="149" spans="1:25" ht="24" customHeight="1" x14ac:dyDescent="0.2">
      <c r="A149" s="251"/>
      <c r="B149" s="252"/>
      <c r="C149" s="253"/>
      <c r="D149" s="254"/>
      <c r="E149" s="252"/>
      <c r="F149" s="252"/>
      <c r="G149" s="255"/>
      <c r="H149" s="256"/>
      <c r="I149" s="256"/>
      <c r="J149" s="254"/>
      <c r="K149" s="254"/>
      <c r="L149" s="257"/>
      <c r="M149" s="257"/>
      <c r="N149" s="257"/>
      <c r="O149" s="258"/>
      <c r="P149" s="254"/>
      <c r="Q149" s="254"/>
      <c r="R149" s="259">
        <f t="shared" si="16"/>
        <v>0</v>
      </c>
      <c r="S149" s="250" t="e">
        <f t="shared" si="12"/>
        <v>#N/A</v>
      </c>
      <c r="T149" s="36" t="e">
        <f t="shared" si="17"/>
        <v>#N/A</v>
      </c>
      <c r="U149" s="227"/>
      <c r="V149" s="227"/>
      <c r="W149" s="36" t="e">
        <f t="shared" si="13"/>
        <v>#N/A</v>
      </c>
      <c r="X149" s="36" t="e">
        <f t="shared" si="14"/>
        <v>#N/A</v>
      </c>
      <c r="Y149" s="36">
        <f t="shared" si="15"/>
        <v>0</v>
      </c>
    </row>
    <row r="150" spans="1:25" ht="24" customHeight="1" x14ac:dyDescent="0.2">
      <c r="A150" s="251"/>
      <c r="B150" s="252"/>
      <c r="C150" s="253"/>
      <c r="D150" s="254"/>
      <c r="E150" s="252"/>
      <c r="F150" s="252"/>
      <c r="G150" s="255"/>
      <c r="H150" s="256"/>
      <c r="I150" s="256"/>
      <c r="J150" s="254"/>
      <c r="K150" s="254"/>
      <c r="L150" s="257"/>
      <c r="M150" s="257"/>
      <c r="N150" s="257"/>
      <c r="O150" s="258"/>
      <c r="P150" s="254"/>
      <c r="Q150" s="254"/>
      <c r="R150" s="259">
        <f t="shared" si="16"/>
        <v>0</v>
      </c>
      <c r="S150" s="250" t="e">
        <f t="shared" si="12"/>
        <v>#N/A</v>
      </c>
      <c r="T150" s="36" t="e">
        <f t="shared" si="17"/>
        <v>#N/A</v>
      </c>
      <c r="U150" s="227"/>
      <c r="V150" s="227"/>
      <c r="W150" s="36" t="e">
        <f t="shared" si="13"/>
        <v>#N/A</v>
      </c>
      <c r="X150" s="36" t="e">
        <f t="shared" si="14"/>
        <v>#N/A</v>
      </c>
      <c r="Y150" s="36">
        <f t="shared" si="15"/>
        <v>0</v>
      </c>
    </row>
    <row r="151" spans="1:25" ht="24" customHeight="1" x14ac:dyDescent="0.2">
      <c r="A151" s="251"/>
      <c r="B151" s="252"/>
      <c r="C151" s="253"/>
      <c r="D151" s="254"/>
      <c r="E151" s="252"/>
      <c r="F151" s="252"/>
      <c r="G151" s="255"/>
      <c r="H151" s="256"/>
      <c r="I151" s="256"/>
      <c r="J151" s="254"/>
      <c r="K151" s="254"/>
      <c r="L151" s="257"/>
      <c r="M151" s="257"/>
      <c r="N151" s="257"/>
      <c r="O151" s="258"/>
      <c r="P151" s="254"/>
      <c r="Q151" s="254"/>
      <c r="R151" s="259">
        <f t="shared" si="16"/>
        <v>0</v>
      </c>
      <c r="S151" s="250" t="e">
        <f t="shared" si="12"/>
        <v>#N/A</v>
      </c>
      <c r="T151" s="36" t="e">
        <f t="shared" si="17"/>
        <v>#N/A</v>
      </c>
      <c r="U151" s="227"/>
      <c r="V151" s="227"/>
      <c r="W151" s="36" t="e">
        <f t="shared" si="13"/>
        <v>#N/A</v>
      </c>
      <c r="X151" s="36" t="e">
        <f t="shared" si="14"/>
        <v>#N/A</v>
      </c>
      <c r="Y151" s="36">
        <f t="shared" si="15"/>
        <v>0</v>
      </c>
    </row>
    <row r="152" spans="1:25" ht="24" customHeight="1" x14ac:dyDescent="0.2">
      <c r="A152" s="251"/>
      <c r="B152" s="252"/>
      <c r="C152" s="253"/>
      <c r="D152" s="254"/>
      <c r="E152" s="252"/>
      <c r="F152" s="252"/>
      <c r="G152" s="255"/>
      <c r="H152" s="256"/>
      <c r="I152" s="256"/>
      <c r="J152" s="254"/>
      <c r="K152" s="254"/>
      <c r="L152" s="257"/>
      <c r="M152" s="257"/>
      <c r="N152" s="257"/>
      <c r="O152" s="258"/>
      <c r="P152" s="254"/>
      <c r="Q152" s="254"/>
      <c r="R152" s="259">
        <f t="shared" si="16"/>
        <v>0</v>
      </c>
      <c r="S152" s="250" t="e">
        <f t="shared" si="12"/>
        <v>#N/A</v>
      </c>
      <c r="T152" s="36" t="e">
        <f t="shared" si="17"/>
        <v>#N/A</v>
      </c>
      <c r="U152" s="227"/>
      <c r="V152" s="227"/>
      <c r="W152" s="36" t="e">
        <f t="shared" si="13"/>
        <v>#N/A</v>
      </c>
      <c r="X152" s="36" t="e">
        <f t="shared" si="14"/>
        <v>#N/A</v>
      </c>
      <c r="Y152" s="36">
        <f t="shared" si="15"/>
        <v>0</v>
      </c>
    </row>
    <row r="153" spans="1:25" ht="24" customHeight="1" x14ac:dyDescent="0.2">
      <c r="A153" s="251"/>
      <c r="B153" s="252"/>
      <c r="C153" s="253"/>
      <c r="D153" s="254"/>
      <c r="E153" s="252"/>
      <c r="F153" s="252"/>
      <c r="G153" s="255"/>
      <c r="H153" s="256"/>
      <c r="I153" s="256"/>
      <c r="J153" s="254"/>
      <c r="K153" s="254"/>
      <c r="L153" s="257"/>
      <c r="M153" s="257"/>
      <c r="N153" s="257"/>
      <c r="O153" s="258"/>
      <c r="P153" s="254"/>
      <c r="Q153" s="254"/>
      <c r="R153" s="259">
        <f t="shared" si="16"/>
        <v>0</v>
      </c>
      <c r="S153" s="250" t="e">
        <f t="shared" si="12"/>
        <v>#N/A</v>
      </c>
      <c r="T153" s="36" t="e">
        <f t="shared" si="17"/>
        <v>#N/A</v>
      </c>
      <c r="U153" s="227"/>
      <c r="V153" s="227"/>
      <c r="W153" s="36" t="e">
        <f t="shared" si="13"/>
        <v>#N/A</v>
      </c>
      <c r="X153" s="36" t="e">
        <f t="shared" si="14"/>
        <v>#N/A</v>
      </c>
      <c r="Y153" s="36">
        <f t="shared" si="15"/>
        <v>0</v>
      </c>
    </row>
    <row r="154" spans="1:25" ht="24" customHeight="1" x14ac:dyDescent="0.2">
      <c r="A154" s="251"/>
      <c r="B154" s="252"/>
      <c r="C154" s="253"/>
      <c r="D154" s="254"/>
      <c r="E154" s="252"/>
      <c r="F154" s="252"/>
      <c r="G154" s="255"/>
      <c r="H154" s="256"/>
      <c r="I154" s="256"/>
      <c r="J154" s="254"/>
      <c r="K154" s="254"/>
      <c r="L154" s="257"/>
      <c r="M154" s="257"/>
      <c r="N154" s="257"/>
      <c r="O154" s="258"/>
      <c r="P154" s="254"/>
      <c r="Q154" s="254"/>
      <c r="R154" s="259">
        <f t="shared" si="16"/>
        <v>0</v>
      </c>
      <c r="S154" s="250" t="e">
        <f t="shared" si="12"/>
        <v>#N/A</v>
      </c>
      <c r="T154" s="36" t="e">
        <f t="shared" si="17"/>
        <v>#N/A</v>
      </c>
      <c r="U154" s="227"/>
      <c r="V154" s="227"/>
      <c r="W154" s="36" t="e">
        <f t="shared" si="13"/>
        <v>#N/A</v>
      </c>
      <c r="X154" s="36" t="e">
        <f t="shared" si="14"/>
        <v>#N/A</v>
      </c>
      <c r="Y154" s="36">
        <f t="shared" si="15"/>
        <v>0</v>
      </c>
    </row>
    <row r="155" spans="1:25" ht="24" customHeight="1" x14ac:dyDescent="0.2">
      <c r="A155" s="251"/>
      <c r="B155" s="252"/>
      <c r="C155" s="253"/>
      <c r="D155" s="254"/>
      <c r="E155" s="252"/>
      <c r="F155" s="252"/>
      <c r="G155" s="255"/>
      <c r="H155" s="256"/>
      <c r="I155" s="256"/>
      <c r="J155" s="254"/>
      <c r="K155" s="254"/>
      <c r="L155" s="257"/>
      <c r="M155" s="257"/>
      <c r="N155" s="257"/>
      <c r="O155" s="258"/>
      <c r="P155" s="254"/>
      <c r="Q155" s="254"/>
      <c r="R155" s="259">
        <f t="shared" si="16"/>
        <v>0</v>
      </c>
      <c r="S155" s="250" t="e">
        <f t="shared" si="12"/>
        <v>#N/A</v>
      </c>
      <c r="T155" s="36" t="e">
        <f t="shared" si="17"/>
        <v>#N/A</v>
      </c>
      <c r="U155" s="227"/>
      <c r="V155" s="227"/>
      <c r="W155" s="36" t="e">
        <f t="shared" si="13"/>
        <v>#N/A</v>
      </c>
      <c r="X155" s="36" t="e">
        <f t="shared" si="14"/>
        <v>#N/A</v>
      </c>
      <c r="Y155" s="36">
        <f t="shared" si="15"/>
        <v>0</v>
      </c>
    </row>
    <row r="156" spans="1:25" ht="24" customHeight="1" x14ac:dyDescent="0.2">
      <c r="A156" s="251"/>
      <c r="B156" s="252"/>
      <c r="C156" s="253"/>
      <c r="D156" s="254"/>
      <c r="E156" s="252"/>
      <c r="F156" s="252"/>
      <c r="G156" s="255"/>
      <c r="H156" s="256"/>
      <c r="I156" s="256"/>
      <c r="J156" s="254"/>
      <c r="K156" s="254"/>
      <c r="L156" s="257"/>
      <c r="M156" s="257"/>
      <c r="N156" s="257"/>
      <c r="O156" s="258"/>
      <c r="P156" s="254"/>
      <c r="Q156" s="254"/>
      <c r="R156" s="259">
        <f t="shared" si="16"/>
        <v>0</v>
      </c>
      <c r="S156" s="250" t="e">
        <f t="shared" si="12"/>
        <v>#N/A</v>
      </c>
      <c r="T156" s="36" t="e">
        <f t="shared" si="17"/>
        <v>#N/A</v>
      </c>
      <c r="U156" s="227"/>
      <c r="V156" s="227"/>
      <c r="W156" s="36" t="e">
        <f t="shared" si="13"/>
        <v>#N/A</v>
      </c>
      <c r="X156" s="36" t="e">
        <f t="shared" si="14"/>
        <v>#N/A</v>
      </c>
      <c r="Y156" s="36">
        <f t="shared" si="15"/>
        <v>0</v>
      </c>
    </row>
    <row r="157" spans="1:25" ht="24" customHeight="1" x14ac:dyDescent="0.2">
      <c r="A157" s="251"/>
      <c r="B157" s="252"/>
      <c r="C157" s="253"/>
      <c r="D157" s="254"/>
      <c r="E157" s="252"/>
      <c r="F157" s="252"/>
      <c r="G157" s="255"/>
      <c r="H157" s="256"/>
      <c r="I157" s="256"/>
      <c r="J157" s="254"/>
      <c r="K157" s="254"/>
      <c r="L157" s="257"/>
      <c r="M157" s="257"/>
      <c r="N157" s="257"/>
      <c r="O157" s="258"/>
      <c r="P157" s="254"/>
      <c r="Q157" s="254"/>
      <c r="R157" s="259">
        <f t="shared" si="16"/>
        <v>0</v>
      </c>
      <c r="S157" s="250" t="e">
        <f t="shared" si="12"/>
        <v>#N/A</v>
      </c>
      <c r="T157" s="36" t="e">
        <f t="shared" si="17"/>
        <v>#N/A</v>
      </c>
      <c r="U157" s="227"/>
      <c r="V157" s="227"/>
      <c r="W157" s="36" t="e">
        <f t="shared" si="13"/>
        <v>#N/A</v>
      </c>
      <c r="X157" s="36" t="e">
        <f t="shared" si="14"/>
        <v>#N/A</v>
      </c>
      <c r="Y157" s="36">
        <f t="shared" si="15"/>
        <v>0</v>
      </c>
    </row>
    <row r="158" spans="1:25" ht="24" customHeight="1" x14ac:dyDescent="0.2">
      <c r="A158" s="251"/>
      <c r="B158" s="252"/>
      <c r="C158" s="253"/>
      <c r="D158" s="254"/>
      <c r="E158" s="252"/>
      <c r="F158" s="252"/>
      <c r="G158" s="255"/>
      <c r="H158" s="256"/>
      <c r="I158" s="256"/>
      <c r="J158" s="254"/>
      <c r="K158" s="254"/>
      <c r="L158" s="257"/>
      <c r="M158" s="257"/>
      <c r="N158" s="257"/>
      <c r="O158" s="258"/>
      <c r="P158" s="254"/>
      <c r="Q158" s="254"/>
      <c r="R158" s="259">
        <f t="shared" si="16"/>
        <v>0</v>
      </c>
      <c r="S158" s="250" t="e">
        <f t="shared" si="12"/>
        <v>#N/A</v>
      </c>
      <c r="T158" s="36" t="e">
        <f t="shared" si="17"/>
        <v>#N/A</v>
      </c>
      <c r="U158" s="227"/>
      <c r="V158" s="227"/>
      <c r="W158" s="36" t="e">
        <f t="shared" si="13"/>
        <v>#N/A</v>
      </c>
      <c r="X158" s="36" t="e">
        <f t="shared" si="14"/>
        <v>#N/A</v>
      </c>
      <c r="Y158" s="36">
        <f t="shared" si="15"/>
        <v>0</v>
      </c>
    </row>
    <row r="159" spans="1:25" ht="24" customHeight="1" x14ac:dyDescent="0.2">
      <c r="A159" s="251"/>
      <c r="B159" s="252"/>
      <c r="C159" s="253"/>
      <c r="D159" s="254"/>
      <c r="E159" s="252"/>
      <c r="F159" s="252"/>
      <c r="G159" s="255"/>
      <c r="H159" s="256"/>
      <c r="I159" s="256"/>
      <c r="J159" s="254"/>
      <c r="K159" s="254"/>
      <c r="L159" s="257"/>
      <c r="M159" s="257"/>
      <c r="N159" s="257"/>
      <c r="O159" s="258"/>
      <c r="P159" s="254"/>
      <c r="Q159" s="254"/>
      <c r="R159" s="259">
        <f t="shared" si="16"/>
        <v>0</v>
      </c>
      <c r="S159" s="250" t="e">
        <f t="shared" si="12"/>
        <v>#N/A</v>
      </c>
      <c r="T159" s="36" t="e">
        <f t="shared" si="17"/>
        <v>#N/A</v>
      </c>
      <c r="U159" s="227"/>
      <c r="V159" s="227"/>
      <c r="W159" s="36" t="e">
        <f t="shared" si="13"/>
        <v>#N/A</v>
      </c>
      <c r="X159" s="36" t="e">
        <f t="shared" si="14"/>
        <v>#N/A</v>
      </c>
      <c r="Y159" s="36">
        <f t="shared" si="15"/>
        <v>0</v>
      </c>
    </row>
    <row r="160" spans="1:25" ht="24" customHeight="1" x14ac:dyDescent="0.2">
      <c r="A160" s="251"/>
      <c r="B160" s="252"/>
      <c r="C160" s="253"/>
      <c r="D160" s="254"/>
      <c r="E160" s="252"/>
      <c r="F160" s="252"/>
      <c r="G160" s="255"/>
      <c r="H160" s="256"/>
      <c r="I160" s="256"/>
      <c r="J160" s="254"/>
      <c r="K160" s="254"/>
      <c r="L160" s="257"/>
      <c r="M160" s="257"/>
      <c r="N160" s="257"/>
      <c r="O160" s="258"/>
      <c r="P160" s="254"/>
      <c r="Q160" s="254"/>
      <c r="R160" s="259">
        <f t="shared" si="16"/>
        <v>0</v>
      </c>
      <c r="S160" s="250" t="e">
        <f t="shared" si="12"/>
        <v>#N/A</v>
      </c>
      <c r="T160" s="36" t="e">
        <f t="shared" si="17"/>
        <v>#N/A</v>
      </c>
      <c r="U160" s="227"/>
      <c r="V160" s="227"/>
      <c r="W160" s="36" t="e">
        <f t="shared" si="13"/>
        <v>#N/A</v>
      </c>
      <c r="X160" s="36" t="e">
        <f t="shared" si="14"/>
        <v>#N/A</v>
      </c>
      <c r="Y160" s="36">
        <f t="shared" si="15"/>
        <v>0</v>
      </c>
    </row>
    <row r="161" spans="1:25" ht="24" customHeight="1" x14ac:dyDescent="0.2">
      <c r="A161" s="251"/>
      <c r="B161" s="252"/>
      <c r="C161" s="253"/>
      <c r="D161" s="254"/>
      <c r="E161" s="252"/>
      <c r="F161" s="252"/>
      <c r="G161" s="255"/>
      <c r="H161" s="256"/>
      <c r="I161" s="256"/>
      <c r="J161" s="254"/>
      <c r="K161" s="254"/>
      <c r="L161" s="257"/>
      <c r="M161" s="257"/>
      <c r="N161" s="257"/>
      <c r="O161" s="258"/>
      <c r="P161" s="254"/>
      <c r="Q161" s="254"/>
      <c r="R161" s="259">
        <f t="shared" si="16"/>
        <v>0</v>
      </c>
      <c r="S161" s="250" t="e">
        <f t="shared" si="12"/>
        <v>#N/A</v>
      </c>
      <c r="T161" s="36" t="e">
        <f t="shared" si="17"/>
        <v>#N/A</v>
      </c>
      <c r="U161" s="227"/>
      <c r="V161" s="227"/>
      <c r="W161" s="36" t="e">
        <f t="shared" si="13"/>
        <v>#N/A</v>
      </c>
      <c r="X161" s="36" t="e">
        <f t="shared" si="14"/>
        <v>#N/A</v>
      </c>
      <c r="Y161" s="36">
        <f t="shared" si="15"/>
        <v>0</v>
      </c>
    </row>
    <row r="162" spans="1:25" ht="24" customHeight="1" x14ac:dyDescent="0.2">
      <c r="A162" s="251"/>
      <c r="B162" s="252"/>
      <c r="C162" s="253"/>
      <c r="D162" s="254"/>
      <c r="E162" s="252"/>
      <c r="F162" s="252"/>
      <c r="G162" s="255"/>
      <c r="H162" s="256"/>
      <c r="I162" s="256"/>
      <c r="J162" s="254"/>
      <c r="K162" s="254"/>
      <c r="L162" s="257"/>
      <c r="M162" s="257"/>
      <c r="N162" s="257"/>
      <c r="O162" s="258"/>
      <c r="P162" s="254"/>
      <c r="Q162" s="254"/>
      <c r="R162" s="259">
        <f t="shared" si="16"/>
        <v>0</v>
      </c>
      <c r="S162" s="250" t="e">
        <f t="shared" si="12"/>
        <v>#N/A</v>
      </c>
      <c r="T162" s="36" t="e">
        <f t="shared" si="17"/>
        <v>#N/A</v>
      </c>
      <c r="U162" s="227"/>
      <c r="V162" s="227"/>
      <c r="W162" s="36" t="e">
        <f t="shared" si="13"/>
        <v>#N/A</v>
      </c>
      <c r="X162" s="36" t="e">
        <f t="shared" si="14"/>
        <v>#N/A</v>
      </c>
      <c r="Y162" s="36">
        <f t="shared" si="15"/>
        <v>0</v>
      </c>
    </row>
    <row r="163" spans="1:25" ht="24" customHeight="1" x14ac:dyDescent="0.2">
      <c r="A163" s="251"/>
      <c r="B163" s="252"/>
      <c r="C163" s="253"/>
      <c r="D163" s="254"/>
      <c r="E163" s="252"/>
      <c r="F163" s="252"/>
      <c r="G163" s="255"/>
      <c r="H163" s="256"/>
      <c r="I163" s="256"/>
      <c r="J163" s="254"/>
      <c r="K163" s="254"/>
      <c r="L163" s="257"/>
      <c r="M163" s="257"/>
      <c r="N163" s="257"/>
      <c r="O163" s="258"/>
      <c r="P163" s="254"/>
      <c r="Q163" s="254"/>
      <c r="R163" s="259">
        <f t="shared" si="16"/>
        <v>0</v>
      </c>
      <c r="S163" s="250" t="e">
        <f t="shared" si="12"/>
        <v>#N/A</v>
      </c>
      <c r="T163" s="36" t="e">
        <f t="shared" si="17"/>
        <v>#N/A</v>
      </c>
      <c r="U163" s="227"/>
      <c r="V163" s="227"/>
      <c r="W163" s="36" t="e">
        <f t="shared" si="13"/>
        <v>#N/A</v>
      </c>
      <c r="X163" s="36" t="e">
        <f t="shared" si="14"/>
        <v>#N/A</v>
      </c>
      <c r="Y163" s="36">
        <f t="shared" si="15"/>
        <v>0</v>
      </c>
    </row>
    <row r="164" spans="1:25" ht="24" customHeight="1" x14ac:dyDescent="0.2">
      <c r="A164" s="251"/>
      <c r="B164" s="252"/>
      <c r="C164" s="253"/>
      <c r="D164" s="254"/>
      <c r="E164" s="252"/>
      <c r="F164" s="252"/>
      <c r="G164" s="255"/>
      <c r="H164" s="256"/>
      <c r="I164" s="256"/>
      <c r="J164" s="254"/>
      <c r="K164" s="254"/>
      <c r="L164" s="257"/>
      <c r="M164" s="257"/>
      <c r="N164" s="257"/>
      <c r="O164" s="258"/>
      <c r="P164" s="254"/>
      <c r="Q164" s="254"/>
      <c r="R164" s="259">
        <f t="shared" si="16"/>
        <v>0</v>
      </c>
      <c r="S164" s="250" t="e">
        <f t="shared" si="12"/>
        <v>#N/A</v>
      </c>
      <c r="T164" s="36" t="e">
        <f t="shared" si="17"/>
        <v>#N/A</v>
      </c>
      <c r="U164" s="227"/>
      <c r="V164" s="227"/>
      <c r="W164" s="36" t="e">
        <f t="shared" si="13"/>
        <v>#N/A</v>
      </c>
      <c r="X164" s="36" t="e">
        <f t="shared" si="14"/>
        <v>#N/A</v>
      </c>
      <c r="Y164" s="36">
        <f t="shared" si="15"/>
        <v>0</v>
      </c>
    </row>
    <row r="165" spans="1:25" ht="24" customHeight="1" x14ac:dyDescent="0.2">
      <c r="A165" s="251"/>
      <c r="B165" s="252"/>
      <c r="C165" s="253"/>
      <c r="D165" s="254"/>
      <c r="E165" s="252"/>
      <c r="F165" s="252"/>
      <c r="G165" s="255"/>
      <c r="H165" s="256"/>
      <c r="I165" s="256"/>
      <c r="J165" s="254"/>
      <c r="K165" s="254"/>
      <c r="L165" s="257"/>
      <c r="M165" s="257"/>
      <c r="N165" s="257"/>
      <c r="O165" s="258"/>
      <c r="P165" s="254"/>
      <c r="Q165" s="254"/>
      <c r="R165" s="259">
        <f t="shared" si="16"/>
        <v>0</v>
      </c>
      <c r="S165" s="250" t="e">
        <f t="shared" si="12"/>
        <v>#N/A</v>
      </c>
      <c r="T165" s="36" t="e">
        <f t="shared" si="17"/>
        <v>#N/A</v>
      </c>
      <c r="U165" s="227"/>
      <c r="V165" s="227"/>
      <c r="W165" s="36" t="e">
        <f t="shared" si="13"/>
        <v>#N/A</v>
      </c>
      <c r="X165" s="36" t="e">
        <f t="shared" si="14"/>
        <v>#N/A</v>
      </c>
      <c r="Y165" s="36">
        <f t="shared" si="15"/>
        <v>0</v>
      </c>
    </row>
    <row r="166" spans="1:25" ht="24" customHeight="1" x14ac:dyDescent="0.2">
      <c r="A166" s="251"/>
      <c r="B166" s="252"/>
      <c r="C166" s="253"/>
      <c r="D166" s="254"/>
      <c r="E166" s="252"/>
      <c r="F166" s="252"/>
      <c r="G166" s="255"/>
      <c r="H166" s="256"/>
      <c r="I166" s="256"/>
      <c r="J166" s="254"/>
      <c r="K166" s="254"/>
      <c r="L166" s="257"/>
      <c r="M166" s="257"/>
      <c r="N166" s="257"/>
      <c r="O166" s="258"/>
      <c r="P166" s="254"/>
      <c r="Q166" s="254"/>
      <c r="R166" s="259">
        <f t="shared" si="16"/>
        <v>0</v>
      </c>
      <c r="S166" s="250" t="e">
        <f t="shared" si="12"/>
        <v>#N/A</v>
      </c>
      <c r="T166" s="36" t="e">
        <f t="shared" si="17"/>
        <v>#N/A</v>
      </c>
      <c r="U166" s="227"/>
      <c r="V166" s="227"/>
      <c r="W166" s="36" t="e">
        <f t="shared" si="13"/>
        <v>#N/A</v>
      </c>
      <c r="X166" s="36" t="e">
        <f t="shared" si="14"/>
        <v>#N/A</v>
      </c>
      <c r="Y166" s="36">
        <f t="shared" si="15"/>
        <v>0</v>
      </c>
    </row>
    <row r="167" spans="1:25" ht="24" customHeight="1" x14ac:dyDescent="0.2">
      <c r="A167" s="251"/>
      <c r="B167" s="252"/>
      <c r="C167" s="253"/>
      <c r="D167" s="254"/>
      <c r="E167" s="252"/>
      <c r="F167" s="252"/>
      <c r="G167" s="255"/>
      <c r="H167" s="256"/>
      <c r="I167" s="256"/>
      <c r="J167" s="254"/>
      <c r="K167" s="254"/>
      <c r="L167" s="257"/>
      <c r="M167" s="257"/>
      <c r="N167" s="257"/>
      <c r="O167" s="258"/>
      <c r="P167" s="254"/>
      <c r="Q167" s="254"/>
      <c r="R167" s="259">
        <f t="shared" si="16"/>
        <v>0</v>
      </c>
      <c r="S167" s="250" t="e">
        <f t="shared" si="12"/>
        <v>#N/A</v>
      </c>
      <c r="T167" s="36" t="e">
        <f t="shared" si="17"/>
        <v>#N/A</v>
      </c>
      <c r="U167" s="227"/>
      <c r="V167" s="227"/>
      <c r="W167" s="36" t="e">
        <f t="shared" si="13"/>
        <v>#N/A</v>
      </c>
      <c r="X167" s="36" t="e">
        <f t="shared" si="14"/>
        <v>#N/A</v>
      </c>
      <c r="Y167" s="36">
        <f t="shared" si="15"/>
        <v>0</v>
      </c>
    </row>
    <row r="168" spans="1:25" ht="24" customHeight="1" x14ac:dyDescent="0.2">
      <c r="A168" s="251"/>
      <c r="B168" s="252"/>
      <c r="C168" s="253"/>
      <c r="D168" s="254"/>
      <c r="E168" s="252"/>
      <c r="F168" s="252"/>
      <c r="G168" s="255"/>
      <c r="H168" s="256"/>
      <c r="I168" s="256"/>
      <c r="J168" s="254"/>
      <c r="K168" s="254"/>
      <c r="L168" s="257"/>
      <c r="M168" s="257"/>
      <c r="N168" s="257"/>
      <c r="O168" s="258"/>
      <c r="P168" s="254"/>
      <c r="Q168" s="254"/>
      <c r="R168" s="259">
        <f t="shared" si="16"/>
        <v>0</v>
      </c>
      <c r="S168" s="250" t="e">
        <f t="shared" si="12"/>
        <v>#N/A</v>
      </c>
      <c r="T168" s="36" t="e">
        <f t="shared" si="17"/>
        <v>#N/A</v>
      </c>
      <c r="U168" s="227"/>
      <c r="V168" s="227"/>
      <c r="W168" s="36" t="e">
        <f t="shared" si="13"/>
        <v>#N/A</v>
      </c>
      <c r="X168" s="36" t="e">
        <f t="shared" si="14"/>
        <v>#N/A</v>
      </c>
      <c r="Y168" s="36">
        <f t="shared" si="15"/>
        <v>0</v>
      </c>
    </row>
    <row r="169" spans="1:25" ht="24" customHeight="1" x14ac:dyDescent="0.2">
      <c r="A169" s="251"/>
      <c r="B169" s="252"/>
      <c r="C169" s="253"/>
      <c r="D169" s="254"/>
      <c r="E169" s="252"/>
      <c r="F169" s="252"/>
      <c r="G169" s="255"/>
      <c r="H169" s="256"/>
      <c r="I169" s="256"/>
      <c r="J169" s="254"/>
      <c r="K169" s="254"/>
      <c r="L169" s="257"/>
      <c r="M169" s="257"/>
      <c r="N169" s="257"/>
      <c r="O169" s="258"/>
      <c r="P169" s="254"/>
      <c r="Q169" s="254"/>
      <c r="R169" s="259">
        <f t="shared" si="16"/>
        <v>0</v>
      </c>
      <c r="S169" s="250" t="e">
        <f t="shared" si="12"/>
        <v>#N/A</v>
      </c>
      <c r="T169" s="36" t="e">
        <f t="shared" si="17"/>
        <v>#N/A</v>
      </c>
      <c r="U169" s="227"/>
      <c r="V169" s="227"/>
      <c r="W169" s="36" t="e">
        <f t="shared" si="13"/>
        <v>#N/A</v>
      </c>
      <c r="X169" s="36" t="e">
        <f t="shared" si="14"/>
        <v>#N/A</v>
      </c>
      <c r="Y169" s="36">
        <f t="shared" si="15"/>
        <v>0</v>
      </c>
    </row>
    <row r="170" spans="1:25" ht="24" customHeight="1" x14ac:dyDescent="0.2">
      <c r="A170" s="251"/>
      <c r="B170" s="252"/>
      <c r="C170" s="253"/>
      <c r="D170" s="254"/>
      <c r="E170" s="252"/>
      <c r="F170" s="252"/>
      <c r="G170" s="255"/>
      <c r="H170" s="256"/>
      <c r="I170" s="256"/>
      <c r="J170" s="254"/>
      <c r="K170" s="254"/>
      <c r="L170" s="257"/>
      <c r="M170" s="257"/>
      <c r="N170" s="257"/>
      <c r="O170" s="258"/>
      <c r="P170" s="254"/>
      <c r="Q170" s="254"/>
      <c r="R170" s="259">
        <f t="shared" si="16"/>
        <v>0</v>
      </c>
      <c r="S170" s="250" t="e">
        <f t="shared" si="12"/>
        <v>#N/A</v>
      </c>
      <c r="T170" s="36" t="e">
        <f t="shared" si="17"/>
        <v>#N/A</v>
      </c>
      <c r="U170" s="227"/>
      <c r="V170" s="227"/>
      <c r="W170" s="36" t="e">
        <f t="shared" si="13"/>
        <v>#N/A</v>
      </c>
      <c r="X170" s="36" t="e">
        <f t="shared" si="14"/>
        <v>#N/A</v>
      </c>
      <c r="Y170" s="36">
        <f t="shared" si="15"/>
        <v>0</v>
      </c>
    </row>
    <row r="171" spans="1:25" ht="24" customHeight="1" x14ac:dyDescent="0.2">
      <c r="A171" s="251"/>
      <c r="B171" s="252"/>
      <c r="C171" s="253"/>
      <c r="D171" s="254"/>
      <c r="E171" s="252"/>
      <c r="F171" s="252"/>
      <c r="G171" s="255"/>
      <c r="H171" s="256"/>
      <c r="I171" s="256"/>
      <c r="J171" s="254"/>
      <c r="K171" s="254"/>
      <c r="L171" s="257"/>
      <c r="M171" s="257"/>
      <c r="N171" s="257"/>
      <c r="O171" s="258"/>
      <c r="P171" s="254"/>
      <c r="Q171" s="254"/>
      <c r="R171" s="259">
        <f t="shared" si="16"/>
        <v>0</v>
      </c>
      <c r="S171" s="250" t="e">
        <f t="shared" si="12"/>
        <v>#N/A</v>
      </c>
      <c r="T171" s="36" t="e">
        <f t="shared" si="17"/>
        <v>#N/A</v>
      </c>
      <c r="U171" s="227"/>
      <c r="V171" s="227"/>
      <c r="W171" s="36" t="e">
        <f t="shared" si="13"/>
        <v>#N/A</v>
      </c>
      <c r="X171" s="36" t="e">
        <f t="shared" si="14"/>
        <v>#N/A</v>
      </c>
      <c r="Y171" s="36">
        <f t="shared" si="15"/>
        <v>0</v>
      </c>
    </row>
    <row r="172" spans="1:25" ht="24" customHeight="1" x14ac:dyDescent="0.2">
      <c r="A172" s="251"/>
      <c r="B172" s="252"/>
      <c r="C172" s="253"/>
      <c r="D172" s="254"/>
      <c r="E172" s="252"/>
      <c r="F172" s="252"/>
      <c r="G172" s="255"/>
      <c r="H172" s="256"/>
      <c r="I172" s="256"/>
      <c r="J172" s="254"/>
      <c r="K172" s="254"/>
      <c r="L172" s="257"/>
      <c r="M172" s="257"/>
      <c r="N172" s="257"/>
      <c r="O172" s="258"/>
      <c r="P172" s="254"/>
      <c r="Q172" s="254"/>
      <c r="R172" s="259">
        <f t="shared" si="16"/>
        <v>0</v>
      </c>
      <c r="S172" s="250" t="e">
        <f t="shared" si="12"/>
        <v>#N/A</v>
      </c>
      <c r="T172" s="36" t="e">
        <f t="shared" si="17"/>
        <v>#N/A</v>
      </c>
      <c r="U172" s="227"/>
      <c r="V172" s="227"/>
      <c r="W172" s="36" t="e">
        <f t="shared" si="13"/>
        <v>#N/A</v>
      </c>
      <c r="X172" s="36" t="e">
        <f t="shared" si="14"/>
        <v>#N/A</v>
      </c>
      <c r="Y172" s="36">
        <f t="shared" si="15"/>
        <v>0</v>
      </c>
    </row>
    <row r="173" spans="1:25" ht="24" customHeight="1" x14ac:dyDescent="0.2">
      <c r="A173" s="251"/>
      <c r="B173" s="252"/>
      <c r="C173" s="253"/>
      <c r="D173" s="254"/>
      <c r="E173" s="252"/>
      <c r="F173" s="252"/>
      <c r="G173" s="255"/>
      <c r="H173" s="256"/>
      <c r="I173" s="256"/>
      <c r="J173" s="254"/>
      <c r="K173" s="254"/>
      <c r="L173" s="257"/>
      <c r="M173" s="257"/>
      <c r="N173" s="257"/>
      <c r="O173" s="258"/>
      <c r="P173" s="254"/>
      <c r="Q173" s="254"/>
      <c r="R173" s="259">
        <f t="shared" si="16"/>
        <v>0</v>
      </c>
      <c r="S173" s="250" t="e">
        <f t="shared" si="12"/>
        <v>#N/A</v>
      </c>
      <c r="T173" s="36" t="e">
        <f t="shared" si="17"/>
        <v>#N/A</v>
      </c>
      <c r="U173" s="227"/>
      <c r="V173" s="227"/>
      <c r="W173" s="36" t="e">
        <f t="shared" si="13"/>
        <v>#N/A</v>
      </c>
      <c r="X173" s="36" t="e">
        <f t="shared" si="14"/>
        <v>#N/A</v>
      </c>
      <c r="Y173" s="36">
        <f t="shared" si="15"/>
        <v>0</v>
      </c>
    </row>
    <row r="174" spans="1:25" ht="24" customHeight="1" x14ac:dyDescent="0.2">
      <c r="A174" s="251"/>
      <c r="B174" s="252"/>
      <c r="C174" s="253"/>
      <c r="D174" s="254"/>
      <c r="E174" s="252"/>
      <c r="F174" s="252"/>
      <c r="G174" s="255"/>
      <c r="H174" s="256"/>
      <c r="I174" s="256"/>
      <c r="J174" s="254"/>
      <c r="K174" s="254"/>
      <c r="L174" s="257"/>
      <c r="M174" s="257"/>
      <c r="N174" s="257"/>
      <c r="O174" s="258"/>
      <c r="P174" s="254"/>
      <c r="Q174" s="254"/>
      <c r="R174" s="259">
        <f t="shared" si="16"/>
        <v>0</v>
      </c>
      <c r="S174" s="250" t="e">
        <f t="shared" si="12"/>
        <v>#N/A</v>
      </c>
      <c r="T174" s="36" t="e">
        <f t="shared" si="17"/>
        <v>#N/A</v>
      </c>
      <c r="U174" s="227"/>
      <c r="V174" s="227"/>
      <c r="W174" s="36" t="e">
        <f t="shared" si="13"/>
        <v>#N/A</v>
      </c>
      <c r="X174" s="36" t="e">
        <f t="shared" si="14"/>
        <v>#N/A</v>
      </c>
      <c r="Y174" s="36">
        <f t="shared" si="15"/>
        <v>0</v>
      </c>
    </row>
    <row r="175" spans="1:25" ht="24" customHeight="1" x14ac:dyDescent="0.2">
      <c r="A175" s="251"/>
      <c r="B175" s="252"/>
      <c r="C175" s="253"/>
      <c r="D175" s="254"/>
      <c r="E175" s="252"/>
      <c r="F175" s="252"/>
      <c r="G175" s="255"/>
      <c r="H175" s="256"/>
      <c r="I175" s="256"/>
      <c r="J175" s="254"/>
      <c r="K175" s="254"/>
      <c r="L175" s="257"/>
      <c r="M175" s="257"/>
      <c r="N175" s="257"/>
      <c r="O175" s="258"/>
      <c r="P175" s="254"/>
      <c r="Q175" s="254"/>
      <c r="R175" s="259">
        <f t="shared" si="16"/>
        <v>0</v>
      </c>
      <c r="S175" s="250" t="e">
        <f t="shared" si="12"/>
        <v>#N/A</v>
      </c>
      <c r="T175" s="36" t="e">
        <f t="shared" si="17"/>
        <v>#N/A</v>
      </c>
      <c r="U175" s="227"/>
      <c r="V175" s="227"/>
      <c r="W175" s="36" t="e">
        <f t="shared" si="13"/>
        <v>#N/A</v>
      </c>
      <c r="X175" s="36" t="e">
        <f t="shared" si="14"/>
        <v>#N/A</v>
      </c>
      <c r="Y175" s="36">
        <f t="shared" si="15"/>
        <v>0</v>
      </c>
    </row>
    <row r="176" spans="1:25" ht="24" customHeight="1" x14ac:dyDescent="0.2">
      <c r="A176" s="251"/>
      <c r="B176" s="252"/>
      <c r="C176" s="253"/>
      <c r="D176" s="254"/>
      <c r="E176" s="252"/>
      <c r="F176" s="252"/>
      <c r="G176" s="255"/>
      <c r="H176" s="256"/>
      <c r="I176" s="256"/>
      <c r="J176" s="254"/>
      <c r="K176" s="254"/>
      <c r="L176" s="257"/>
      <c r="M176" s="257"/>
      <c r="N176" s="257"/>
      <c r="O176" s="258"/>
      <c r="P176" s="254"/>
      <c r="Q176" s="254"/>
      <c r="R176" s="259">
        <f t="shared" si="16"/>
        <v>0</v>
      </c>
      <c r="S176" s="250" t="e">
        <f t="shared" si="12"/>
        <v>#N/A</v>
      </c>
      <c r="T176" s="36" t="e">
        <f t="shared" si="17"/>
        <v>#N/A</v>
      </c>
      <c r="U176" s="227"/>
      <c r="V176" s="227"/>
      <c r="W176" s="36" t="e">
        <f t="shared" si="13"/>
        <v>#N/A</v>
      </c>
      <c r="X176" s="36" t="e">
        <f t="shared" si="14"/>
        <v>#N/A</v>
      </c>
      <c r="Y176" s="36">
        <f t="shared" si="15"/>
        <v>0</v>
      </c>
    </row>
    <row r="177" spans="1:25" ht="24" customHeight="1" x14ac:dyDescent="0.2">
      <c r="A177" s="251"/>
      <c r="B177" s="252"/>
      <c r="C177" s="253"/>
      <c r="D177" s="254"/>
      <c r="E177" s="252"/>
      <c r="F177" s="252"/>
      <c r="G177" s="255"/>
      <c r="H177" s="256"/>
      <c r="I177" s="256"/>
      <c r="J177" s="254"/>
      <c r="K177" s="254"/>
      <c r="L177" s="257"/>
      <c r="M177" s="257"/>
      <c r="N177" s="257"/>
      <c r="O177" s="258"/>
      <c r="P177" s="254"/>
      <c r="Q177" s="254"/>
      <c r="R177" s="259">
        <f t="shared" si="16"/>
        <v>0</v>
      </c>
      <c r="S177" s="250" t="e">
        <f t="shared" si="12"/>
        <v>#N/A</v>
      </c>
      <c r="T177" s="36" t="e">
        <f t="shared" si="17"/>
        <v>#N/A</v>
      </c>
      <c r="U177" s="227"/>
      <c r="V177" s="227"/>
      <c r="W177" s="36" t="e">
        <f t="shared" si="13"/>
        <v>#N/A</v>
      </c>
      <c r="X177" s="36" t="e">
        <f t="shared" si="14"/>
        <v>#N/A</v>
      </c>
      <c r="Y177" s="36">
        <f t="shared" si="15"/>
        <v>0</v>
      </c>
    </row>
    <row r="178" spans="1:25" ht="24" customHeight="1" x14ac:dyDescent="0.2">
      <c r="A178" s="251"/>
      <c r="B178" s="252"/>
      <c r="C178" s="253"/>
      <c r="D178" s="254"/>
      <c r="E178" s="252"/>
      <c r="F178" s="252"/>
      <c r="G178" s="255"/>
      <c r="H178" s="256"/>
      <c r="I178" s="256"/>
      <c r="J178" s="254"/>
      <c r="K178" s="254"/>
      <c r="L178" s="257"/>
      <c r="M178" s="257"/>
      <c r="N178" s="257"/>
      <c r="O178" s="258"/>
      <c r="P178" s="254"/>
      <c r="Q178" s="254"/>
      <c r="R178" s="259">
        <f t="shared" si="16"/>
        <v>0</v>
      </c>
      <c r="S178" s="250" t="e">
        <f t="shared" si="12"/>
        <v>#N/A</v>
      </c>
      <c r="T178" s="36" t="e">
        <f t="shared" si="17"/>
        <v>#N/A</v>
      </c>
      <c r="U178" s="227"/>
      <c r="V178" s="227"/>
      <c r="W178" s="36" t="e">
        <f t="shared" si="13"/>
        <v>#N/A</v>
      </c>
      <c r="X178" s="36" t="e">
        <f t="shared" si="14"/>
        <v>#N/A</v>
      </c>
      <c r="Y178" s="36">
        <f t="shared" si="15"/>
        <v>0</v>
      </c>
    </row>
    <row r="179" spans="1:25" ht="24" customHeight="1" x14ac:dyDescent="0.2">
      <c r="A179" s="251"/>
      <c r="B179" s="252"/>
      <c r="C179" s="253"/>
      <c r="D179" s="254"/>
      <c r="E179" s="252"/>
      <c r="F179" s="252"/>
      <c r="G179" s="255"/>
      <c r="H179" s="256"/>
      <c r="I179" s="256"/>
      <c r="J179" s="254"/>
      <c r="K179" s="254"/>
      <c r="L179" s="257"/>
      <c r="M179" s="257"/>
      <c r="N179" s="257"/>
      <c r="O179" s="258"/>
      <c r="P179" s="254"/>
      <c r="Q179" s="254"/>
      <c r="R179" s="259">
        <f t="shared" si="16"/>
        <v>0</v>
      </c>
      <c r="S179" s="250" t="e">
        <f t="shared" si="12"/>
        <v>#N/A</v>
      </c>
      <c r="T179" s="36" t="e">
        <f t="shared" si="17"/>
        <v>#N/A</v>
      </c>
      <c r="U179" s="227"/>
      <c r="V179" s="227"/>
      <c r="W179" s="36" t="e">
        <f t="shared" si="13"/>
        <v>#N/A</v>
      </c>
      <c r="X179" s="36" t="e">
        <f t="shared" si="14"/>
        <v>#N/A</v>
      </c>
      <c r="Y179" s="36">
        <f t="shared" si="15"/>
        <v>0</v>
      </c>
    </row>
    <row r="180" spans="1:25" ht="24" customHeight="1" x14ac:dyDescent="0.2">
      <c r="A180" s="251"/>
      <c r="B180" s="252"/>
      <c r="C180" s="253"/>
      <c r="D180" s="254"/>
      <c r="E180" s="252"/>
      <c r="F180" s="252"/>
      <c r="G180" s="255"/>
      <c r="H180" s="256"/>
      <c r="I180" s="256"/>
      <c r="J180" s="254"/>
      <c r="K180" s="254"/>
      <c r="L180" s="257"/>
      <c r="M180" s="257"/>
      <c r="N180" s="257"/>
      <c r="O180" s="258"/>
      <c r="P180" s="254"/>
      <c r="Q180" s="254"/>
      <c r="R180" s="259">
        <f t="shared" si="16"/>
        <v>0</v>
      </c>
      <c r="S180" s="250" t="e">
        <f t="shared" si="12"/>
        <v>#N/A</v>
      </c>
      <c r="T180" s="36" t="e">
        <f t="shared" si="17"/>
        <v>#N/A</v>
      </c>
      <c r="U180" s="227"/>
      <c r="V180" s="227"/>
      <c r="W180" s="36" t="e">
        <f t="shared" si="13"/>
        <v>#N/A</v>
      </c>
      <c r="X180" s="36" t="e">
        <f t="shared" si="14"/>
        <v>#N/A</v>
      </c>
      <c r="Y180" s="36">
        <f t="shared" si="15"/>
        <v>0</v>
      </c>
    </row>
    <row r="181" spans="1:25" ht="24" customHeight="1" x14ac:dyDescent="0.2">
      <c r="A181" s="251"/>
      <c r="B181" s="252"/>
      <c r="C181" s="253"/>
      <c r="D181" s="254"/>
      <c r="E181" s="252"/>
      <c r="F181" s="252"/>
      <c r="G181" s="255"/>
      <c r="H181" s="256"/>
      <c r="I181" s="256"/>
      <c r="J181" s="254"/>
      <c r="K181" s="254"/>
      <c r="L181" s="257"/>
      <c r="M181" s="257"/>
      <c r="N181" s="257"/>
      <c r="O181" s="258"/>
      <c r="P181" s="254"/>
      <c r="Q181" s="254"/>
      <c r="R181" s="259">
        <f t="shared" si="16"/>
        <v>0</v>
      </c>
      <c r="S181" s="250" t="e">
        <f t="shared" si="12"/>
        <v>#N/A</v>
      </c>
      <c r="T181" s="36" t="e">
        <f t="shared" si="17"/>
        <v>#N/A</v>
      </c>
      <c r="U181" s="227"/>
      <c r="V181" s="227"/>
      <c r="W181" s="36" t="e">
        <f t="shared" si="13"/>
        <v>#N/A</v>
      </c>
      <c r="X181" s="36" t="e">
        <f t="shared" si="14"/>
        <v>#N/A</v>
      </c>
      <c r="Y181" s="36">
        <f t="shared" si="15"/>
        <v>0</v>
      </c>
    </row>
    <row r="182" spans="1:25" ht="24" customHeight="1" x14ac:dyDescent="0.2">
      <c r="A182" s="251"/>
      <c r="B182" s="252"/>
      <c r="C182" s="253"/>
      <c r="D182" s="254"/>
      <c r="E182" s="252"/>
      <c r="F182" s="252"/>
      <c r="G182" s="255"/>
      <c r="H182" s="256"/>
      <c r="I182" s="256"/>
      <c r="J182" s="254"/>
      <c r="K182" s="254"/>
      <c r="L182" s="257"/>
      <c r="M182" s="257"/>
      <c r="N182" s="257"/>
      <c r="O182" s="258"/>
      <c r="P182" s="254"/>
      <c r="Q182" s="254"/>
      <c r="R182" s="259">
        <f t="shared" si="16"/>
        <v>0</v>
      </c>
      <c r="S182" s="250" t="e">
        <f t="shared" si="12"/>
        <v>#N/A</v>
      </c>
      <c r="T182" s="36" t="e">
        <f t="shared" si="17"/>
        <v>#N/A</v>
      </c>
      <c r="U182" s="227"/>
      <c r="V182" s="227"/>
      <c r="W182" s="36" t="e">
        <f t="shared" si="13"/>
        <v>#N/A</v>
      </c>
      <c r="X182" s="36" t="e">
        <f t="shared" si="14"/>
        <v>#N/A</v>
      </c>
      <c r="Y182" s="36">
        <f t="shared" si="15"/>
        <v>0</v>
      </c>
    </row>
    <row r="183" spans="1:25" ht="24" customHeight="1" x14ac:dyDescent="0.2">
      <c r="A183" s="251"/>
      <c r="B183" s="252"/>
      <c r="C183" s="253"/>
      <c r="D183" s="254"/>
      <c r="E183" s="252"/>
      <c r="F183" s="252"/>
      <c r="G183" s="255"/>
      <c r="H183" s="256"/>
      <c r="I183" s="256"/>
      <c r="J183" s="254"/>
      <c r="K183" s="254"/>
      <c r="L183" s="257"/>
      <c r="M183" s="257"/>
      <c r="N183" s="257"/>
      <c r="O183" s="258"/>
      <c r="P183" s="254"/>
      <c r="Q183" s="254"/>
      <c r="R183" s="259">
        <f t="shared" si="16"/>
        <v>0</v>
      </c>
      <c r="S183" s="250" t="e">
        <f t="shared" si="12"/>
        <v>#N/A</v>
      </c>
      <c r="T183" s="36" t="e">
        <f t="shared" si="17"/>
        <v>#N/A</v>
      </c>
      <c r="U183" s="227"/>
      <c r="V183" s="227"/>
      <c r="W183" s="36" t="e">
        <f t="shared" si="13"/>
        <v>#N/A</v>
      </c>
      <c r="X183" s="36" t="e">
        <f t="shared" si="14"/>
        <v>#N/A</v>
      </c>
      <c r="Y183" s="36">
        <f t="shared" si="15"/>
        <v>0</v>
      </c>
    </row>
    <row r="184" spans="1:25" ht="24" customHeight="1" x14ac:dyDescent="0.2">
      <c r="A184" s="251"/>
      <c r="B184" s="252"/>
      <c r="C184" s="253"/>
      <c r="D184" s="254"/>
      <c r="E184" s="252"/>
      <c r="F184" s="252"/>
      <c r="G184" s="255"/>
      <c r="H184" s="256"/>
      <c r="I184" s="256"/>
      <c r="J184" s="254"/>
      <c r="K184" s="254"/>
      <c r="L184" s="257"/>
      <c r="M184" s="257"/>
      <c r="N184" s="257"/>
      <c r="O184" s="258"/>
      <c r="P184" s="254"/>
      <c r="Q184" s="254"/>
      <c r="R184" s="259">
        <f t="shared" si="16"/>
        <v>0</v>
      </c>
      <c r="S184" s="250" t="e">
        <f t="shared" si="12"/>
        <v>#N/A</v>
      </c>
      <c r="T184" s="36" t="e">
        <f t="shared" si="17"/>
        <v>#N/A</v>
      </c>
      <c r="U184" s="227"/>
      <c r="V184" s="227"/>
      <c r="W184" s="36" t="e">
        <f t="shared" si="13"/>
        <v>#N/A</v>
      </c>
      <c r="X184" s="36" t="e">
        <f t="shared" si="14"/>
        <v>#N/A</v>
      </c>
      <c r="Y184" s="36">
        <f t="shared" si="15"/>
        <v>0</v>
      </c>
    </row>
    <row r="185" spans="1:25" ht="24" customHeight="1" x14ac:dyDescent="0.2">
      <c r="A185" s="251"/>
      <c r="B185" s="252"/>
      <c r="C185" s="253"/>
      <c r="D185" s="254"/>
      <c r="E185" s="252"/>
      <c r="F185" s="252"/>
      <c r="G185" s="255"/>
      <c r="H185" s="256"/>
      <c r="I185" s="256"/>
      <c r="J185" s="254"/>
      <c r="K185" s="254"/>
      <c r="L185" s="257"/>
      <c r="M185" s="257"/>
      <c r="N185" s="257"/>
      <c r="O185" s="258"/>
      <c r="P185" s="254"/>
      <c r="Q185" s="254"/>
      <c r="R185" s="259">
        <f t="shared" si="16"/>
        <v>0</v>
      </c>
      <c r="S185" s="250" t="e">
        <f t="shared" si="12"/>
        <v>#N/A</v>
      </c>
      <c r="T185" s="36" t="e">
        <f t="shared" si="17"/>
        <v>#N/A</v>
      </c>
      <c r="U185" s="227"/>
      <c r="V185" s="227"/>
      <c r="W185" s="36" t="e">
        <f t="shared" si="13"/>
        <v>#N/A</v>
      </c>
      <c r="X185" s="36" t="e">
        <f t="shared" si="14"/>
        <v>#N/A</v>
      </c>
      <c r="Y185" s="36">
        <f t="shared" si="15"/>
        <v>0</v>
      </c>
    </row>
    <row r="186" spans="1:25" ht="24" customHeight="1" x14ac:dyDescent="0.2">
      <c r="A186" s="251"/>
      <c r="B186" s="252"/>
      <c r="C186" s="253"/>
      <c r="D186" s="254"/>
      <c r="E186" s="252"/>
      <c r="F186" s="252"/>
      <c r="G186" s="255"/>
      <c r="H186" s="256"/>
      <c r="I186" s="256"/>
      <c r="J186" s="254"/>
      <c r="K186" s="254"/>
      <c r="L186" s="257"/>
      <c r="M186" s="257"/>
      <c r="N186" s="257"/>
      <c r="O186" s="258"/>
      <c r="P186" s="254"/>
      <c r="Q186" s="254"/>
      <c r="R186" s="259">
        <f t="shared" si="16"/>
        <v>0</v>
      </c>
      <c r="S186" s="250" t="e">
        <f t="shared" si="12"/>
        <v>#N/A</v>
      </c>
      <c r="T186" s="36" t="e">
        <f t="shared" si="17"/>
        <v>#N/A</v>
      </c>
      <c r="U186" s="227"/>
      <c r="V186" s="227"/>
      <c r="W186" s="36" t="e">
        <f t="shared" si="13"/>
        <v>#N/A</v>
      </c>
      <c r="X186" s="36" t="e">
        <f t="shared" si="14"/>
        <v>#N/A</v>
      </c>
      <c r="Y186" s="36">
        <f t="shared" si="15"/>
        <v>0</v>
      </c>
    </row>
    <row r="187" spans="1:25" ht="24" customHeight="1" x14ac:dyDescent="0.2">
      <c r="A187" s="251"/>
      <c r="B187" s="252"/>
      <c r="C187" s="253"/>
      <c r="D187" s="254"/>
      <c r="E187" s="252"/>
      <c r="F187" s="252"/>
      <c r="G187" s="255"/>
      <c r="H187" s="256"/>
      <c r="I187" s="256"/>
      <c r="J187" s="254"/>
      <c r="K187" s="254"/>
      <c r="L187" s="257"/>
      <c r="M187" s="257"/>
      <c r="N187" s="257"/>
      <c r="O187" s="258"/>
      <c r="P187" s="254"/>
      <c r="Q187" s="254"/>
      <c r="R187" s="259">
        <f t="shared" si="16"/>
        <v>0</v>
      </c>
      <c r="S187" s="250" t="e">
        <f t="shared" si="12"/>
        <v>#N/A</v>
      </c>
      <c r="T187" s="36" t="e">
        <f t="shared" si="17"/>
        <v>#N/A</v>
      </c>
      <c r="U187" s="227"/>
      <c r="V187" s="227"/>
      <c r="W187" s="36" t="e">
        <f t="shared" si="13"/>
        <v>#N/A</v>
      </c>
      <c r="X187" s="36" t="e">
        <f t="shared" si="14"/>
        <v>#N/A</v>
      </c>
      <c r="Y187" s="36">
        <f t="shared" si="15"/>
        <v>0</v>
      </c>
    </row>
    <row r="188" spans="1:25" ht="24" customHeight="1" x14ac:dyDescent="0.2">
      <c r="A188" s="251"/>
      <c r="B188" s="252"/>
      <c r="C188" s="253"/>
      <c r="D188" s="254"/>
      <c r="E188" s="252"/>
      <c r="F188" s="252"/>
      <c r="G188" s="255"/>
      <c r="H188" s="256"/>
      <c r="I188" s="256"/>
      <c r="J188" s="254"/>
      <c r="K188" s="254"/>
      <c r="L188" s="257"/>
      <c r="M188" s="257"/>
      <c r="N188" s="257"/>
      <c r="O188" s="258"/>
      <c r="P188" s="254"/>
      <c r="Q188" s="254"/>
      <c r="R188" s="259">
        <f t="shared" si="16"/>
        <v>0</v>
      </c>
      <c r="S188" s="250" t="e">
        <f t="shared" si="12"/>
        <v>#N/A</v>
      </c>
      <c r="T188" s="36" t="e">
        <f t="shared" si="17"/>
        <v>#N/A</v>
      </c>
      <c r="U188" s="227"/>
      <c r="V188" s="227"/>
      <c r="W188" s="36" t="e">
        <f t="shared" si="13"/>
        <v>#N/A</v>
      </c>
      <c r="X188" s="36" t="e">
        <f t="shared" si="14"/>
        <v>#N/A</v>
      </c>
      <c r="Y188" s="36">
        <f t="shared" si="15"/>
        <v>0</v>
      </c>
    </row>
    <row r="189" spans="1:25" ht="24" customHeight="1" x14ac:dyDescent="0.2">
      <c r="A189" s="251"/>
      <c r="B189" s="252"/>
      <c r="C189" s="253"/>
      <c r="D189" s="254"/>
      <c r="E189" s="252"/>
      <c r="F189" s="252"/>
      <c r="G189" s="255"/>
      <c r="H189" s="256"/>
      <c r="I189" s="256"/>
      <c r="J189" s="254"/>
      <c r="K189" s="254"/>
      <c r="L189" s="257"/>
      <c r="M189" s="257"/>
      <c r="N189" s="257"/>
      <c r="O189" s="258"/>
      <c r="P189" s="254"/>
      <c r="Q189" s="254"/>
      <c r="R189" s="259">
        <f t="shared" si="16"/>
        <v>0</v>
      </c>
      <c r="S189" s="250" t="e">
        <f t="shared" si="12"/>
        <v>#N/A</v>
      </c>
      <c r="T189" s="36" t="e">
        <f t="shared" si="17"/>
        <v>#N/A</v>
      </c>
      <c r="U189" s="227"/>
      <c r="V189" s="227"/>
      <c r="W189" s="36" t="e">
        <f t="shared" si="13"/>
        <v>#N/A</v>
      </c>
      <c r="X189" s="36" t="e">
        <f t="shared" si="14"/>
        <v>#N/A</v>
      </c>
      <c r="Y189" s="36">
        <f t="shared" si="15"/>
        <v>0</v>
      </c>
    </row>
    <row r="190" spans="1:25" ht="24" customHeight="1" x14ac:dyDescent="0.2">
      <c r="A190" s="251"/>
      <c r="B190" s="252"/>
      <c r="C190" s="253"/>
      <c r="D190" s="254"/>
      <c r="E190" s="252"/>
      <c r="F190" s="252"/>
      <c r="G190" s="255"/>
      <c r="H190" s="256"/>
      <c r="I190" s="256"/>
      <c r="J190" s="254"/>
      <c r="K190" s="254"/>
      <c r="L190" s="257"/>
      <c r="M190" s="257"/>
      <c r="N190" s="257"/>
      <c r="O190" s="258"/>
      <c r="P190" s="254"/>
      <c r="Q190" s="254"/>
      <c r="R190" s="259">
        <f t="shared" si="16"/>
        <v>0</v>
      </c>
      <c r="S190" s="250" t="e">
        <f t="shared" si="12"/>
        <v>#N/A</v>
      </c>
      <c r="T190" s="36" t="e">
        <f t="shared" si="17"/>
        <v>#N/A</v>
      </c>
      <c r="U190" s="227"/>
      <c r="V190" s="227"/>
      <c r="W190" s="36" t="e">
        <f t="shared" si="13"/>
        <v>#N/A</v>
      </c>
      <c r="X190" s="36" t="e">
        <f t="shared" si="14"/>
        <v>#N/A</v>
      </c>
      <c r="Y190" s="36">
        <f t="shared" si="15"/>
        <v>0</v>
      </c>
    </row>
    <row r="191" spans="1:25" ht="24" customHeight="1" x14ac:dyDescent="0.2">
      <c r="A191" s="251"/>
      <c r="B191" s="252"/>
      <c r="C191" s="253"/>
      <c r="D191" s="254"/>
      <c r="E191" s="252"/>
      <c r="F191" s="252"/>
      <c r="G191" s="255"/>
      <c r="H191" s="256"/>
      <c r="I191" s="256"/>
      <c r="J191" s="254"/>
      <c r="K191" s="254"/>
      <c r="L191" s="257"/>
      <c r="M191" s="257"/>
      <c r="N191" s="257"/>
      <c r="O191" s="258"/>
      <c r="P191" s="254"/>
      <c r="Q191" s="254"/>
      <c r="R191" s="259">
        <f t="shared" si="16"/>
        <v>0</v>
      </c>
      <c r="S191" s="250" t="e">
        <f t="shared" si="12"/>
        <v>#N/A</v>
      </c>
      <c r="T191" s="36" t="e">
        <f t="shared" si="17"/>
        <v>#N/A</v>
      </c>
      <c r="U191" s="227"/>
      <c r="V191" s="227"/>
      <c r="W191" s="36" t="e">
        <f t="shared" si="13"/>
        <v>#N/A</v>
      </c>
      <c r="X191" s="36" t="e">
        <f t="shared" si="14"/>
        <v>#N/A</v>
      </c>
      <c r="Y191" s="36">
        <f t="shared" si="15"/>
        <v>0</v>
      </c>
    </row>
    <row r="192" spans="1:25" ht="24" customHeight="1" x14ac:dyDescent="0.2">
      <c r="A192" s="251"/>
      <c r="B192" s="252"/>
      <c r="C192" s="253"/>
      <c r="D192" s="254"/>
      <c r="E192" s="252"/>
      <c r="F192" s="252"/>
      <c r="G192" s="255"/>
      <c r="H192" s="256"/>
      <c r="I192" s="256"/>
      <c r="J192" s="254"/>
      <c r="K192" s="254"/>
      <c r="L192" s="257"/>
      <c r="M192" s="257"/>
      <c r="N192" s="257"/>
      <c r="O192" s="258"/>
      <c r="P192" s="254"/>
      <c r="Q192" s="254"/>
      <c r="R192" s="259">
        <f t="shared" si="16"/>
        <v>0</v>
      </c>
      <c r="S192" s="250" t="e">
        <f t="shared" si="12"/>
        <v>#N/A</v>
      </c>
      <c r="T192" s="36" t="e">
        <f t="shared" si="17"/>
        <v>#N/A</v>
      </c>
      <c r="U192" s="227"/>
      <c r="V192" s="227"/>
      <c r="W192" s="36" t="e">
        <f t="shared" si="13"/>
        <v>#N/A</v>
      </c>
      <c r="X192" s="36" t="e">
        <f t="shared" si="14"/>
        <v>#N/A</v>
      </c>
      <c r="Y192" s="36">
        <f t="shared" si="15"/>
        <v>0</v>
      </c>
    </row>
    <row r="193" spans="1:25" ht="24" customHeight="1" x14ac:dyDescent="0.2">
      <c r="A193" s="251"/>
      <c r="B193" s="252"/>
      <c r="C193" s="253"/>
      <c r="D193" s="254"/>
      <c r="E193" s="252"/>
      <c r="F193" s="252"/>
      <c r="G193" s="255"/>
      <c r="H193" s="256"/>
      <c r="I193" s="256"/>
      <c r="J193" s="254"/>
      <c r="K193" s="254"/>
      <c r="L193" s="257"/>
      <c r="M193" s="257"/>
      <c r="N193" s="257"/>
      <c r="O193" s="258"/>
      <c r="P193" s="254"/>
      <c r="Q193" s="254"/>
      <c r="R193" s="259">
        <f t="shared" si="16"/>
        <v>0</v>
      </c>
      <c r="S193" s="250" t="e">
        <f t="shared" si="12"/>
        <v>#N/A</v>
      </c>
      <c r="T193" s="36" t="e">
        <f t="shared" si="17"/>
        <v>#N/A</v>
      </c>
      <c r="U193" s="227"/>
      <c r="V193" s="227"/>
      <c r="W193" s="36" t="e">
        <f t="shared" si="13"/>
        <v>#N/A</v>
      </c>
      <c r="X193" s="36" t="e">
        <f t="shared" si="14"/>
        <v>#N/A</v>
      </c>
      <c r="Y193" s="36">
        <f t="shared" si="15"/>
        <v>0</v>
      </c>
    </row>
    <row r="194" spans="1:25" ht="24" customHeight="1" x14ac:dyDescent="0.2">
      <c r="A194" s="251"/>
      <c r="B194" s="252"/>
      <c r="C194" s="253"/>
      <c r="D194" s="254"/>
      <c r="E194" s="252"/>
      <c r="F194" s="252"/>
      <c r="G194" s="255"/>
      <c r="H194" s="256"/>
      <c r="I194" s="256"/>
      <c r="J194" s="254"/>
      <c r="K194" s="254"/>
      <c r="L194" s="257"/>
      <c r="M194" s="257"/>
      <c r="N194" s="257"/>
      <c r="O194" s="258"/>
      <c r="P194" s="254"/>
      <c r="Q194" s="254"/>
      <c r="R194" s="259">
        <f t="shared" si="16"/>
        <v>0</v>
      </c>
      <c r="S194" s="250" t="e">
        <f t="shared" si="12"/>
        <v>#N/A</v>
      </c>
      <c r="T194" s="36" t="e">
        <f t="shared" si="17"/>
        <v>#N/A</v>
      </c>
      <c r="U194" s="227"/>
      <c r="V194" s="227"/>
      <c r="W194" s="36" t="e">
        <f t="shared" si="13"/>
        <v>#N/A</v>
      </c>
      <c r="X194" s="36" t="e">
        <f t="shared" si="14"/>
        <v>#N/A</v>
      </c>
      <c r="Y194" s="36">
        <f t="shared" si="15"/>
        <v>0</v>
      </c>
    </row>
    <row r="195" spans="1:25" ht="24" customHeight="1" x14ac:dyDescent="0.2">
      <c r="A195" s="251"/>
      <c r="B195" s="252"/>
      <c r="C195" s="253"/>
      <c r="D195" s="254"/>
      <c r="E195" s="252"/>
      <c r="F195" s="252"/>
      <c r="G195" s="255"/>
      <c r="H195" s="256"/>
      <c r="I195" s="256"/>
      <c r="J195" s="254"/>
      <c r="K195" s="254"/>
      <c r="L195" s="257"/>
      <c r="M195" s="257"/>
      <c r="N195" s="257"/>
      <c r="O195" s="258"/>
      <c r="P195" s="254"/>
      <c r="Q195" s="254"/>
      <c r="R195" s="259">
        <f t="shared" si="16"/>
        <v>0</v>
      </c>
      <c r="S195" s="250" t="e">
        <f t="shared" si="12"/>
        <v>#N/A</v>
      </c>
      <c r="T195" s="36" t="e">
        <f t="shared" si="17"/>
        <v>#N/A</v>
      </c>
      <c r="U195" s="227"/>
      <c r="V195" s="227"/>
      <c r="W195" s="36" t="e">
        <f t="shared" si="13"/>
        <v>#N/A</v>
      </c>
      <c r="X195" s="36" t="e">
        <f t="shared" si="14"/>
        <v>#N/A</v>
      </c>
      <c r="Y195" s="36">
        <f t="shared" si="15"/>
        <v>0</v>
      </c>
    </row>
    <row r="196" spans="1:25" ht="24" customHeight="1" x14ac:dyDescent="0.2">
      <c r="A196" s="251"/>
      <c r="B196" s="252"/>
      <c r="C196" s="253"/>
      <c r="D196" s="254"/>
      <c r="E196" s="252"/>
      <c r="F196" s="252"/>
      <c r="G196" s="255"/>
      <c r="H196" s="256"/>
      <c r="I196" s="256"/>
      <c r="J196" s="254"/>
      <c r="K196" s="254"/>
      <c r="L196" s="257"/>
      <c r="M196" s="257"/>
      <c r="N196" s="257"/>
      <c r="O196" s="258"/>
      <c r="P196" s="254"/>
      <c r="Q196" s="254"/>
      <c r="R196" s="259">
        <f t="shared" si="16"/>
        <v>0</v>
      </c>
      <c r="S196" s="250" t="e">
        <f t="shared" si="12"/>
        <v>#N/A</v>
      </c>
      <c r="T196" s="36" t="e">
        <f t="shared" si="17"/>
        <v>#N/A</v>
      </c>
      <c r="U196" s="227"/>
      <c r="V196" s="227"/>
      <c r="W196" s="36" t="e">
        <f t="shared" si="13"/>
        <v>#N/A</v>
      </c>
      <c r="X196" s="36" t="e">
        <f t="shared" si="14"/>
        <v>#N/A</v>
      </c>
      <c r="Y196" s="36">
        <f t="shared" si="15"/>
        <v>0</v>
      </c>
    </row>
    <row r="197" spans="1:25" ht="24" customHeight="1" x14ac:dyDescent="0.2">
      <c r="A197" s="251"/>
      <c r="B197" s="252"/>
      <c r="C197" s="253"/>
      <c r="D197" s="254"/>
      <c r="E197" s="252"/>
      <c r="F197" s="252"/>
      <c r="G197" s="255"/>
      <c r="H197" s="256"/>
      <c r="I197" s="256"/>
      <c r="J197" s="254"/>
      <c r="K197" s="254"/>
      <c r="L197" s="257"/>
      <c r="M197" s="257"/>
      <c r="N197" s="257"/>
      <c r="O197" s="258"/>
      <c r="P197" s="254"/>
      <c r="Q197" s="254"/>
      <c r="R197" s="259">
        <f t="shared" si="16"/>
        <v>0</v>
      </c>
      <c r="S197" s="250" t="e">
        <f t="shared" si="12"/>
        <v>#N/A</v>
      </c>
      <c r="T197" s="36" t="e">
        <f t="shared" si="17"/>
        <v>#N/A</v>
      </c>
      <c r="U197" s="227"/>
      <c r="V197" s="227"/>
      <c r="W197" s="36" t="e">
        <f t="shared" si="13"/>
        <v>#N/A</v>
      </c>
      <c r="X197" s="36" t="e">
        <f t="shared" si="14"/>
        <v>#N/A</v>
      </c>
      <c r="Y197" s="36">
        <f t="shared" si="15"/>
        <v>0</v>
      </c>
    </row>
    <row r="198" spans="1:25" ht="24" customHeight="1" x14ac:dyDescent="0.2">
      <c r="A198" s="251"/>
      <c r="B198" s="252"/>
      <c r="C198" s="253"/>
      <c r="D198" s="254"/>
      <c r="E198" s="252"/>
      <c r="F198" s="252"/>
      <c r="G198" s="255"/>
      <c r="H198" s="256"/>
      <c r="I198" s="256"/>
      <c r="J198" s="254"/>
      <c r="K198" s="254"/>
      <c r="L198" s="257"/>
      <c r="M198" s="257"/>
      <c r="N198" s="257"/>
      <c r="O198" s="258"/>
      <c r="P198" s="254"/>
      <c r="Q198" s="254"/>
      <c r="R198" s="259">
        <f t="shared" si="16"/>
        <v>0</v>
      </c>
      <c r="S198" s="250" t="e">
        <f t="shared" si="12"/>
        <v>#N/A</v>
      </c>
      <c r="T198" s="36" t="e">
        <f t="shared" si="17"/>
        <v>#N/A</v>
      </c>
      <c r="U198" s="227"/>
      <c r="V198" s="227"/>
      <c r="W198" s="36" t="e">
        <f t="shared" si="13"/>
        <v>#N/A</v>
      </c>
      <c r="X198" s="36" t="e">
        <f t="shared" si="14"/>
        <v>#N/A</v>
      </c>
      <c r="Y198" s="36">
        <f t="shared" si="15"/>
        <v>0</v>
      </c>
    </row>
    <row r="199" spans="1:25" ht="24" customHeight="1" x14ac:dyDescent="0.2">
      <c r="A199" s="251"/>
      <c r="B199" s="252"/>
      <c r="C199" s="253"/>
      <c r="D199" s="254"/>
      <c r="E199" s="252"/>
      <c r="F199" s="252"/>
      <c r="G199" s="255"/>
      <c r="H199" s="256"/>
      <c r="I199" s="256"/>
      <c r="J199" s="254"/>
      <c r="K199" s="254"/>
      <c r="L199" s="257"/>
      <c r="M199" s="257"/>
      <c r="N199" s="257"/>
      <c r="O199" s="258"/>
      <c r="P199" s="254"/>
      <c r="Q199" s="254"/>
      <c r="R199" s="259">
        <f t="shared" si="16"/>
        <v>0</v>
      </c>
      <c r="S199" s="250" t="e">
        <f t="shared" si="12"/>
        <v>#N/A</v>
      </c>
      <c r="T199" s="36" t="e">
        <f t="shared" si="17"/>
        <v>#N/A</v>
      </c>
      <c r="U199" s="227"/>
      <c r="V199" s="227"/>
      <c r="W199" s="36" t="e">
        <f t="shared" si="13"/>
        <v>#N/A</v>
      </c>
      <c r="X199" s="36" t="e">
        <f t="shared" si="14"/>
        <v>#N/A</v>
      </c>
      <c r="Y199" s="36">
        <f t="shared" si="15"/>
        <v>0</v>
      </c>
    </row>
    <row r="200" spans="1:25" ht="24" customHeight="1" x14ac:dyDescent="0.2">
      <c r="A200" s="251"/>
      <c r="B200" s="252"/>
      <c r="C200" s="253"/>
      <c r="D200" s="254"/>
      <c r="E200" s="252"/>
      <c r="F200" s="252"/>
      <c r="G200" s="255"/>
      <c r="H200" s="256"/>
      <c r="I200" s="256"/>
      <c r="J200" s="254"/>
      <c r="K200" s="254"/>
      <c r="L200" s="257"/>
      <c r="M200" s="257"/>
      <c r="N200" s="257"/>
      <c r="O200" s="258"/>
      <c r="P200" s="254"/>
      <c r="Q200" s="254"/>
      <c r="R200" s="259">
        <f t="shared" si="16"/>
        <v>0</v>
      </c>
      <c r="S200" s="250" t="e">
        <f t="shared" si="12"/>
        <v>#N/A</v>
      </c>
      <c r="T200" s="36" t="e">
        <f t="shared" si="17"/>
        <v>#N/A</v>
      </c>
      <c r="U200" s="227"/>
      <c r="V200" s="227"/>
      <c r="W200" s="36" t="e">
        <f t="shared" si="13"/>
        <v>#N/A</v>
      </c>
      <c r="X200" s="36" t="e">
        <f t="shared" si="14"/>
        <v>#N/A</v>
      </c>
      <c r="Y200" s="36">
        <f t="shared" si="15"/>
        <v>0</v>
      </c>
    </row>
    <row r="201" spans="1:25" ht="24" customHeight="1" x14ac:dyDescent="0.2">
      <c r="A201" s="251"/>
      <c r="B201" s="252"/>
      <c r="C201" s="253"/>
      <c r="D201" s="254"/>
      <c r="E201" s="252"/>
      <c r="F201" s="252"/>
      <c r="G201" s="255"/>
      <c r="H201" s="256"/>
      <c r="I201" s="256"/>
      <c r="J201" s="254"/>
      <c r="K201" s="254"/>
      <c r="L201" s="257"/>
      <c r="M201" s="257"/>
      <c r="N201" s="257"/>
      <c r="O201" s="258"/>
      <c r="P201" s="254"/>
      <c r="Q201" s="254"/>
      <c r="R201" s="259">
        <f t="shared" si="16"/>
        <v>0</v>
      </c>
      <c r="S201" s="250" t="e">
        <f t="shared" si="12"/>
        <v>#N/A</v>
      </c>
      <c r="T201" s="36" t="e">
        <f t="shared" si="17"/>
        <v>#N/A</v>
      </c>
      <c r="U201" s="227"/>
      <c r="V201" s="227"/>
      <c r="W201" s="36" t="e">
        <f t="shared" si="13"/>
        <v>#N/A</v>
      </c>
      <c r="X201" s="36" t="e">
        <f t="shared" si="14"/>
        <v>#N/A</v>
      </c>
      <c r="Y201" s="36">
        <f t="shared" si="15"/>
        <v>0</v>
      </c>
    </row>
    <row r="202" spans="1:25" ht="24" customHeight="1" x14ac:dyDescent="0.2">
      <c r="A202" s="251"/>
      <c r="B202" s="252"/>
      <c r="C202" s="253"/>
      <c r="D202" s="254"/>
      <c r="E202" s="252"/>
      <c r="F202" s="252"/>
      <c r="G202" s="255"/>
      <c r="H202" s="256"/>
      <c r="I202" s="256"/>
      <c r="J202" s="254"/>
      <c r="K202" s="254"/>
      <c r="L202" s="257"/>
      <c r="M202" s="257"/>
      <c r="N202" s="257"/>
      <c r="O202" s="258"/>
      <c r="P202" s="254"/>
      <c r="Q202" s="254"/>
      <c r="R202" s="259">
        <f t="shared" si="16"/>
        <v>0</v>
      </c>
      <c r="S202" s="250" t="e">
        <f t="shared" ref="S202:S265" si="18">IF(AND(N202="SI",J202="E"),1,IF(AND(D202="VIVIENDA",J202="E"),VLOOKUP(G202,Vivienda,2,TRUE),IF(AND(D202="CONSUMO",J202="E"),VLOOKUP(G202,Consumo,2,TRUE),VLOOKUP(J202,Prov_Ind,VLOOKUP(D202,Clasificación,2,FALSE),FALSE))))</f>
        <v>#N/A</v>
      </c>
      <c r="T202" s="36" t="e">
        <f t="shared" si="17"/>
        <v>#N/A</v>
      </c>
      <c r="U202" s="227"/>
      <c r="V202" s="227"/>
      <c r="W202" s="36" t="e">
        <f t="shared" ref="W202:W265" si="19">T202-U202</f>
        <v>#N/A</v>
      </c>
      <c r="X202" s="36" t="e">
        <f t="shared" ref="X202:X265" si="20">T202-V202</f>
        <v>#N/A</v>
      </c>
      <c r="Y202" s="36">
        <f t="shared" ref="Y202:Y265" si="21">U202-V202</f>
        <v>0</v>
      </c>
    </row>
    <row r="203" spans="1:25" ht="24" customHeight="1" x14ac:dyDescent="0.2">
      <c r="A203" s="251"/>
      <c r="B203" s="252"/>
      <c r="C203" s="253"/>
      <c r="D203" s="254"/>
      <c r="E203" s="252"/>
      <c r="F203" s="252"/>
      <c r="G203" s="255"/>
      <c r="H203" s="256"/>
      <c r="I203" s="256"/>
      <c r="J203" s="254"/>
      <c r="K203" s="254"/>
      <c r="L203" s="257"/>
      <c r="M203" s="257"/>
      <c r="N203" s="257"/>
      <c r="O203" s="258"/>
      <c r="P203" s="254"/>
      <c r="Q203" s="254"/>
      <c r="R203" s="259">
        <f t="shared" ref="R203:R266" si="22">IF(H203-P203-Q203&lt;0,0,H203-P203-Q203)</f>
        <v>0</v>
      </c>
      <c r="S203" s="250" t="e">
        <f t="shared" si="18"/>
        <v>#N/A</v>
      </c>
      <c r="T203" s="36" t="e">
        <f t="shared" ref="T203:T266" si="23">R203*S203</f>
        <v>#N/A</v>
      </c>
      <c r="U203" s="227"/>
      <c r="V203" s="227"/>
      <c r="W203" s="36" t="e">
        <f t="shared" si="19"/>
        <v>#N/A</v>
      </c>
      <c r="X203" s="36" t="e">
        <f t="shared" si="20"/>
        <v>#N/A</v>
      </c>
      <c r="Y203" s="36">
        <f t="shared" si="21"/>
        <v>0</v>
      </c>
    </row>
    <row r="204" spans="1:25" ht="24" customHeight="1" x14ac:dyDescent="0.2">
      <c r="A204" s="251"/>
      <c r="B204" s="252"/>
      <c r="C204" s="253"/>
      <c r="D204" s="254"/>
      <c r="E204" s="252"/>
      <c r="F204" s="252"/>
      <c r="G204" s="255"/>
      <c r="H204" s="256"/>
      <c r="I204" s="256"/>
      <c r="J204" s="254"/>
      <c r="K204" s="254"/>
      <c r="L204" s="257"/>
      <c r="M204" s="257"/>
      <c r="N204" s="257"/>
      <c r="O204" s="258"/>
      <c r="P204" s="254"/>
      <c r="Q204" s="254"/>
      <c r="R204" s="259">
        <f t="shared" si="22"/>
        <v>0</v>
      </c>
      <c r="S204" s="250" t="e">
        <f t="shared" si="18"/>
        <v>#N/A</v>
      </c>
      <c r="T204" s="36" t="e">
        <f t="shared" si="23"/>
        <v>#N/A</v>
      </c>
      <c r="U204" s="227"/>
      <c r="V204" s="227"/>
      <c r="W204" s="36" t="e">
        <f t="shared" si="19"/>
        <v>#N/A</v>
      </c>
      <c r="X204" s="36" t="e">
        <f t="shared" si="20"/>
        <v>#N/A</v>
      </c>
      <c r="Y204" s="36">
        <f t="shared" si="21"/>
        <v>0</v>
      </c>
    </row>
    <row r="205" spans="1:25" ht="24" customHeight="1" x14ac:dyDescent="0.2">
      <c r="A205" s="251"/>
      <c r="B205" s="252"/>
      <c r="C205" s="253"/>
      <c r="D205" s="254"/>
      <c r="E205" s="252"/>
      <c r="F205" s="252"/>
      <c r="G205" s="255"/>
      <c r="H205" s="256"/>
      <c r="I205" s="256"/>
      <c r="J205" s="254"/>
      <c r="K205" s="254"/>
      <c r="L205" s="257"/>
      <c r="M205" s="257"/>
      <c r="N205" s="257"/>
      <c r="O205" s="258"/>
      <c r="P205" s="254"/>
      <c r="Q205" s="254"/>
      <c r="R205" s="259">
        <f t="shared" si="22"/>
        <v>0</v>
      </c>
      <c r="S205" s="250" t="e">
        <f t="shared" si="18"/>
        <v>#N/A</v>
      </c>
      <c r="T205" s="36" t="e">
        <f t="shared" si="23"/>
        <v>#N/A</v>
      </c>
      <c r="U205" s="227"/>
      <c r="V205" s="227"/>
      <c r="W205" s="36" t="e">
        <f t="shared" si="19"/>
        <v>#N/A</v>
      </c>
      <c r="X205" s="36" t="e">
        <f t="shared" si="20"/>
        <v>#N/A</v>
      </c>
      <c r="Y205" s="36">
        <f t="shared" si="21"/>
        <v>0</v>
      </c>
    </row>
    <row r="206" spans="1:25" ht="24" customHeight="1" x14ac:dyDescent="0.2">
      <c r="A206" s="251"/>
      <c r="B206" s="252"/>
      <c r="C206" s="253"/>
      <c r="D206" s="254"/>
      <c r="E206" s="252"/>
      <c r="F206" s="252"/>
      <c r="G206" s="255"/>
      <c r="H206" s="256"/>
      <c r="I206" s="256"/>
      <c r="J206" s="254"/>
      <c r="K206" s="254"/>
      <c r="L206" s="257"/>
      <c r="M206" s="257"/>
      <c r="N206" s="257"/>
      <c r="O206" s="258"/>
      <c r="P206" s="254"/>
      <c r="Q206" s="254"/>
      <c r="R206" s="259">
        <f t="shared" si="22"/>
        <v>0</v>
      </c>
      <c r="S206" s="250" t="e">
        <f t="shared" si="18"/>
        <v>#N/A</v>
      </c>
      <c r="T206" s="36" t="e">
        <f t="shared" si="23"/>
        <v>#N/A</v>
      </c>
      <c r="U206" s="227"/>
      <c r="V206" s="227"/>
      <c r="W206" s="36" t="e">
        <f t="shared" si="19"/>
        <v>#N/A</v>
      </c>
      <c r="X206" s="36" t="e">
        <f t="shared" si="20"/>
        <v>#N/A</v>
      </c>
      <c r="Y206" s="36">
        <f t="shared" si="21"/>
        <v>0</v>
      </c>
    </row>
    <row r="207" spans="1:25" ht="24" customHeight="1" x14ac:dyDescent="0.2">
      <c r="A207" s="251"/>
      <c r="B207" s="252"/>
      <c r="C207" s="253"/>
      <c r="D207" s="254"/>
      <c r="E207" s="252"/>
      <c r="F207" s="252"/>
      <c r="G207" s="255"/>
      <c r="H207" s="256"/>
      <c r="I207" s="256"/>
      <c r="J207" s="254"/>
      <c r="K207" s="254"/>
      <c r="L207" s="257"/>
      <c r="M207" s="257"/>
      <c r="N207" s="257"/>
      <c r="O207" s="258"/>
      <c r="P207" s="254"/>
      <c r="Q207" s="254"/>
      <c r="R207" s="259">
        <f t="shared" si="22"/>
        <v>0</v>
      </c>
      <c r="S207" s="250" t="e">
        <f t="shared" si="18"/>
        <v>#N/A</v>
      </c>
      <c r="T207" s="36" t="e">
        <f t="shared" si="23"/>
        <v>#N/A</v>
      </c>
      <c r="U207" s="227"/>
      <c r="V207" s="227"/>
      <c r="W207" s="36" t="e">
        <f t="shared" si="19"/>
        <v>#N/A</v>
      </c>
      <c r="X207" s="36" t="e">
        <f t="shared" si="20"/>
        <v>#N/A</v>
      </c>
      <c r="Y207" s="36">
        <f t="shared" si="21"/>
        <v>0</v>
      </c>
    </row>
    <row r="208" spans="1:25" ht="24" customHeight="1" x14ac:dyDescent="0.2">
      <c r="A208" s="251"/>
      <c r="B208" s="252"/>
      <c r="C208" s="253"/>
      <c r="D208" s="254"/>
      <c r="E208" s="252"/>
      <c r="F208" s="252"/>
      <c r="G208" s="255"/>
      <c r="H208" s="256"/>
      <c r="I208" s="256"/>
      <c r="J208" s="254"/>
      <c r="K208" s="254"/>
      <c r="L208" s="257"/>
      <c r="M208" s="257"/>
      <c r="N208" s="257"/>
      <c r="O208" s="258"/>
      <c r="P208" s="254"/>
      <c r="Q208" s="254"/>
      <c r="R208" s="259">
        <f t="shared" si="22"/>
        <v>0</v>
      </c>
      <c r="S208" s="250" t="e">
        <f t="shared" si="18"/>
        <v>#N/A</v>
      </c>
      <c r="T208" s="36" t="e">
        <f t="shared" si="23"/>
        <v>#N/A</v>
      </c>
      <c r="U208" s="227"/>
      <c r="V208" s="227"/>
      <c r="W208" s="36" t="e">
        <f t="shared" si="19"/>
        <v>#N/A</v>
      </c>
      <c r="X208" s="36" t="e">
        <f t="shared" si="20"/>
        <v>#N/A</v>
      </c>
      <c r="Y208" s="36">
        <f t="shared" si="21"/>
        <v>0</v>
      </c>
    </row>
    <row r="209" spans="1:25" ht="24" customHeight="1" x14ac:dyDescent="0.2">
      <c r="A209" s="251"/>
      <c r="B209" s="252"/>
      <c r="C209" s="253"/>
      <c r="D209" s="254"/>
      <c r="E209" s="252"/>
      <c r="F209" s="252"/>
      <c r="G209" s="255"/>
      <c r="H209" s="256"/>
      <c r="I209" s="256"/>
      <c r="J209" s="254"/>
      <c r="K209" s="254"/>
      <c r="L209" s="257"/>
      <c r="M209" s="257"/>
      <c r="N209" s="257"/>
      <c r="O209" s="258"/>
      <c r="P209" s="254"/>
      <c r="Q209" s="254"/>
      <c r="R209" s="259">
        <f t="shared" si="22"/>
        <v>0</v>
      </c>
      <c r="S209" s="250" t="e">
        <f t="shared" si="18"/>
        <v>#N/A</v>
      </c>
      <c r="T209" s="36" t="e">
        <f t="shared" si="23"/>
        <v>#N/A</v>
      </c>
      <c r="U209" s="227"/>
      <c r="V209" s="227"/>
      <c r="W209" s="36" t="e">
        <f t="shared" si="19"/>
        <v>#N/A</v>
      </c>
      <c r="X209" s="36" t="e">
        <f t="shared" si="20"/>
        <v>#N/A</v>
      </c>
      <c r="Y209" s="36">
        <f t="shared" si="21"/>
        <v>0</v>
      </c>
    </row>
    <row r="210" spans="1:25" ht="24" customHeight="1" x14ac:dyDescent="0.2">
      <c r="A210" s="251"/>
      <c r="B210" s="252"/>
      <c r="C210" s="253"/>
      <c r="D210" s="254"/>
      <c r="E210" s="252"/>
      <c r="F210" s="252"/>
      <c r="G210" s="255"/>
      <c r="H210" s="256"/>
      <c r="I210" s="256"/>
      <c r="J210" s="254"/>
      <c r="K210" s="254"/>
      <c r="L210" s="257"/>
      <c r="M210" s="257"/>
      <c r="N210" s="257"/>
      <c r="O210" s="258"/>
      <c r="P210" s="254"/>
      <c r="Q210" s="254"/>
      <c r="R210" s="259">
        <f t="shared" si="22"/>
        <v>0</v>
      </c>
      <c r="S210" s="250" t="e">
        <f t="shared" si="18"/>
        <v>#N/A</v>
      </c>
      <c r="T210" s="36" t="e">
        <f t="shared" si="23"/>
        <v>#N/A</v>
      </c>
      <c r="U210" s="227"/>
      <c r="V210" s="227"/>
      <c r="W210" s="36" t="e">
        <f t="shared" si="19"/>
        <v>#N/A</v>
      </c>
      <c r="X210" s="36" t="e">
        <f t="shared" si="20"/>
        <v>#N/A</v>
      </c>
      <c r="Y210" s="36">
        <f t="shared" si="21"/>
        <v>0</v>
      </c>
    </row>
    <row r="211" spans="1:25" ht="24" customHeight="1" x14ac:dyDescent="0.2">
      <c r="A211" s="251"/>
      <c r="B211" s="252"/>
      <c r="C211" s="253"/>
      <c r="D211" s="254"/>
      <c r="E211" s="252"/>
      <c r="F211" s="252"/>
      <c r="G211" s="255"/>
      <c r="H211" s="256"/>
      <c r="I211" s="256"/>
      <c r="J211" s="254"/>
      <c r="K211" s="254"/>
      <c r="L211" s="257"/>
      <c r="M211" s="257"/>
      <c r="N211" s="257"/>
      <c r="O211" s="258"/>
      <c r="P211" s="254"/>
      <c r="Q211" s="254"/>
      <c r="R211" s="259">
        <f t="shared" si="22"/>
        <v>0</v>
      </c>
      <c r="S211" s="250" t="e">
        <f t="shared" si="18"/>
        <v>#N/A</v>
      </c>
      <c r="T211" s="36" t="e">
        <f t="shared" si="23"/>
        <v>#N/A</v>
      </c>
      <c r="U211" s="227"/>
      <c r="V211" s="227"/>
      <c r="W211" s="36" t="e">
        <f t="shared" si="19"/>
        <v>#N/A</v>
      </c>
      <c r="X211" s="36" t="e">
        <f t="shared" si="20"/>
        <v>#N/A</v>
      </c>
      <c r="Y211" s="36">
        <f t="shared" si="21"/>
        <v>0</v>
      </c>
    </row>
    <row r="212" spans="1:25" ht="24" customHeight="1" x14ac:dyDescent="0.2">
      <c r="A212" s="251"/>
      <c r="B212" s="252"/>
      <c r="C212" s="253"/>
      <c r="D212" s="254"/>
      <c r="E212" s="252"/>
      <c r="F212" s="252"/>
      <c r="G212" s="255"/>
      <c r="H212" s="256"/>
      <c r="I212" s="256"/>
      <c r="J212" s="254"/>
      <c r="K212" s="254"/>
      <c r="L212" s="257"/>
      <c r="M212" s="257"/>
      <c r="N212" s="257"/>
      <c r="O212" s="258"/>
      <c r="P212" s="254"/>
      <c r="Q212" s="254"/>
      <c r="R212" s="259">
        <f t="shared" si="22"/>
        <v>0</v>
      </c>
      <c r="S212" s="250" t="e">
        <f t="shared" si="18"/>
        <v>#N/A</v>
      </c>
      <c r="T212" s="36" t="e">
        <f t="shared" si="23"/>
        <v>#N/A</v>
      </c>
      <c r="U212" s="227"/>
      <c r="V212" s="227"/>
      <c r="W212" s="36" t="e">
        <f t="shared" si="19"/>
        <v>#N/A</v>
      </c>
      <c r="X212" s="36" t="e">
        <f t="shared" si="20"/>
        <v>#N/A</v>
      </c>
      <c r="Y212" s="36">
        <f t="shared" si="21"/>
        <v>0</v>
      </c>
    </row>
    <row r="213" spans="1:25" ht="24" customHeight="1" x14ac:dyDescent="0.2">
      <c r="A213" s="251"/>
      <c r="B213" s="252"/>
      <c r="C213" s="253"/>
      <c r="D213" s="254"/>
      <c r="E213" s="252"/>
      <c r="F213" s="252"/>
      <c r="G213" s="255"/>
      <c r="H213" s="256"/>
      <c r="I213" s="256"/>
      <c r="J213" s="254"/>
      <c r="K213" s="254"/>
      <c r="L213" s="257"/>
      <c r="M213" s="257"/>
      <c r="N213" s="257"/>
      <c r="O213" s="258"/>
      <c r="P213" s="254"/>
      <c r="Q213" s="254"/>
      <c r="R213" s="259">
        <f t="shared" si="22"/>
        <v>0</v>
      </c>
      <c r="S213" s="250" t="e">
        <f t="shared" si="18"/>
        <v>#N/A</v>
      </c>
      <c r="T213" s="36" t="e">
        <f t="shared" si="23"/>
        <v>#N/A</v>
      </c>
      <c r="U213" s="227"/>
      <c r="V213" s="227"/>
      <c r="W213" s="36" t="e">
        <f t="shared" si="19"/>
        <v>#N/A</v>
      </c>
      <c r="X213" s="36" t="e">
        <f t="shared" si="20"/>
        <v>#N/A</v>
      </c>
      <c r="Y213" s="36">
        <f t="shared" si="21"/>
        <v>0</v>
      </c>
    </row>
    <row r="214" spans="1:25" ht="24" customHeight="1" x14ac:dyDescent="0.2">
      <c r="A214" s="251"/>
      <c r="B214" s="252"/>
      <c r="C214" s="253"/>
      <c r="D214" s="254"/>
      <c r="E214" s="252"/>
      <c r="F214" s="252"/>
      <c r="G214" s="255"/>
      <c r="H214" s="256"/>
      <c r="I214" s="256"/>
      <c r="J214" s="254"/>
      <c r="K214" s="254"/>
      <c r="L214" s="257"/>
      <c r="M214" s="257"/>
      <c r="N214" s="257"/>
      <c r="O214" s="258"/>
      <c r="P214" s="254"/>
      <c r="Q214" s="254"/>
      <c r="R214" s="259">
        <f t="shared" si="22"/>
        <v>0</v>
      </c>
      <c r="S214" s="250" t="e">
        <f t="shared" si="18"/>
        <v>#N/A</v>
      </c>
      <c r="T214" s="36" t="e">
        <f t="shared" si="23"/>
        <v>#N/A</v>
      </c>
      <c r="U214" s="227"/>
      <c r="V214" s="227"/>
      <c r="W214" s="36" t="e">
        <f t="shared" si="19"/>
        <v>#N/A</v>
      </c>
      <c r="X214" s="36" t="e">
        <f t="shared" si="20"/>
        <v>#N/A</v>
      </c>
      <c r="Y214" s="36">
        <f t="shared" si="21"/>
        <v>0</v>
      </c>
    </row>
    <row r="215" spans="1:25" ht="24" customHeight="1" x14ac:dyDescent="0.2">
      <c r="A215" s="251"/>
      <c r="B215" s="252"/>
      <c r="C215" s="253"/>
      <c r="D215" s="254"/>
      <c r="E215" s="252"/>
      <c r="F215" s="252"/>
      <c r="G215" s="255"/>
      <c r="H215" s="256"/>
      <c r="I215" s="256"/>
      <c r="J215" s="254"/>
      <c r="K215" s="254"/>
      <c r="L215" s="257"/>
      <c r="M215" s="257"/>
      <c r="N215" s="257"/>
      <c r="O215" s="258"/>
      <c r="P215" s="254"/>
      <c r="Q215" s="254"/>
      <c r="R215" s="259">
        <f t="shared" si="22"/>
        <v>0</v>
      </c>
      <c r="S215" s="250" t="e">
        <f t="shared" si="18"/>
        <v>#N/A</v>
      </c>
      <c r="T215" s="36" t="e">
        <f t="shared" si="23"/>
        <v>#N/A</v>
      </c>
      <c r="U215" s="227"/>
      <c r="V215" s="227"/>
      <c r="W215" s="36" t="e">
        <f t="shared" si="19"/>
        <v>#N/A</v>
      </c>
      <c r="X215" s="36" t="e">
        <f t="shared" si="20"/>
        <v>#N/A</v>
      </c>
      <c r="Y215" s="36">
        <f t="shared" si="21"/>
        <v>0</v>
      </c>
    </row>
    <row r="216" spans="1:25" ht="24" customHeight="1" x14ac:dyDescent="0.2">
      <c r="A216" s="251"/>
      <c r="B216" s="252"/>
      <c r="C216" s="253"/>
      <c r="D216" s="254"/>
      <c r="E216" s="252"/>
      <c r="F216" s="252"/>
      <c r="G216" s="255"/>
      <c r="H216" s="256"/>
      <c r="I216" s="256"/>
      <c r="J216" s="254"/>
      <c r="K216" s="254"/>
      <c r="L216" s="257"/>
      <c r="M216" s="257"/>
      <c r="N216" s="257"/>
      <c r="O216" s="258"/>
      <c r="P216" s="254"/>
      <c r="Q216" s="254"/>
      <c r="R216" s="259">
        <f t="shared" si="22"/>
        <v>0</v>
      </c>
      <c r="S216" s="250" t="e">
        <f t="shared" si="18"/>
        <v>#N/A</v>
      </c>
      <c r="T216" s="36" t="e">
        <f t="shared" si="23"/>
        <v>#N/A</v>
      </c>
      <c r="U216" s="227"/>
      <c r="V216" s="227"/>
      <c r="W216" s="36" t="e">
        <f t="shared" si="19"/>
        <v>#N/A</v>
      </c>
      <c r="X216" s="36" t="e">
        <f t="shared" si="20"/>
        <v>#N/A</v>
      </c>
      <c r="Y216" s="36">
        <f t="shared" si="21"/>
        <v>0</v>
      </c>
    </row>
    <row r="217" spans="1:25" ht="24" customHeight="1" x14ac:dyDescent="0.2">
      <c r="A217" s="251"/>
      <c r="B217" s="252"/>
      <c r="C217" s="253"/>
      <c r="D217" s="254"/>
      <c r="E217" s="252"/>
      <c r="F217" s="252"/>
      <c r="G217" s="255"/>
      <c r="H217" s="256"/>
      <c r="I217" s="256"/>
      <c r="J217" s="254"/>
      <c r="K217" s="254"/>
      <c r="L217" s="257"/>
      <c r="M217" s="257"/>
      <c r="N217" s="257"/>
      <c r="O217" s="258"/>
      <c r="P217" s="254"/>
      <c r="Q217" s="254"/>
      <c r="R217" s="259">
        <f t="shared" si="22"/>
        <v>0</v>
      </c>
      <c r="S217" s="250" t="e">
        <f t="shared" si="18"/>
        <v>#N/A</v>
      </c>
      <c r="T217" s="36" t="e">
        <f t="shared" si="23"/>
        <v>#N/A</v>
      </c>
      <c r="U217" s="227"/>
      <c r="V217" s="227"/>
      <c r="W217" s="36" t="e">
        <f t="shared" si="19"/>
        <v>#N/A</v>
      </c>
      <c r="X217" s="36" t="e">
        <f t="shared" si="20"/>
        <v>#N/A</v>
      </c>
      <c r="Y217" s="36">
        <f t="shared" si="21"/>
        <v>0</v>
      </c>
    </row>
    <row r="218" spans="1:25" ht="24" customHeight="1" x14ac:dyDescent="0.2">
      <c r="A218" s="251"/>
      <c r="B218" s="252"/>
      <c r="C218" s="253"/>
      <c r="D218" s="254"/>
      <c r="E218" s="252"/>
      <c r="F218" s="252"/>
      <c r="G218" s="255"/>
      <c r="H218" s="256"/>
      <c r="I218" s="256"/>
      <c r="J218" s="254"/>
      <c r="K218" s="254"/>
      <c r="L218" s="257"/>
      <c r="M218" s="257"/>
      <c r="N218" s="257"/>
      <c r="O218" s="258"/>
      <c r="P218" s="254"/>
      <c r="Q218" s="254"/>
      <c r="R218" s="259">
        <f t="shared" si="22"/>
        <v>0</v>
      </c>
      <c r="S218" s="250" t="e">
        <f t="shared" si="18"/>
        <v>#N/A</v>
      </c>
      <c r="T218" s="36" t="e">
        <f t="shared" si="23"/>
        <v>#N/A</v>
      </c>
      <c r="U218" s="227"/>
      <c r="V218" s="227"/>
      <c r="W218" s="36" t="e">
        <f t="shared" si="19"/>
        <v>#N/A</v>
      </c>
      <c r="X218" s="36" t="e">
        <f t="shared" si="20"/>
        <v>#N/A</v>
      </c>
      <c r="Y218" s="36">
        <f t="shared" si="21"/>
        <v>0</v>
      </c>
    </row>
    <row r="219" spans="1:25" ht="24" customHeight="1" x14ac:dyDescent="0.2">
      <c r="A219" s="251"/>
      <c r="B219" s="252"/>
      <c r="C219" s="253"/>
      <c r="D219" s="254"/>
      <c r="E219" s="252"/>
      <c r="F219" s="252"/>
      <c r="G219" s="255"/>
      <c r="H219" s="256"/>
      <c r="I219" s="256"/>
      <c r="J219" s="254"/>
      <c r="K219" s="254"/>
      <c r="L219" s="257"/>
      <c r="M219" s="257"/>
      <c r="N219" s="257"/>
      <c r="O219" s="258"/>
      <c r="P219" s="254"/>
      <c r="Q219" s="254"/>
      <c r="R219" s="259">
        <f t="shared" si="22"/>
        <v>0</v>
      </c>
      <c r="S219" s="250" t="e">
        <f t="shared" si="18"/>
        <v>#N/A</v>
      </c>
      <c r="T219" s="36" t="e">
        <f t="shared" si="23"/>
        <v>#N/A</v>
      </c>
      <c r="U219" s="227"/>
      <c r="V219" s="227"/>
      <c r="W219" s="36" t="e">
        <f t="shared" si="19"/>
        <v>#N/A</v>
      </c>
      <c r="X219" s="36" t="e">
        <f t="shared" si="20"/>
        <v>#N/A</v>
      </c>
      <c r="Y219" s="36">
        <f t="shared" si="21"/>
        <v>0</v>
      </c>
    </row>
    <row r="220" spans="1:25" ht="24" customHeight="1" x14ac:dyDescent="0.2">
      <c r="A220" s="251"/>
      <c r="B220" s="252"/>
      <c r="C220" s="253"/>
      <c r="D220" s="254"/>
      <c r="E220" s="252"/>
      <c r="F220" s="252"/>
      <c r="G220" s="255"/>
      <c r="H220" s="256"/>
      <c r="I220" s="256"/>
      <c r="J220" s="254"/>
      <c r="K220" s="254"/>
      <c r="L220" s="257"/>
      <c r="M220" s="257"/>
      <c r="N220" s="257"/>
      <c r="O220" s="258"/>
      <c r="P220" s="254"/>
      <c r="Q220" s="254"/>
      <c r="R220" s="259">
        <f t="shared" si="22"/>
        <v>0</v>
      </c>
      <c r="S220" s="250" t="e">
        <f t="shared" si="18"/>
        <v>#N/A</v>
      </c>
      <c r="T220" s="36" t="e">
        <f t="shared" si="23"/>
        <v>#N/A</v>
      </c>
      <c r="U220" s="227"/>
      <c r="V220" s="227"/>
      <c r="W220" s="36" t="e">
        <f t="shared" si="19"/>
        <v>#N/A</v>
      </c>
      <c r="X220" s="36" t="e">
        <f t="shared" si="20"/>
        <v>#N/A</v>
      </c>
      <c r="Y220" s="36">
        <f t="shared" si="21"/>
        <v>0</v>
      </c>
    </row>
    <row r="221" spans="1:25" ht="24" customHeight="1" x14ac:dyDescent="0.2">
      <c r="A221" s="251"/>
      <c r="B221" s="252"/>
      <c r="C221" s="253"/>
      <c r="D221" s="254"/>
      <c r="E221" s="252"/>
      <c r="F221" s="252"/>
      <c r="G221" s="255"/>
      <c r="H221" s="256"/>
      <c r="I221" s="256"/>
      <c r="J221" s="254"/>
      <c r="K221" s="254"/>
      <c r="L221" s="257"/>
      <c r="M221" s="257"/>
      <c r="N221" s="257"/>
      <c r="O221" s="258"/>
      <c r="P221" s="254"/>
      <c r="Q221" s="254"/>
      <c r="R221" s="259">
        <f t="shared" si="22"/>
        <v>0</v>
      </c>
      <c r="S221" s="250" t="e">
        <f t="shared" si="18"/>
        <v>#N/A</v>
      </c>
      <c r="T221" s="36" t="e">
        <f t="shared" si="23"/>
        <v>#N/A</v>
      </c>
      <c r="U221" s="227"/>
      <c r="V221" s="227"/>
      <c r="W221" s="36" t="e">
        <f t="shared" si="19"/>
        <v>#N/A</v>
      </c>
      <c r="X221" s="36" t="e">
        <f t="shared" si="20"/>
        <v>#N/A</v>
      </c>
      <c r="Y221" s="36">
        <f t="shared" si="21"/>
        <v>0</v>
      </c>
    </row>
    <row r="222" spans="1:25" ht="24" customHeight="1" x14ac:dyDescent="0.2">
      <c r="A222" s="251"/>
      <c r="B222" s="252"/>
      <c r="C222" s="253"/>
      <c r="D222" s="254"/>
      <c r="E222" s="252"/>
      <c r="F222" s="252"/>
      <c r="G222" s="255"/>
      <c r="H222" s="256"/>
      <c r="I222" s="256"/>
      <c r="J222" s="254"/>
      <c r="K222" s="254"/>
      <c r="L222" s="257"/>
      <c r="M222" s="257"/>
      <c r="N222" s="257"/>
      <c r="O222" s="258"/>
      <c r="P222" s="254"/>
      <c r="Q222" s="254"/>
      <c r="R222" s="259">
        <f t="shared" si="22"/>
        <v>0</v>
      </c>
      <c r="S222" s="250" t="e">
        <f t="shared" si="18"/>
        <v>#N/A</v>
      </c>
      <c r="T222" s="36" t="e">
        <f t="shared" si="23"/>
        <v>#N/A</v>
      </c>
      <c r="U222" s="227"/>
      <c r="V222" s="227"/>
      <c r="W222" s="36" t="e">
        <f t="shared" si="19"/>
        <v>#N/A</v>
      </c>
      <c r="X222" s="36" t="e">
        <f t="shared" si="20"/>
        <v>#N/A</v>
      </c>
      <c r="Y222" s="36">
        <f t="shared" si="21"/>
        <v>0</v>
      </c>
    </row>
    <row r="223" spans="1:25" ht="24" customHeight="1" x14ac:dyDescent="0.2">
      <c r="A223" s="251"/>
      <c r="B223" s="252"/>
      <c r="C223" s="253"/>
      <c r="D223" s="254"/>
      <c r="E223" s="252"/>
      <c r="F223" s="252"/>
      <c r="G223" s="255"/>
      <c r="H223" s="256"/>
      <c r="I223" s="256"/>
      <c r="J223" s="254"/>
      <c r="K223" s="254"/>
      <c r="L223" s="257"/>
      <c r="M223" s="257"/>
      <c r="N223" s="257"/>
      <c r="O223" s="258"/>
      <c r="P223" s="254"/>
      <c r="Q223" s="254"/>
      <c r="R223" s="259">
        <f t="shared" si="22"/>
        <v>0</v>
      </c>
      <c r="S223" s="250" t="e">
        <f t="shared" si="18"/>
        <v>#N/A</v>
      </c>
      <c r="T223" s="36" t="e">
        <f t="shared" si="23"/>
        <v>#N/A</v>
      </c>
      <c r="U223" s="227"/>
      <c r="V223" s="227"/>
      <c r="W223" s="36" t="e">
        <f t="shared" si="19"/>
        <v>#N/A</v>
      </c>
      <c r="X223" s="36" t="e">
        <f t="shared" si="20"/>
        <v>#N/A</v>
      </c>
      <c r="Y223" s="36">
        <f t="shared" si="21"/>
        <v>0</v>
      </c>
    </row>
    <row r="224" spans="1:25" ht="24" customHeight="1" x14ac:dyDescent="0.2">
      <c r="A224" s="251"/>
      <c r="B224" s="252"/>
      <c r="C224" s="253"/>
      <c r="D224" s="254"/>
      <c r="E224" s="252"/>
      <c r="F224" s="252"/>
      <c r="G224" s="255"/>
      <c r="H224" s="256"/>
      <c r="I224" s="256"/>
      <c r="J224" s="254"/>
      <c r="K224" s="254"/>
      <c r="L224" s="257"/>
      <c r="M224" s="257"/>
      <c r="N224" s="257"/>
      <c r="O224" s="258"/>
      <c r="P224" s="254"/>
      <c r="Q224" s="254"/>
      <c r="R224" s="259">
        <f t="shared" si="22"/>
        <v>0</v>
      </c>
      <c r="S224" s="250" t="e">
        <f t="shared" si="18"/>
        <v>#N/A</v>
      </c>
      <c r="T224" s="36" t="e">
        <f t="shared" si="23"/>
        <v>#N/A</v>
      </c>
      <c r="U224" s="227"/>
      <c r="V224" s="227"/>
      <c r="W224" s="36" t="e">
        <f t="shared" si="19"/>
        <v>#N/A</v>
      </c>
      <c r="X224" s="36" t="e">
        <f t="shared" si="20"/>
        <v>#N/A</v>
      </c>
      <c r="Y224" s="36">
        <f t="shared" si="21"/>
        <v>0</v>
      </c>
    </row>
    <row r="225" spans="1:25" ht="24" customHeight="1" x14ac:dyDescent="0.2">
      <c r="A225" s="251"/>
      <c r="B225" s="252"/>
      <c r="C225" s="253"/>
      <c r="D225" s="254"/>
      <c r="E225" s="252"/>
      <c r="F225" s="252"/>
      <c r="G225" s="255"/>
      <c r="H225" s="256"/>
      <c r="I225" s="256"/>
      <c r="J225" s="254"/>
      <c r="K225" s="254"/>
      <c r="L225" s="257"/>
      <c r="M225" s="257"/>
      <c r="N225" s="257"/>
      <c r="O225" s="258"/>
      <c r="P225" s="254"/>
      <c r="Q225" s="254"/>
      <c r="R225" s="259">
        <f t="shared" si="22"/>
        <v>0</v>
      </c>
      <c r="S225" s="250" t="e">
        <f t="shared" si="18"/>
        <v>#N/A</v>
      </c>
      <c r="T225" s="36" t="e">
        <f t="shared" si="23"/>
        <v>#N/A</v>
      </c>
      <c r="U225" s="227"/>
      <c r="V225" s="227"/>
      <c r="W225" s="36" t="e">
        <f t="shared" si="19"/>
        <v>#N/A</v>
      </c>
      <c r="X225" s="36" t="e">
        <f t="shared" si="20"/>
        <v>#N/A</v>
      </c>
      <c r="Y225" s="36">
        <f t="shared" si="21"/>
        <v>0</v>
      </c>
    </row>
    <row r="226" spans="1:25" ht="24" customHeight="1" x14ac:dyDescent="0.2">
      <c r="A226" s="251"/>
      <c r="B226" s="252"/>
      <c r="C226" s="253"/>
      <c r="D226" s="254"/>
      <c r="E226" s="252"/>
      <c r="F226" s="252"/>
      <c r="G226" s="255"/>
      <c r="H226" s="256"/>
      <c r="I226" s="256"/>
      <c r="J226" s="254"/>
      <c r="K226" s="254"/>
      <c r="L226" s="257"/>
      <c r="M226" s="257"/>
      <c r="N226" s="257"/>
      <c r="O226" s="258"/>
      <c r="P226" s="254"/>
      <c r="Q226" s="254"/>
      <c r="R226" s="259">
        <f t="shared" si="22"/>
        <v>0</v>
      </c>
      <c r="S226" s="250" t="e">
        <f t="shared" si="18"/>
        <v>#N/A</v>
      </c>
      <c r="T226" s="36" t="e">
        <f t="shared" si="23"/>
        <v>#N/A</v>
      </c>
      <c r="U226" s="227"/>
      <c r="V226" s="227"/>
      <c r="W226" s="36" t="e">
        <f t="shared" si="19"/>
        <v>#N/A</v>
      </c>
      <c r="X226" s="36" t="e">
        <f t="shared" si="20"/>
        <v>#N/A</v>
      </c>
      <c r="Y226" s="36">
        <f t="shared" si="21"/>
        <v>0</v>
      </c>
    </row>
    <row r="227" spans="1:25" ht="24" customHeight="1" x14ac:dyDescent="0.2">
      <c r="A227" s="251"/>
      <c r="B227" s="252"/>
      <c r="C227" s="253"/>
      <c r="D227" s="254"/>
      <c r="E227" s="252"/>
      <c r="F227" s="252"/>
      <c r="G227" s="255"/>
      <c r="H227" s="256"/>
      <c r="I227" s="256"/>
      <c r="J227" s="254"/>
      <c r="K227" s="254"/>
      <c r="L227" s="257"/>
      <c r="M227" s="257"/>
      <c r="N227" s="257"/>
      <c r="O227" s="258"/>
      <c r="P227" s="254"/>
      <c r="Q227" s="254"/>
      <c r="R227" s="259">
        <f t="shared" si="22"/>
        <v>0</v>
      </c>
      <c r="S227" s="250" t="e">
        <f t="shared" si="18"/>
        <v>#N/A</v>
      </c>
      <c r="T227" s="36" t="e">
        <f t="shared" si="23"/>
        <v>#N/A</v>
      </c>
      <c r="U227" s="227"/>
      <c r="V227" s="227"/>
      <c r="W227" s="36" t="e">
        <f t="shared" si="19"/>
        <v>#N/A</v>
      </c>
      <c r="X227" s="36" t="e">
        <f t="shared" si="20"/>
        <v>#N/A</v>
      </c>
      <c r="Y227" s="36">
        <f t="shared" si="21"/>
        <v>0</v>
      </c>
    </row>
    <row r="228" spans="1:25" ht="24" customHeight="1" x14ac:dyDescent="0.2">
      <c r="A228" s="251"/>
      <c r="B228" s="252"/>
      <c r="C228" s="253"/>
      <c r="D228" s="254"/>
      <c r="E228" s="252"/>
      <c r="F228" s="252"/>
      <c r="G228" s="255"/>
      <c r="H228" s="256"/>
      <c r="I228" s="256"/>
      <c r="J228" s="254"/>
      <c r="K228" s="254"/>
      <c r="L228" s="257"/>
      <c r="M228" s="257"/>
      <c r="N228" s="257"/>
      <c r="O228" s="258"/>
      <c r="P228" s="254"/>
      <c r="Q228" s="254"/>
      <c r="R228" s="259">
        <f t="shared" si="22"/>
        <v>0</v>
      </c>
      <c r="S228" s="250" t="e">
        <f t="shared" si="18"/>
        <v>#N/A</v>
      </c>
      <c r="T228" s="36" t="e">
        <f t="shared" si="23"/>
        <v>#N/A</v>
      </c>
      <c r="U228" s="227"/>
      <c r="V228" s="227"/>
      <c r="W228" s="36" t="e">
        <f t="shared" si="19"/>
        <v>#N/A</v>
      </c>
      <c r="X228" s="36" t="e">
        <f t="shared" si="20"/>
        <v>#N/A</v>
      </c>
      <c r="Y228" s="36">
        <f t="shared" si="21"/>
        <v>0</v>
      </c>
    </row>
    <row r="229" spans="1:25" ht="24" customHeight="1" x14ac:dyDescent="0.2">
      <c r="A229" s="251"/>
      <c r="B229" s="252"/>
      <c r="C229" s="253"/>
      <c r="D229" s="254"/>
      <c r="E229" s="252"/>
      <c r="F229" s="252"/>
      <c r="G229" s="255"/>
      <c r="H229" s="256"/>
      <c r="I229" s="256"/>
      <c r="J229" s="254"/>
      <c r="K229" s="254"/>
      <c r="L229" s="257"/>
      <c r="M229" s="257"/>
      <c r="N229" s="257"/>
      <c r="O229" s="258"/>
      <c r="P229" s="254"/>
      <c r="Q229" s="254"/>
      <c r="R229" s="259">
        <f t="shared" si="22"/>
        <v>0</v>
      </c>
      <c r="S229" s="250" t="e">
        <f t="shared" si="18"/>
        <v>#N/A</v>
      </c>
      <c r="T229" s="36" t="e">
        <f t="shared" si="23"/>
        <v>#N/A</v>
      </c>
      <c r="U229" s="227"/>
      <c r="V229" s="227"/>
      <c r="W229" s="36" t="e">
        <f t="shared" si="19"/>
        <v>#N/A</v>
      </c>
      <c r="X229" s="36" t="e">
        <f t="shared" si="20"/>
        <v>#N/A</v>
      </c>
      <c r="Y229" s="36">
        <f t="shared" si="21"/>
        <v>0</v>
      </c>
    </row>
    <row r="230" spans="1:25" ht="24" customHeight="1" x14ac:dyDescent="0.2">
      <c r="A230" s="251"/>
      <c r="B230" s="252"/>
      <c r="C230" s="253"/>
      <c r="D230" s="254"/>
      <c r="E230" s="252"/>
      <c r="F230" s="252"/>
      <c r="G230" s="255"/>
      <c r="H230" s="256"/>
      <c r="I230" s="256"/>
      <c r="J230" s="254"/>
      <c r="K230" s="254"/>
      <c r="L230" s="257"/>
      <c r="M230" s="257"/>
      <c r="N230" s="257"/>
      <c r="O230" s="258"/>
      <c r="P230" s="254"/>
      <c r="Q230" s="254"/>
      <c r="R230" s="259">
        <f t="shared" si="22"/>
        <v>0</v>
      </c>
      <c r="S230" s="250" t="e">
        <f t="shared" si="18"/>
        <v>#N/A</v>
      </c>
      <c r="T230" s="36" t="e">
        <f t="shared" si="23"/>
        <v>#N/A</v>
      </c>
      <c r="U230" s="227"/>
      <c r="V230" s="227"/>
      <c r="W230" s="36" t="e">
        <f t="shared" si="19"/>
        <v>#N/A</v>
      </c>
      <c r="X230" s="36" t="e">
        <f t="shared" si="20"/>
        <v>#N/A</v>
      </c>
      <c r="Y230" s="36">
        <f t="shared" si="21"/>
        <v>0</v>
      </c>
    </row>
    <row r="231" spans="1:25" ht="24" customHeight="1" x14ac:dyDescent="0.2">
      <c r="A231" s="251"/>
      <c r="B231" s="252"/>
      <c r="C231" s="253"/>
      <c r="D231" s="254"/>
      <c r="E231" s="252"/>
      <c r="F231" s="252"/>
      <c r="G231" s="255"/>
      <c r="H231" s="256"/>
      <c r="I231" s="256"/>
      <c r="J231" s="254"/>
      <c r="K231" s="254"/>
      <c r="L231" s="257"/>
      <c r="M231" s="257"/>
      <c r="N231" s="257"/>
      <c r="O231" s="258"/>
      <c r="P231" s="254"/>
      <c r="Q231" s="254"/>
      <c r="R231" s="259">
        <f t="shared" si="22"/>
        <v>0</v>
      </c>
      <c r="S231" s="250" t="e">
        <f t="shared" si="18"/>
        <v>#N/A</v>
      </c>
      <c r="T231" s="36" t="e">
        <f t="shared" si="23"/>
        <v>#N/A</v>
      </c>
      <c r="U231" s="227"/>
      <c r="V231" s="227"/>
      <c r="W231" s="36" t="e">
        <f t="shared" si="19"/>
        <v>#N/A</v>
      </c>
      <c r="X231" s="36" t="e">
        <f t="shared" si="20"/>
        <v>#N/A</v>
      </c>
      <c r="Y231" s="36">
        <f t="shared" si="21"/>
        <v>0</v>
      </c>
    </row>
    <row r="232" spans="1:25" ht="24" customHeight="1" x14ac:dyDescent="0.2">
      <c r="A232" s="251"/>
      <c r="B232" s="252"/>
      <c r="C232" s="253"/>
      <c r="D232" s="254"/>
      <c r="E232" s="252"/>
      <c r="F232" s="252"/>
      <c r="G232" s="255"/>
      <c r="H232" s="256"/>
      <c r="I232" s="256"/>
      <c r="J232" s="254"/>
      <c r="K232" s="254"/>
      <c r="L232" s="257"/>
      <c r="M232" s="257"/>
      <c r="N232" s="257"/>
      <c r="O232" s="258"/>
      <c r="P232" s="254"/>
      <c r="Q232" s="254"/>
      <c r="R232" s="259">
        <f t="shared" si="22"/>
        <v>0</v>
      </c>
      <c r="S232" s="250" t="e">
        <f t="shared" si="18"/>
        <v>#N/A</v>
      </c>
      <c r="T232" s="36" t="e">
        <f t="shared" si="23"/>
        <v>#N/A</v>
      </c>
      <c r="U232" s="227"/>
      <c r="V232" s="227"/>
      <c r="W232" s="36" t="e">
        <f t="shared" si="19"/>
        <v>#N/A</v>
      </c>
      <c r="X232" s="36" t="e">
        <f t="shared" si="20"/>
        <v>#N/A</v>
      </c>
      <c r="Y232" s="36">
        <f t="shared" si="21"/>
        <v>0</v>
      </c>
    </row>
    <row r="233" spans="1:25" ht="24" customHeight="1" x14ac:dyDescent="0.2">
      <c r="A233" s="251"/>
      <c r="B233" s="252"/>
      <c r="C233" s="253"/>
      <c r="D233" s="254"/>
      <c r="E233" s="252"/>
      <c r="F233" s="252"/>
      <c r="G233" s="255"/>
      <c r="H233" s="256"/>
      <c r="I233" s="256"/>
      <c r="J233" s="254"/>
      <c r="K233" s="254"/>
      <c r="L233" s="257"/>
      <c r="M233" s="257"/>
      <c r="N233" s="257"/>
      <c r="O233" s="258"/>
      <c r="P233" s="254"/>
      <c r="Q233" s="254"/>
      <c r="R233" s="259">
        <f t="shared" si="22"/>
        <v>0</v>
      </c>
      <c r="S233" s="250" t="e">
        <f t="shared" si="18"/>
        <v>#N/A</v>
      </c>
      <c r="T233" s="36" t="e">
        <f t="shared" si="23"/>
        <v>#N/A</v>
      </c>
      <c r="U233" s="227"/>
      <c r="V233" s="227"/>
      <c r="W233" s="36" t="e">
        <f t="shared" si="19"/>
        <v>#N/A</v>
      </c>
      <c r="X233" s="36" t="e">
        <f t="shared" si="20"/>
        <v>#N/A</v>
      </c>
      <c r="Y233" s="36">
        <f t="shared" si="21"/>
        <v>0</v>
      </c>
    </row>
    <row r="234" spans="1:25" ht="24" customHeight="1" x14ac:dyDescent="0.2">
      <c r="A234" s="251"/>
      <c r="B234" s="252"/>
      <c r="C234" s="253"/>
      <c r="D234" s="254"/>
      <c r="E234" s="252"/>
      <c r="F234" s="252"/>
      <c r="G234" s="255"/>
      <c r="H234" s="256"/>
      <c r="I234" s="256"/>
      <c r="J234" s="254"/>
      <c r="K234" s="254"/>
      <c r="L234" s="257"/>
      <c r="M234" s="257"/>
      <c r="N234" s="257"/>
      <c r="O234" s="258"/>
      <c r="P234" s="254"/>
      <c r="Q234" s="254"/>
      <c r="R234" s="259">
        <f t="shared" si="22"/>
        <v>0</v>
      </c>
      <c r="S234" s="250" t="e">
        <f t="shared" si="18"/>
        <v>#N/A</v>
      </c>
      <c r="T234" s="36" t="e">
        <f t="shared" si="23"/>
        <v>#N/A</v>
      </c>
      <c r="U234" s="227"/>
      <c r="V234" s="227"/>
      <c r="W234" s="36" t="e">
        <f t="shared" si="19"/>
        <v>#N/A</v>
      </c>
      <c r="X234" s="36" t="e">
        <f t="shared" si="20"/>
        <v>#N/A</v>
      </c>
      <c r="Y234" s="36">
        <f t="shared" si="21"/>
        <v>0</v>
      </c>
    </row>
    <row r="235" spans="1:25" ht="24" customHeight="1" x14ac:dyDescent="0.2">
      <c r="A235" s="251"/>
      <c r="B235" s="252"/>
      <c r="C235" s="253"/>
      <c r="D235" s="254"/>
      <c r="E235" s="252"/>
      <c r="F235" s="252"/>
      <c r="G235" s="255"/>
      <c r="H235" s="256"/>
      <c r="I235" s="256"/>
      <c r="J235" s="254"/>
      <c r="K235" s="254"/>
      <c r="L235" s="257"/>
      <c r="M235" s="257"/>
      <c r="N235" s="257"/>
      <c r="O235" s="258"/>
      <c r="P235" s="254"/>
      <c r="Q235" s="254"/>
      <c r="R235" s="259">
        <f t="shared" si="22"/>
        <v>0</v>
      </c>
      <c r="S235" s="250" t="e">
        <f t="shared" si="18"/>
        <v>#N/A</v>
      </c>
      <c r="T235" s="36" t="e">
        <f t="shared" si="23"/>
        <v>#N/A</v>
      </c>
      <c r="U235" s="227"/>
      <c r="V235" s="227"/>
      <c r="W235" s="36" t="e">
        <f t="shared" si="19"/>
        <v>#N/A</v>
      </c>
      <c r="X235" s="36" t="e">
        <f t="shared" si="20"/>
        <v>#N/A</v>
      </c>
      <c r="Y235" s="36">
        <f t="shared" si="21"/>
        <v>0</v>
      </c>
    </row>
    <row r="236" spans="1:25" ht="24" customHeight="1" x14ac:dyDescent="0.2">
      <c r="A236" s="251"/>
      <c r="B236" s="252"/>
      <c r="C236" s="253"/>
      <c r="D236" s="254"/>
      <c r="E236" s="252"/>
      <c r="F236" s="252"/>
      <c r="G236" s="255"/>
      <c r="H236" s="256"/>
      <c r="I236" s="256"/>
      <c r="J236" s="254"/>
      <c r="K236" s="254"/>
      <c r="L236" s="257"/>
      <c r="M236" s="257"/>
      <c r="N236" s="257"/>
      <c r="O236" s="258"/>
      <c r="P236" s="254"/>
      <c r="Q236" s="254"/>
      <c r="R236" s="259">
        <f t="shared" si="22"/>
        <v>0</v>
      </c>
      <c r="S236" s="250" t="e">
        <f t="shared" si="18"/>
        <v>#N/A</v>
      </c>
      <c r="T236" s="36" t="e">
        <f t="shared" si="23"/>
        <v>#N/A</v>
      </c>
      <c r="U236" s="227"/>
      <c r="V236" s="227"/>
      <c r="W236" s="36" t="e">
        <f t="shared" si="19"/>
        <v>#N/A</v>
      </c>
      <c r="X236" s="36" t="e">
        <f t="shared" si="20"/>
        <v>#N/A</v>
      </c>
      <c r="Y236" s="36">
        <f t="shared" si="21"/>
        <v>0</v>
      </c>
    </row>
    <row r="237" spans="1:25" ht="24" customHeight="1" x14ac:dyDescent="0.2">
      <c r="A237" s="251"/>
      <c r="B237" s="252"/>
      <c r="C237" s="253"/>
      <c r="D237" s="254"/>
      <c r="E237" s="252"/>
      <c r="F237" s="252"/>
      <c r="G237" s="255"/>
      <c r="H237" s="256"/>
      <c r="I237" s="256"/>
      <c r="J237" s="254"/>
      <c r="K237" s="254"/>
      <c r="L237" s="257"/>
      <c r="M237" s="257"/>
      <c r="N237" s="257"/>
      <c r="O237" s="258"/>
      <c r="P237" s="254"/>
      <c r="Q237" s="254"/>
      <c r="R237" s="259">
        <f t="shared" si="22"/>
        <v>0</v>
      </c>
      <c r="S237" s="250" t="e">
        <f t="shared" si="18"/>
        <v>#N/A</v>
      </c>
      <c r="T237" s="36" t="e">
        <f t="shared" si="23"/>
        <v>#N/A</v>
      </c>
      <c r="U237" s="227"/>
      <c r="V237" s="227"/>
      <c r="W237" s="36" t="e">
        <f t="shared" si="19"/>
        <v>#N/A</v>
      </c>
      <c r="X237" s="36" t="e">
        <f t="shared" si="20"/>
        <v>#N/A</v>
      </c>
      <c r="Y237" s="36">
        <f t="shared" si="21"/>
        <v>0</v>
      </c>
    </row>
    <row r="238" spans="1:25" ht="24" customHeight="1" x14ac:dyDescent="0.2">
      <c r="A238" s="251"/>
      <c r="B238" s="252"/>
      <c r="C238" s="253"/>
      <c r="D238" s="254"/>
      <c r="E238" s="252"/>
      <c r="F238" s="252"/>
      <c r="G238" s="255"/>
      <c r="H238" s="256"/>
      <c r="I238" s="256"/>
      <c r="J238" s="254"/>
      <c r="K238" s="254"/>
      <c r="L238" s="257"/>
      <c r="M238" s="257"/>
      <c r="N238" s="257"/>
      <c r="O238" s="258"/>
      <c r="P238" s="254"/>
      <c r="Q238" s="254"/>
      <c r="R238" s="259">
        <f t="shared" si="22"/>
        <v>0</v>
      </c>
      <c r="S238" s="250" t="e">
        <f t="shared" si="18"/>
        <v>#N/A</v>
      </c>
      <c r="T238" s="36" t="e">
        <f t="shared" si="23"/>
        <v>#N/A</v>
      </c>
      <c r="U238" s="227"/>
      <c r="V238" s="227"/>
      <c r="W238" s="36" t="e">
        <f t="shared" si="19"/>
        <v>#N/A</v>
      </c>
      <c r="X238" s="36" t="e">
        <f t="shared" si="20"/>
        <v>#N/A</v>
      </c>
      <c r="Y238" s="36">
        <f t="shared" si="21"/>
        <v>0</v>
      </c>
    </row>
    <row r="239" spans="1:25" ht="24" customHeight="1" x14ac:dyDescent="0.2">
      <c r="A239" s="251"/>
      <c r="B239" s="252"/>
      <c r="C239" s="253"/>
      <c r="D239" s="254"/>
      <c r="E239" s="252"/>
      <c r="F239" s="252"/>
      <c r="G239" s="255"/>
      <c r="H239" s="256"/>
      <c r="I239" s="256"/>
      <c r="J239" s="254"/>
      <c r="K239" s="254"/>
      <c r="L239" s="257"/>
      <c r="M239" s="257"/>
      <c r="N239" s="257"/>
      <c r="O239" s="258"/>
      <c r="P239" s="254"/>
      <c r="Q239" s="254"/>
      <c r="R239" s="259">
        <f t="shared" si="22"/>
        <v>0</v>
      </c>
      <c r="S239" s="250" t="e">
        <f t="shared" si="18"/>
        <v>#N/A</v>
      </c>
      <c r="T239" s="36" t="e">
        <f t="shared" si="23"/>
        <v>#N/A</v>
      </c>
      <c r="U239" s="227"/>
      <c r="V239" s="227"/>
      <c r="W239" s="36" t="e">
        <f t="shared" si="19"/>
        <v>#N/A</v>
      </c>
      <c r="X239" s="36" t="e">
        <f t="shared" si="20"/>
        <v>#N/A</v>
      </c>
      <c r="Y239" s="36">
        <f t="shared" si="21"/>
        <v>0</v>
      </c>
    </row>
    <row r="240" spans="1:25" ht="24" customHeight="1" x14ac:dyDescent="0.2">
      <c r="A240" s="251"/>
      <c r="B240" s="252"/>
      <c r="C240" s="253"/>
      <c r="D240" s="254"/>
      <c r="E240" s="252"/>
      <c r="F240" s="252"/>
      <c r="G240" s="255"/>
      <c r="H240" s="256"/>
      <c r="I240" s="256"/>
      <c r="J240" s="254"/>
      <c r="K240" s="254"/>
      <c r="L240" s="257"/>
      <c r="M240" s="257"/>
      <c r="N240" s="257"/>
      <c r="O240" s="258"/>
      <c r="P240" s="254"/>
      <c r="Q240" s="254"/>
      <c r="R240" s="259">
        <f t="shared" si="22"/>
        <v>0</v>
      </c>
      <c r="S240" s="250" t="e">
        <f t="shared" si="18"/>
        <v>#N/A</v>
      </c>
      <c r="T240" s="36" t="e">
        <f t="shared" si="23"/>
        <v>#N/A</v>
      </c>
      <c r="U240" s="227"/>
      <c r="V240" s="227"/>
      <c r="W240" s="36" t="e">
        <f t="shared" si="19"/>
        <v>#N/A</v>
      </c>
      <c r="X240" s="36" t="e">
        <f t="shared" si="20"/>
        <v>#N/A</v>
      </c>
      <c r="Y240" s="36">
        <f t="shared" si="21"/>
        <v>0</v>
      </c>
    </row>
    <row r="241" spans="1:25" ht="24" customHeight="1" x14ac:dyDescent="0.2">
      <c r="A241" s="251"/>
      <c r="B241" s="252"/>
      <c r="C241" s="253"/>
      <c r="D241" s="254"/>
      <c r="E241" s="252"/>
      <c r="F241" s="252"/>
      <c r="G241" s="255"/>
      <c r="H241" s="256"/>
      <c r="I241" s="256"/>
      <c r="J241" s="254"/>
      <c r="K241" s="254"/>
      <c r="L241" s="257"/>
      <c r="M241" s="257"/>
      <c r="N241" s="257"/>
      <c r="O241" s="258"/>
      <c r="P241" s="254"/>
      <c r="Q241" s="254"/>
      <c r="R241" s="259">
        <f t="shared" si="22"/>
        <v>0</v>
      </c>
      <c r="S241" s="250" t="e">
        <f t="shared" si="18"/>
        <v>#N/A</v>
      </c>
      <c r="T241" s="36" t="e">
        <f t="shared" si="23"/>
        <v>#N/A</v>
      </c>
      <c r="U241" s="227"/>
      <c r="V241" s="227"/>
      <c r="W241" s="36" t="e">
        <f t="shared" si="19"/>
        <v>#N/A</v>
      </c>
      <c r="X241" s="36" t="e">
        <f t="shared" si="20"/>
        <v>#N/A</v>
      </c>
      <c r="Y241" s="36">
        <f t="shared" si="21"/>
        <v>0</v>
      </c>
    </row>
    <row r="242" spans="1:25" ht="24" customHeight="1" x14ac:dyDescent="0.2">
      <c r="A242" s="251"/>
      <c r="B242" s="252"/>
      <c r="C242" s="253"/>
      <c r="D242" s="254"/>
      <c r="E242" s="252"/>
      <c r="F242" s="252"/>
      <c r="G242" s="255"/>
      <c r="H242" s="256"/>
      <c r="I242" s="256"/>
      <c r="J242" s="254"/>
      <c r="K242" s="254"/>
      <c r="L242" s="257"/>
      <c r="M242" s="257"/>
      <c r="N242" s="257"/>
      <c r="O242" s="258"/>
      <c r="P242" s="254"/>
      <c r="Q242" s="254"/>
      <c r="R242" s="259">
        <f t="shared" si="22"/>
        <v>0</v>
      </c>
      <c r="S242" s="250" t="e">
        <f t="shared" si="18"/>
        <v>#N/A</v>
      </c>
      <c r="T242" s="36" t="e">
        <f t="shared" si="23"/>
        <v>#N/A</v>
      </c>
      <c r="U242" s="227"/>
      <c r="V242" s="227"/>
      <c r="W242" s="36" t="e">
        <f t="shared" si="19"/>
        <v>#N/A</v>
      </c>
      <c r="X242" s="36" t="e">
        <f t="shared" si="20"/>
        <v>#N/A</v>
      </c>
      <c r="Y242" s="36">
        <f t="shared" si="21"/>
        <v>0</v>
      </c>
    </row>
    <row r="243" spans="1:25" ht="24" customHeight="1" x14ac:dyDescent="0.2">
      <c r="A243" s="251"/>
      <c r="B243" s="252"/>
      <c r="C243" s="253"/>
      <c r="D243" s="254"/>
      <c r="E243" s="252"/>
      <c r="F243" s="252"/>
      <c r="G243" s="255"/>
      <c r="H243" s="256"/>
      <c r="I243" s="256"/>
      <c r="J243" s="254"/>
      <c r="K243" s="254"/>
      <c r="L243" s="257"/>
      <c r="M243" s="257"/>
      <c r="N243" s="257"/>
      <c r="O243" s="258"/>
      <c r="P243" s="254"/>
      <c r="Q243" s="254"/>
      <c r="R243" s="259">
        <f t="shared" si="22"/>
        <v>0</v>
      </c>
      <c r="S243" s="250" t="e">
        <f t="shared" si="18"/>
        <v>#N/A</v>
      </c>
      <c r="T243" s="36" t="e">
        <f t="shared" si="23"/>
        <v>#N/A</v>
      </c>
      <c r="U243" s="227"/>
      <c r="V243" s="227"/>
      <c r="W243" s="36" t="e">
        <f t="shared" si="19"/>
        <v>#N/A</v>
      </c>
      <c r="X243" s="36" t="e">
        <f t="shared" si="20"/>
        <v>#N/A</v>
      </c>
      <c r="Y243" s="36">
        <f t="shared" si="21"/>
        <v>0</v>
      </c>
    </row>
    <row r="244" spans="1:25" ht="24" customHeight="1" x14ac:dyDescent="0.2">
      <c r="A244" s="251"/>
      <c r="B244" s="252"/>
      <c r="C244" s="253"/>
      <c r="D244" s="254"/>
      <c r="E244" s="252"/>
      <c r="F244" s="252"/>
      <c r="G244" s="255"/>
      <c r="H244" s="256"/>
      <c r="I244" s="256"/>
      <c r="J244" s="254"/>
      <c r="K244" s="254"/>
      <c r="L244" s="257"/>
      <c r="M244" s="257"/>
      <c r="N244" s="257"/>
      <c r="O244" s="258"/>
      <c r="P244" s="254"/>
      <c r="Q244" s="254"/>
      <c r="R244" s="259">
        <f t="shared" si="22"/>
        <v>0</v>
      </c>
      <c r="S244" s="250" t="e">
        <f t="shared" si="18"/>
        <v>#N/A</v>
      </c>
      <c r="T244" s="36" t="e">
        <f t="shared" si="23"/>
        <v>#N/A</v>
      </c>
      <c r="U244" s="227"/>
      <c r="V244" s="227"/>
      <c r="W244" s="36" t="e">
        <f t="shared" si="19"/>
        <v>#N/A</v>
      </c>
      <c r="X244" s="36" t="e">
        <f t="shared" si="20"/>
        <v>#N/A</v>
      </c>
      <c r="Y244" s="36">
        <f t="shared" si="21"/>
        <v>0</v>
      </c>
    </row>
    <row r="245" spans="1:25" ht="24" customHeight="1" x14ac:dyDescent="0.2">
      <c r="A245" s="251"/>
      <c r="B245" s="252"/>
      <c r="C245" s="253"/>
      <c r="D245" s="254"/>
      <c r="E245" s="252"/>
      <c r="F245" s="252"/>
      <c r="G245" s="255"/>
      <c r="H245" s="256"/>
      <c r="I245" s="256"/>
      <c r="J245" s="254"/>
      <c r="K245" s="254"/>
      <c r="L245" s="257"/>
      <c r="M245" s="257"/>
      <c r="N245" s="257"/>
      <c r="O245" s="258"/>
      <c r="P245" s="254"/>
      <c r="Q245" s="254"/>
      <c r="R245" s="259">
        <f t="shared" si="22"/>
        <v>0</v>
      </c>
      <c r="S245" s="250" t="e">
        <f t="shared" si="18"/>
        <v>#N/A</v>
      </c>
      <c r="T245" s="36" t="e">
        <f t="shared" si="23"/>
        <v>#N/A</v>
      </c>
      <c r="U245" s="227"/>
      <c r="V245" s="227"/>
      <c r="W245" s="36" t="e">
        <f t="shared" si="19"/>
        <v>#N/A</v>
      </c>
      <c r="X245" s="36" t="e">
        <f t="shared" si="20"/>
        <v>#N/A</v>
      </c>
      <c r="Y245" s="36">
        <f t="shared" si="21"/>
        <v>0</v>
      </c>
    </row>
    <row r="246" spans="1:25" ht="24" customHeight="1" x14ac:dyDescent="0.2">
      <c r="A246" s="251"/>
      <c r="B246" s="252"/>
      <c r="C246" s="253"/>
      <c r="D246" s="254"/>
      <c r="E246" s="252"/>
      <c r="F246" s="252"/>
      <c r="G246" s="255"/>
      <c r="H246" s="256"/>
      <c r="I246" s="256"/>
      <c r="J246" s="254"/>
      <c r="K246" s="254"/>
      <c r="L246" s="257"/>
      <c r="M246" s="257"/>
      <c r="N246" s="257"/>
      <c r="O246" s="258"/>
      <c r="P246" s="254"/>
      <c r="Q246" s="254"/>
      <c r="R246" s="259">
        <f t="shared" si="22"/>
        <v>0</v>
      </c>
      <c r="S246" s="250" t="e">
        <f t="shared" si="18"/>
        <v>#N/A</v>
      </c>
      <c r="T246" s="36" t="e">
        <f t="shared" si="23"/>
        <v>#N/A</v>
      </c>
      <c r="U246" s="227"/>
      <c r="V246" s="227"/>
      <c r="W246" s="36" t="e">
        <f t="shared" si="19"/>
        <v>#N/A</v>
      </c>
      <c r="X246" s="36" t="e">
        <f t="shared" si="20"/>
        <v>#N/A</v>
      </c>
      <c r="Y246" s="36">
        <f t="shared" si="21"/>
        <v>0</v>
      </c>
    </row>
    <row r="247" spans="1:25" ht="24" customHeight="1" x14ac:dyDescent="0.2">
      <c r="A247" s="251"/>
      <c r="B247" s="252"/>
      <c r="C247" s="253"/>
      <c r="D247" s="254"/>
      <c r="E247" s="252"/>
      <c r="F247" s="252"/>
      <c r="G247" s="255"/>
      <c r="H247" s="256"/>
      <c r="I247" s="256"/>
      <c r="J247" s="254"/>
      <c r="K247" s="254"/>
      <c r="L247" s="257"/>
      <c r="M247" s="257"/>
      <c r="N247" s="257"/>
      <c r="O247" s="258"/>
      <c r="P247" s="254"/>
      <c r="Q247" s="254"/>
      <c r="R247" s="259">
        <f t="shared" si="22"/>
        <v>0</v>
      </c>
      <c r="S247" s="250" t="e">
        <f t="shared" si="18"/>
        <v>#N/A</v>
      </c>
      <c r="T247" s="36" t="e">
        <f t="shared" si="23"/>
        <v>#N/A</v>
      </c>
      <c r="U247" s="227"/>
      <c r="V247" s="227"/>
      <c r="W247" s="36" t="e">
        <f t="shared" si="19"/>
        <v>#N/A</v>
      </c>
      <c r="X247" s="36" t="e">
        <f t="shared" si="20"/>
        <v>#N/A</v>
      </c>
      <c r="Y247" s="36">
        <f t="shared" si="21"/>
        <v>0</v>
      </c>
    </row>
    <row r="248" spans="1:25" ht="24" customHeight="1" x14ac:dyDescent="0.2">
      <c r="A248" s="251"/>
      <c r="B248" s="252"/>
      <c r="C248" s="253"/>
      <c r="D248" s="254"/>
      <c r="E248" s="252"/>
      <c r="F248" s="252"/>
      <c r="G248" s="255"/>
      <c r="H248" s="256"/>
      <c r="I248" s="256"/>
      <c r="J248" s="254"/>
      <c r="K248" s="254"/>
      <c r="L248" s="257"/>
      <c r="M248" s="257"/>
      <c r="N248" s="257"/>
      <c r="O248" s="258"/>
      <c r="P248" s="254"/>
      <c r="Q248" s="254"/>
      <c r="R248" s="259">
        <f t="shared" si="22"/>
        <v>0</v>
      </c>
      <c r="S248" s="250" t="e">
        <f t="shared" si="18"/>
        <v>#N/A</v>
      </c>
      <c r="T248" s="36" t="e">
        <f t="shared" si="23"/>
        <v>#N/A</v>
      </c>
      <c r="U248" s="227"/>
      <c r="V248" s="227"/>
      <c r="W248" s="36" t="e">
        <f t="shared" si="19"/>
        <v>#N/A</v>
      </c>
      <c r="X248" s="36" t="e">
        <f t="shared" si="20"/>
        <v>#N/A</v>
      </c>
      <c r="Y248" s="36">
        <f t="shared" si="21"/>
        <v>0</v>
      </c>
    </row>
    <row r="249" spans="1:25" ht="24" customHeight="1" x14ac:dyDescent="0.2">
      <c r="A249" s="251"/>
      <c r="B249" s="252"/>
      <c r="C249" s="253"/>
      <c r="D249" s="254"/>
      <c r="E249" s="252"/>
      <c r="F249" s="252"/>
      <c r="G249" s="255"/>
      <c r="H249" s="256"/>
      <c r="I249" s="256"/>
      <c r="J249" s="254"/>
      <c r="K249" s="254"/>
      <c r="L249" s="257"/>
      <c r="M249" s="257"/>
      <c r="N249" s="257"/>
      <c r="O249" s="258"/>
      <c r="P249" s="254"/>
      <c r="Q249" s="254"/>
      <c r="R249" s="259">
        <f t="shared" si="22"/>
        <v>0</v>
      </c>
      <c r="S249" s="250" t="e">
        <f t="shared" si="18"/>
        <v>#N/A</v>
      </c>
      <c r="T249" s="36" t="e">
        <f t="shared" si="23"/>
        <v>#N/A</v>
      </c>
      <c r="U249" s="227"/>
      <c r="V249" s="227"/>
      <c r="W249" s="36" t="e">
        <f t="shared" si="19"/>
        <v>#N/A</v>
      </c>
      <c r="X249" s="36" t="e">
        <f t="shared" si="20"/>
        <v>#N/A</v>
      </c>
      <c r="Y249" s="36">
        <f t="shared" si="21"/>
        <v>0</v>
      </c>
    </row>
    <row r="250" spans="1:25" ht="24" customHeight="1" x14ac:dyDescent="0.2">
      <c r="A250" s="251"/>
      <c r="B250" s="252"/>
      <c r="C250" s="253"/>
      <c r="D250" s="254"/>
      <c r="E250" s="252"/>
      <c r="F250" s="252"/>
      <c r="G250" s="255"/>
      <c r="H250" s="256"/>
      <c r="I250" s="256"/>
      <c r="J250" s="254"/>
      <c r="K250" s="254"/>
      <c r="L250" s="257"/>
      <c r="M250" s="257"/>
      <c r="N250" s="257"/>
      <c r="O250" s="258"/>
      <c r="P250" s="254"/>
      <c r="Q250" s="254"/>
      <c r="R250" s="259">
        <f t="shared" si="22"/>
        <v>0</v>
      </c>
      <c r="S250" s="250" t="e">
        <f t="shared" si="18"/>
        <v>#N/A</v>
      </c>
      <c r="T250" s="36" t="e">
        <f t="shared" si="23"/>
        <v>#N/A</v>
      </c>
      <c r="U250" s="227"/>
      <c r="V250" s="227"/>
      <c r="W250" s="36" t="e">
        <f t="shared" si="19"/>
        <v>#N/A</v>
      </c>
      <c r="X250" s="36" t="e">
        <f t="shared" si="20"/>
        <v>#N/A</v>
      </c>
      <c r="Y250" s="36">
        <f t="shared" si="21"/>
        <v>0</v>
      </c>
    </row>
    <row r="251" spans="1:25" ht="24" customHeight="1" x14ac:dyDescent="0.2">
      <c r="A251" s="251"/>
      <c r="B251" s="252"/>
      <c r="C251" s="253"/>
      <c r="D251" s="254"/>
      <c r="E251" s="252"/>
      <c r="F251" s="252"/>
      <c r="G251" s="255"/>
      <c r="H251" s="256"/>
      <c r="I251" s="256"/>
      <c r="J251" s="254"/>
      <c r="K251" s="254"/>
      <c r="L251" s="257"/>
      <c r="M251" s="257"/>
      <c r="N251" s="257"/>
      <c r="O251" s="258"/>
      <c r="P251" s="254"/>
      <c r="Q251" s="254"/>
      <c r="R251" s="259">
        <f t="shared" si="22"/>
        <v>0</v>
      </c>
      <c r="S251" s="250" t="e">
        <f t="shared" si="18"/>
        <v>#N/A</v>
      </c>
      <c r="T251" s="36" t="e">
        <f t="shared" si="23"/>
        <v>#N/A</v>
      </c>
      <c r="U251" s="227"/>
      <c r="V251" s="227"/>
      <c r="W251" s="36" t="e">
        <f t="shared" si="19"/>
        <v>#N/A</v>
      </c>
      <c r="X251" s="36" t="e">
        <f t="shared" si="20"/>
        <v>#N/A</v>
      </c>
      <c r="Y251" s="36">
        <f t="shared" si="21"/>
        <v>0</v>
      </c>
    </row>
    <row r="252" spans="1:25" ht="24" customHeight="1" x14ac:dyDescent="0.2">
      <c r="A252" s="251"/>
      <c r="B252" s="252"/>
      <c r="C252" s="253"/>
      <c r="D252" s="254"/>
      <c r="E252" s="252"/>
      <c r="F252" s="252"/>
      <c r="G252" s="255"/>
      <c r="H252" s="256"/>
      <c r="I252" s="256"/>
      <c r="J252" s="254"/>
      <c r="K252" s="254"/>
      <c r="L252" s="257"/>
      <c r="M252" s="257"/>
      <c r="N252" s="257"/>
      <c r="O252" s="258"/>
      <c r="P252" s="254"/>
      <c r="Q252" s="254"/>
      <c r="R252" s="259">
        <f t="shared" si="22"/>
        <v>0</v>
      </c>
      <c r="S252" s="250" t="e">
        <f t="shared" si="18"/>
        <v>#N/A</v>
      </c>
      <c r="T252" s="36" t="e">
        <f t="shared" si="23"/>
        <v>#N/A</v>
      </c>
      <c r="U252" s="227"/>
      <c r="V252" s="227"/>
      <c r="W252" s="36" t="e">
        <f t="shared" si="19"/>
        <v>#N/A</v>
      </c>
      <c r="X252" s="36" t="e">
        <f t="shared" si="20"/>
        <v>#N/A</v>
      </c>
      <c r="Y252" s="36">
        <f t="shared" si="21"/>
        <v>0</v>
      </c>
    </row>
    <row r="253" spans="1:25" ht="24" customHeight="1" x14ac:dyDescent="0.2">
      <c r="A253" s="251"/>
      <c r="B253" s="252"/>
      <c r="C253" s="253"/>
      <c r="D253" s="254"/>
      <c r="E253" s="252"/>
      <c r="F253" s="252"/>
      <c r="G253" s="255"/>
      <c r="H253" s="256"/>
      <c r="I253" s="256"/>
      <c r="J253" s="254"/>
      <c r="K253" s="254"/>
      <c r="L253" s="257"/>
      <c r="M253" s="257"/>
      <c r="N253" s="257"/>
      <c r="O253" s="258"/>
      <c r="P253" s="254"/>
      <c r="Q253" s="254"/>
      <c r="R253" s="259">
        <f t="shared" si="22"/>
        <v>0</v>
      </c>
      <c r="S253" s="250" t="e">
        <f t="shared" si="18"/>
        <v>#N/A</v>
      </c>
      <c r="T253" s="36" t="e">
        <f t="shared" si="23"/>
        <v>#N/A</v>
      </c>
      <c r="U253" s="227"/>
      <c r="V253" s="227"/>
      <c r="W253" s="36" t="e">
        <f t="shared" si="19"/>
        <v>#N/A</v>
      </c>
      <c r="X253" s="36" t="e">
        <f t="shared" si="20"/>
        <v>#N/A</v>
      </c>
      <c r="Y253" s="36">
        <f t="shared" si="21"/>
        <v>0</v>
      </c>
    </row>
    <row r="254" spans="1:25" ht="24" customHeight="1" x14ac:dyDescent="0.2">
      <c r="A254" s="251"/>
      <c r="B254" s="252"/>
      <c r="C254" s="253"/>
      <c r="D254" s="254"/>
      <c r="E254" s="252"/>
      <c r="F254" s="252"/>
      <c r="G254" s="255"/>
      <c r="H254" s="256"/>
      <c r="I254" s="256"/>
      <c r="J254" s="254"/>
      <c r="K254" s="254"/>
      <c r="L254" s="257"/>
      <c r="M254" s="257"/>
      <c r="N254" s="257"/>
      <c r="O254" s="258"/>
      <c r="P254" s="254"/>
      <c r="Q254" s="254"/>
      <c r="R254" s="259">
        <f t="shared" si="22"/>
        <v>0</v>
      </c>
      <c r="S254" s="250" t="e">
        <f t="shared" si="18"/>
        <v>#N/A</v>
      </c>
      <c r="T254" s="36" t="e">
        <f t="shared" si="23"/>
        <v>#N/A</v>
      </c>
      <c r="U254" s="227"/>
      <c r="V254" s="227"/>
      <c r="W254" s="36" t="e">
        <f t="shared" si="19"/>
        <v>#N/A</v>
      </c>
      <c r="X254" s="36" t="e">
        <f t="shared" si="20"/>
        <v>#N/A</v>
      </c>
      <c r="Y254" s="36">
        <f t="shared" si="21"/>
        <v>0</v>
      </c>
    </row>
    <row r="255" spans="1:25" ht="24" customHeight="1" x14ac:dyDescent="0.2">
      <c r="A255" s="251"/>
      <c r="B255" s="252"/>
      <c r="C255" s="253"/>
      <c r="D255" s="254"/>
      <c r="E255" s="252"/>
      <c r="F255" s="252"/>
      <c r="G255" s="255"/>
      <c r="H255" s="256"/>
      <c r="I255" s="256"/>
      <c r="J255" s="254"/>
      <c r="K255" s="254"/>
      <c r="L255" s="257"/>
      <c r="M255" s="257"/>
      <c r="N255" s="257"/>
      <c r="O255" s="258"/>
      <c r="P255" s="254"/>
      <c r="Q255" s="254"/>
      <c r="R255" s="259">
        <f t="shared" si="22"/>
        <v>0</v>
      </c>
      <c r="S255" s="250" t="e">
        <f t="shared" si="18"/>
        <v>#N/A</v>
      </c>
      <c r="T255" s="36" t="e">
        <f t="shared" si="23"/>
        <v>#N/A</v>
      </c>
      <c r="U255" s="227"/>
      <c r="V255" s="227"/>
      <c r="W255" s="36" t="e">
        <f t="shared" si="19"/>
        <v>#N/A</v>
      </c>
      <c r="X255" s="36" t="e">
        <f t="shared" si="20"/>
        <v>#N/A</v>
      </c>
      <c r="Y255" s="36">
        <f t="shared" si="21"/>
        <v>0</v>
      </c>
    </row>
    <row r="256" spans="1:25" ht="24" customHeight="1" x14ac:dyDescent="0.2">
      <c r="A256" s="251"/>
      <c r="B256" s="252"/>
      <c r="C256" s="253"/>
      <c r="D256" s="254"/>
      <c r="E256" s="252"/>
      <c r="F256" s="252"/>
      <c r="G256" s="255"/>
      <c r="H256" s="256"/>
      <c r="I256" s="256"/>
      <c r="J256" s="254"/>
      <c r="K256" s="254"/>
      <c r="L256" s="257"/>
      <c r="M256" s="257"/>
      <c r="N256" s="257"/>
      <c r="O256" s="258"/>
      <c r="P256" s="254"/>
      <c r="Q256" s="254"/>
      <c r="R256" s="259">
        <f t="shared" si="22"/>
        <v>0</v>
      </c>
      <c r="S256" s="250" t="e">
        <f t="shared" si="18"/>
        <v>#N/A</v>
      </c>
      <c r="T256" s="36" t="e">
        <f t="shared" si="23"/>
        <v>#N/A</v>
      </c>
      <c r="U256" s="227"/>
      <c r="V256" s="227"/>
      <c r="W256" s="36" t="e">
        <f t="shared" si="19"/>
        <v>#N/A</v>
      </c>
      <c r="X256" s="36" t="e">
        <f t="shared" si="20"/>
        <v>#N/A</v>
      </c>
      <c r="Y256" s="36">
        <f t="shared" si="21"/>
        <v>0</v>
      </c>
    </row>
    <row r="257" spans="1:25" ht="24" customHeight="1" x14ac:dyDescent="0.2">
      <c r="A257" s="251"/>
      <c r="B257" s="252"/>
      <c r="C257" s="253"/>
      <c r="D257" s="254"/>
      <c r="E257" s="252"/>
      <c r="F257" s="252"/>
      <c r="G257" s="255"/>
      <c r="H257" s="256"/>
      <c r="I257" s="256"/>
      <c r="J257" s="254"/>
      <c r="K257" s="254"/>
      <c r="L257" s="257"/>
      <c r="M257" s="257"/>
      <c r="N257" s="257"/>
      <c r="O257" s="258"/>
      <c r="P257" s="254"/>
      <c r="Q257" s="254"/>
      <c r="R257" s="259">
        <f t="shared" si="22"/>
        <v>0</v>
      </c>
      <c r="S257" s="250" t="e">
        <f t="shared" si="18"/>
        <v>#N/A</v>
      </c>
      <c r="T257" s="36" t="e">
        <f t="shared" si="23"/>
        <v>#N/A</v>
      </c>
      <c r="U257" s="227"/>
      <c r="V257" s="227"/>
      <c r="W257" s="36" t="e">
        <f t="shared" si="19"/>
        <v>#N/A</v>
      </c>
      <c r="X257" s="36" t="e">
        <f t="shared" si="20"/>
        <v>#N/A</v>
      </c>
      <c r="Y257" s="36">
        <f t="shared" si="21"/>
        <v>0</v>
      </c>
    </row>
    <row r="258" spans="1:25" ht="24" customHeight="1" x14ac:dyDescent="0.2">
      <c r="A258" s="251"/>
      <c r="B258" s="252"/>
      <c r="C258" s="253"/>
      <c r="D258" s="254"/>
      <c r="E258" s="252"/>
      <c r="F258" s="252"/>
      <c r="G258" s="255"/>
      <c r="H258" s="256"/>
      <c r="I258" s="256"/>
      <c r="J258" s="254"/>
      <c r="K258" s="254"/>
      <c r="L258" s="257"/>
      <c r="M258" s="257"/>
      <c r="N258" s="257"/>
      <c r="O258" s="258"/>
      <c r="P258" s="254"/>
      <c r="Q258" s="254"/>
      <c r="R258" s="259">
        <f t="shared" si="22"/>
        <v>0</v>
      </c>
      <c r="S258" s="250" t="e">
        <f t="shared" si="18"/>
        <v>#N/A</v>
      </c>
      <c r="T258" s="36" t="e">
        <f t="shared" si="23"/>
        <v>#N/A</v>
      </c>
      <c r="U258" s="227"/>
      <c r="V258" s="227"/>
      <c r="W258" s="36" t="e">
        <f t="shared" si="19"/>
        <v>#N/A</v>
      </c>
      <c r="X258" s="36" t="e">
        <f t="shared" si="20"/>
        <v>#N/A</v>
      </c>
      <c r="Y258" s="36">
        <f t="shared" si="21"/>
        <v>0</v>
      </c>
    </row>
    <row r="259" spans="1:25" ht="24" customHeight="1" x14ac:dyDescent="0.2">
      <c r="A259" s="251"/>
      <c r="B259" s="252"/>
      <c r="C259" s="253"/>
      <c r="D259" s="254"/>
      <c r="E259" s="252"/>
      <c r="F259" s="252"/>
      <c r="G259" s="255"/>
      <c r="H259" s="256"/>
      <c r="I259" s="256"/>
      <c r="J259" s="254"/>
      <c r="K259" s="254"/>
      <c r="L259" s="257"/>
      <c r="M259" s="257"/>
      <c r="N259" s="257"/>
      <c r="O259" s="258"/>
      <c r="P259" s="254"/>
      <c r="Q259" s="254"/>
      <c r="R259" s="259">
        <f t="shared" si="22"/>
        <v>0</v>
      </c>
      <c r="S259" s="250" t="e">
        <f t="shared" si="18"/>
        <v>#N/A</v>
      </c>
      <c r="T259" s="36" t="e">
        <f t="shared" si="23"/>
        <v>#N/A</v>
      </c>
      <c r="U259" s="227"/>
      <c r="V259" s="227"/>
      <c r="W259" s="36" t="e">
        <f t="shared" si="19"/>
        <v>#N/A</v>
      </c>
      <c r="X259" s="36" t="e">
        <f t="shared" si="20"/>
        <v>#N/A</v>
      </c>
      <c r="Y259" s="36">
        <f t="shared" si="21"/>
        <v>0</v>
      </c>
    </row>
    <row r="260" spans="1:25" ht="24" customHeight="1" x14ac:dyDescent="0.2">
      <c r="A260" s="251"/>
      <c r="B260" s="252"/>
      <c r="C260" s="253"/>
      <c r="D260" s="254"/>
      <c r="E260" s="252"/>
      <c r="F260" s="252"/>
      <c r="G260" s="255"/>
      <c r="H260" s="256"/>
      <c r="I260" s="256"/>
      <c r="J260" s="254"/>
      <c r="K260" s="254"/>
      <c r="L260" s="257"/>
      <c r="M260" s="257"/>
      <c r="N260" s="257"/>
      <c r="O260" s="258"/>
      <c r="P260" s="254"/>
      <c r="Q260" s="254"/>
      <c r="R260" s="259">
        <f t="shared" si="22"/>
        <v>0</v>
      </c>
      <c r="S260" s="250" t="e">
        <f t="shared" si="18"/>
        <v>#N/A</v>
      </c>
      <c r="T260" s="36" t="e">
        <f t="shared" si="23"/>
        <v>#N/A</v>
      </c>
      <c r="U260" s="227"/>
      <c r="V260" s="227"/>
      <c r="W260" s="36" t="e">
        <f t="shared" si="19"/>
        <v>#N/A</v>
      </c>
      <c r="X260" s="36" t="e">
        <f t="shared" si="20"/>
        <v>#N/A</v>
      </c>
      <c r="Y260" s="36">
        <f t="shared" si="21"/>
        <v>0</v>
      </c>
    </row>
    <row r="261" spans="1:25" ht="24" customHeight="1" x14ac:dyDescent="0.2">
      <c r="A261" s="251"/>
      <c r="B261" s="252"/>
      <c r="C261" s="253"/>
      <c r="D261" s="254"/>
      <c r="E261" s="252"/>
      <c r="F261" s="252"/>
      <c r="G261" s="255"/>
      <c r="H261" s="256"/>
      <c r="I261" s="256"/>
      <c r="J261" s="254"/>
      <c r="K261" s="254"/>
      <c r="L261" s="257"/>
      <c r="M261" s="257"/>
      <c r="N261" s="257"/>
      <c r="O261" s="258"/>
      <c r="P261" s="254"/>
      <c r="Q261" s="254"/>
      <c r="R261" s="259">
        <f t="shared" si="22"/>
        <v>0</v>
      </c>
      <c r="S261" s="250" t="e">
        <f t="shared" si="18"/>
        <v>#N/A</v>
      </c>
      <c r="T261" s="36" t="e">
        <f t="shared" si="23"/>
        <v>#N/A</v>
      </c>
      <c r="U261" s="227"/>
      <c r="V261" s="227"/>
      <c r="W261" s="36" t="e">
        <f t="shared" si="19"/>
        <v>#N/A</v>
      </c>
      <c r="X261" s="36" t="e">
        <f t="shared" si="20"/>
        <v>#N/A</v>
      </c>
      <c r="Y261" s="36">
        <f t="shared" si="21"/>
        <v>0</v>
      </c>
    </row>
    <row r="262" spans="1:25" ht="24" customHeight="1" x14ac:dyDescent="0.2">
      <c r="A262" s="251"/>
      <c r="B262" s="252"/>
      <c r="C262" s="253"/>
      <c r="D262" s="254"/>
      <c r="E262" s="252"/>
      <c r="F262" s="252"/>
      <c r="G262" s="255"/>
      <c r="H262" s="256"/>
      <c r="I262" s="256"/>
      <c r="J262" s="254"/>
      <c r="K262" s="254"/>
      <c r="L262" s="257"/>
      <c r="M262" s="257"/>
      <c r="N262" s="257"/>
      <c r="O262" s="258"/>
      <c r="P262" s="254"/>
      <c r="Q262" s="254"/>
      <c r="R262" s="259">
        <f t="shared" si="22"/>
        <v>0</v>
      </c>
      <c r="S262" s="250" t="e">
        <f t="shared" si="18"/>
        <v>#N/A</v>
      </c>
      <c r="T262" s="36" t="e">
        <f t="shared" si="23"/>
        <v>#N/A</v>
      </c>
      <c r="U262" s="227"/>
      <c r="V262" s="227"/>
      <c r="W262" s="36" t="e">
        <f t="shared" si="19"/>
        <v>#N/A</v>
      </c>
      <c r="X262" s="36" t="e">
        <f t="shared" si="20"/>
        <v>#N/A</v>
      </c>
      <c r="Y262" s="36">
        <f t="shared" si="21"/>
        <v>0</v>
      </c>
    </row>
    <row r="263" spans="1:25" ht="24" customHeight="1" x14ac:dyDescent="0.2">
      <c r="A263" s="251"/>
      <c r="B263" s="252"/>
      <c r="C263" s="253"/>
      <c r="D263" s="254"/>
      <c r="E263" s="252"/>
      <c r="F263" s="252"/>
      <c r="G263" s="255"/>
      <c r="H263" s="256"/>
      <c r="I263" s="256"/>
      <c r="J263" s="254"/>
      <c r="K263" s="254"/>
      <c r="L263" s="257"/>
      <c r="M263" s="257"/>
      <c r="N263" s="257"/>
      <c r="O263" s="258"/>
      <c r="P263" s="254"/>
      <c r="Q263" s="254"/>
      <c r="R263" s="259">
        <f t="shared" si="22"/>
        <v>0</v>
      </c>
      <c r="S263" s="250" t="e">
        <f t="shared" si="18"/>
        <v>#N/A</v>
      </c>
      <c r="T263" s="36" t="e">
        <f t="shared" si="23"/>
        <v>#N/A</v>
      </c>
      <c r="U263" s="227"/>
      <c r="V263" s="227"/>
      <c r="W263" s="36" t="e">
        <f t="shared" si="19"/>
        <v>#N/A</v>
      </c>
      <c r="X263" s="36" t="e">
        <f t="shared" si="20"/>
        <v>#N/A</v>
      </c>
      <c r="Y263" s="36">
        <f t="shared" si="21"/>
        <v>0</v>
      </c>
    </row>
    <row r="264" spans="1:25" ht="24" customHeight="1" x14ac:dyDescent="0.2">
      <c r="A264" s="251"/>
      <c r="B264" s="252"/>
      <c r="C264" s="253"/>
      <c r="D264" s="254"/>
      <c r="E264" s="252"/>
      <c r="F264" s="252"/>
      <c r="G264" s="255"/>
      <c r="H264" s="256"/>
      <c r="I264" s="256"/>
      <c r="J264" s="254"/>
      <c r="K264" s="254"/>
      <c r="L264" s="257"/>
      <c r="M264" s="257"/>
      <c r="N264" s="257"/>
      <c r="O264" s="258"/>
      <c r="P264" s="254"/>
      <c r="Q264" s="254"/>
      <c r="R264" s="259">
        <f t="shared" si="22"/>
        <v>0</v>
      </c>
      <c r="S264" s="250" t="e">
        <f t="shared" si="18"/>
        <v>#N/A</v>
      </c>
      <c r="T264" s="36" t="e">
        <f t="shared" si="23"/>
        <v>#N/A</v>
      </c>
      <c r="U264" s="227"/>
      <c r="V264" s="227"/>
      <c r="W264" s="36" t="e">
        <f t="shared" si="19"/>
        <v>#N/A</v>
      </c>
      <c r="X264" s="36" t="e">
        <f t="shared" si="20"/>
        <v>#N/A</v>
      </c>
      <c r="Y264" s="36">
        <f t="shared" si="21"/>
        <v>0</v>
      </c>
    </row>
    <row r="265" spans="1:25" ht="24" customHeight="1" x14ac:dyDescent="0.2">
      <c r="A265" s="251"/>
      <c r="B265" s="252"/>
      <c r="C265" s="253"/>
      <c r="D265" s="254"/>
      <c r="E265" s="252"/>
      <c r="F265" s="252"/>
      <c r="G265" s="255"/>
      <c r="H265" s="256"/>
      <c r="I265" s="256"/>
      <c r="J265" s="254"/>
      <c r="K265" s="254"/>
      <c r="L265" s="257"/>
      <c r="M265" s="257"/>
      <c r="N265" s="257"/>
      <c r="O265" s="258"/>
      <c r="P265" s="254"/>
      <c r="Q265" s="254"/>
      <c r="R265" s="259">
        <f t="shared" si="22"/>
        <v>0</v>
      </c>
      <c r="S265" s="250" t="e">
        <f t="shared" si="18"/>
        <v>#N/A</v>
      </c>
      <c r="T265" s="36" t="e">
        <f t="shared" si="23"/>
        <v>#N/A</v>
      </c>
      <c r="U265" s="227"/>
      <c r="V265" s="227"/>
      <c r="W265" s="36" t="e">
        <f t="shared" si="19"/>
        <v>#N/A</v>
      </c>
      <c r="X265" s="36" t="e">
        <f t="shared" si="20"/>
        <v>#N/A</v>
      </c>
      <c r="Y265" s="36">
        <f t="shared" si="21"/>
        <v>0</v>
      </c>
    </row>
    <row r="266" spans="1:25" ht="24" customHeight="1" x14ac:dyDescent="0.2">
      <c r="A266" s="251"/>
      <c r="B266" s="252"/>
      <c r="C266" s="253"/>
      <c r="D266" s="254"/>
      <c r="E266" s="252"/>
      <c r="F266" s="252"/>
      <c r="G266" s="255"/>
      <c r="H266" s="256"/>
      <c r="I266" s="256"/>
      <c r="J266" s="254"/>
      <c r="K266" s="254"/>
      <c r="L266" s="257"/>
      <c r="M266" s="257"/>
      <c r="N266" s="257"/>
      <c r="O266" s="258"/>
      <c r="P266" s="254"/>
      <c r="Q266" s="254"/>
      <c r="R266" s="259">
        <f t="shared" si="22"/>
        <v>0</v>
      </c>
      <c r="S266" s="250" t="e">
        <f t="shared" ref="S266:S329" si="24">IF(AND(N266="SI",J266="E"),1,IF(AND(D266="VIVIENDA",J266="E"),VLOOKUP(G266,Vivienda,2,TRUE),IF(AND(D266="CONSUMO",J266="E"),VLOOKUP(G266,Consumo,2,TRUE),VLOOKUP(J266,Prov_Ind,VLOOKUP(D266,Clasificación,2,FALSE),FALSE))))</f>
        <v>#N/A</v>
      </c>
      <c r="T266" s="36" t="e">
        <f t="shared" si="23"/>
        <v>#N/A</v>
      </c>
      <c r="U266" s="227"/>
      <c r="V266" s="227"/>
      <c r="W266" s="36" t="e">
        <f t="shared" ref="W266:W329" si="25">T266-U266</f>
        <v>#N/A</v>
      </c>
      <c r="X266" s="36" t="e">
        <f t="shared" ref="X266:X329" si="26">T266-V266</f>
        <v>#N/A</v>
      </c>
      <c r="Y266" s="36">
        <f t="shared" ref="Y266:Y329" si="27">U266-V266</f>
        <v>0</v>
      </c>
    </row>
    <row r="267" spans="1:25" ht="24" customHeight="1" x14ac:dyDescent="0.2">
      <c r="A267" s="251"/>
      <c r="B267" s="252"/>
      <c r="C267" s="253"/>
      <c r="D267" s="254"/>
      <c r="E267" s="252"/>
      <c r="F267" s="252"/>
      <c r="G267" s="255"/>
      <c r="H267" s="256"/>
      <c r="I267" s="256"/>
      <c r="J267" s="254"/>
      <c r="K267" s="254"/>
      <c r="L267" s="257"/>
      <c r="M267" s="257"/>
      <c r="N267" s="257"/>
      <c r="O267" s="258"/>
      <c r="P267" s="254"/>
      <c r="Q267" s="254"/>
      <c r="R267" s="259">
        <f t="shared" ref="R267:R330" si="28">IF(H267-P267-Q267&lt;0,0,H267-P267-Q267)</f>
        <v>0</v>
      </c>
      <c r="S267" s="250" t="e">
        <f t="shared" si="24"/>
        <v>#N/A</v>
      </c>
      <c r="T267" s="36" t="e">
        <f t="shared" ref="T267:T330" si="29">R267*S267</f>
        <v>#N/A</v>
      </c>
      <c r="U267" s="227"/>
      <c r="V267" s="227"/>
      <c r="W267" s="36" t="e">
        <f t="shared" si="25"/>
        <v>#N/A</v>
      </c>
      <c r="X267" s="36" t="e">
        <f t="shared" si="26"/>
        <v>#N/A</v>
      </c>
      <c r="Y267" s="36">
        <f t="shared" si="27"/>
        <v>0</v>
      </c>
    </row>
    <row r="268" spans="1:25" ht="24" customHeight="1" x14ac:dyDescent="0.2">
      <c r="A268" s="251"/>
      <c r="B268" s="252"/>
      <c r="C268" s="253"/>
      <c r="D268" s="254"/>
      <c r="E268" s="252"/>
      <c r="F268" s="252"/>
      <c r="G268" s="255"/>
      <c r="H268" s="256"/>
      <c r="I268" s="256"/>
      <c r="J268" s="254"/>
      <c r="K268" s="254"/>
      <c r="L268" s="257"/>
      <c r="M268" s="257"/>
      <c r="N268" s="257"/>
      <c r="O268" s="258"/>
      <c r="P268" s="254"/>
      <c r="Q268" s="254"/>
      <c r="R268" s="259">
        <f t="shared" si="28"/>
        <v>0</v>
      </c>
      <c r="S268" s="250" t="e">
        <f t="shared" si="24"/>
        <v>#N/A</v>
      </c>
      <c r="T268" s="36" t="e">
        <f t="shared" si="29"/>
        <v>#N/A</v>
      </c>
      <c r="U268" s="227"/>
      <c r="V268" s="227"/>
      <c r="W268" s="36" t="e">
        <f t="shared" si="25"/>
        <v>#N/A</v>
      </c>
      <c r="X268" s="36" t="e">
        <f t="shared" si="26"/>
        <v>#N/A</v>
      </c>
      <c r="Y268" s="36">
        <f t="shared" si="27"/>
        <v>0</v>
      </c>
    </row>
    <row r="269" spans="1:25" ht="24" customHeight="1" x14ac:dyDescent="0.2">
      <c r="A269" s="251"/>
      <c r="B269" s="252"/>
      <c r="C269" s="253"/>
      <c r="D269" s="254"/>
      <c r="E269" s="252"/>
      <c r="F269" s="252"/>
      <c r="G269" s="255"/>
      <c r="H269" s="256"/>
      <c r="I269" s="256"/>
      <c r="J269" s="254"/>
      <c r="K269" s="254"/>
      <c r="L269" s="257"/>
      <c r="M269" s="257"/>
      <c r="N269" s="257"/>
      <c r="O269" s="258"/>
      <c r="P269" s="254"/>
      <c r="Q269" s="254"/>
      <c r="R269" s="259">
        <f t="shared" si="28"/>
        <v>0</v>
      </c>
      <c r="S269" s="250" t="e">
        <f t="shared" si="24"/>
        <v>#N/A</v>
      </c>
      <c r="T269" s="36" t="e">
        <f t="shared" si="29"/>
        <v>#N/A</v>
      </c>
      <c r="U269" s="227"/>
      <c r="V269" s="227"/>
      <c r="W269" s="36" t="e">
        <f t="shared" si="25"/>
        <v>#N/A</v>
      </c>
      <c r="X269" s="36" t="e">
        <f t="shared" si="26"/>
        <v>#N/A</v>
      </c>
      <c r="Y269" s="36">
        <f t="shared" si="27"/>
        <v>0</v>
      </c>
    </row>
    <row r="270" spans="1:25" ht="24" customHeight="1" x14ac:dyDescent="0.2">
      <c r="A270" s="251"/>
      <c r="B270" s="252"/>
      <c r="C270" s="253"/>
      <c r="D270" s="254"/>
      <c r="E270" s="252"/>
      <c r="F270" s="252"/>
      <c r="G270" s="255"/>
      <c r="H270" s="256"/>
      <c r="I270" s="256"/>
      <c r="J270" s="254"/>
      <c r="K270" s="254"/>
      <c r="L270" s="257"/>
      <c r="M270" s="257"/>
      <c r="N270" s="257"/>
      <c r="O270" s="258"/>
      <c r="P270" s="254"/>
      <c r="Q270" s="254"/>
      <c r="R270" s="259">
        <f t="shared" si="28"/>
        <v>0</v>
      </c>
      <c r="S270" s="250" t="e">
        <f t="shared" si="24"/>
        <v>#N/A</v>
      </c>
      <c r="T270" s="36" t="e">
        <f t="shared" si="29"/>
        <v>#N/A</v>
      </c>
      <c r="U270" s="227"/>
      <c r="V270" s="227"/>
      <c r="W270" s="36" t="e">
        <f t="shared" si="25"/>
        <v>#N/A</v>
      </c>
      <c r="X270" s="36" t="e">
        <f t="shared" si="26"/>
        <v>#N/A</v>
      </c>
      <c r="Y270" s="36">
        <f t="shared" si="27"/>
        <v>0</v>
      </c>
    </row>
    <row r="271" spans="1:25" ht="24" customHeight="1" x14ac:dyDescent="0.2">
      <c r="A271" s="251"/>
      <c r="B271" s="252"/>
      <c r="C271" s="253"/>
      <c r="D271" s="254"/>
      <c r="E271" s="252"/>
      <c r="F271" s="252"/>
      <c r="G271" s="255"/>
      <c r="H271" s="256"/>
      <c r="I271" s="256"/>
      <c r="J271" s="254"/>
      <c r="K271" s="254"/>
      <c r="L271" s="257"/>
      <c r="M271" s="257"/>
      <c r="N271" s="257"/>
      <c r="O271" s="258"/>
      <c r="P271" s="254"/>
      <c r="Q271" s="254"/>
      <c r="R271" s="259">
        <f t="shared" si="28"/>
        <v>0</v>
      </c>
      <c r="S271" s="250" t="e">
        <f t="shared" si="24"/>
        <v>#N/A</v>
      </c>
      <c r="T271" s="36" t="e">
        <f t="shared" si="29"/>
        <v>#N/A</v>
      </c>
      <c r="U271" s="227"/>
      <c r="V271" s="227"/>
      <c r="W271" s="36" t="e">
        <f t="shared" si="25"/>
        <v>#N/A</v>
      </c>
      <c r="X271" s="36" t="e">
        <f t="shared" si="26"/>
        <v>#N/A</v>
      </c>
      <c r="Y271" s="36">
        <f t="shared" si="27"/>
        <v>0</v>
      </c>
    </row>
    <row r="272" spans="1:25" ht="24" customHeight="1" x14ac:dyDescent="0.2">
      <c r="A272" s="251"/>
      <c r="B272" s="252"/>
      <c r="C272" s="253"/>
      <c r="D272" s="254"/>
      <c r="E272" s="252"/>
      <c r="F272" s="252"/>
      <c r="G272" s="255"/>
      <c r="H272" s="256"/>
      <c r="I272" s="256"/>
      <c r="J272" s="254"/>
      <c r="K272" s="254"/>
      <c r="L272" s="257"/>
      <c r="M272" s="257"/>
      <c r="N272" s="257"/>
      <c r="O272" s="258"/>
      <c r="P272" s="254"/>
      <c r="Q272" s="254"/>
      <c r="R272" s="259">
        <f t="shared" si="28"/>
        <v>0</v>
      </c>
      <c r="S272" s="250" t="e">
        <f t="shared" si="24"/>
        <v>#N/A</v>
      </c>
      <c r="T272" s="36" t="e">
        <f t="shared" si="29"/>
        <v>#N/A</v>
      </c>
      <c r="U272" s="227"/>
      <c r="V272" s="227"/>
      <c r="W272" s="36" t="e">
        <f t="shared" si="25"/>
        <v>#N/A</v>
      </c>
      <c r="X272" s="36" t="e">
        <f t="shared" si="26"/>
        <v>#N/A</v>
      </c>
      <c r="Y272" s="36">
        <f t="shared" si="27"/>
        <v>0</v>
      </c>
    </row>
    <row r="273" spans="1:25" ht="24" customHeight="1" x14ac:dyDescent="0.2">
      <c r="A273" s="251"/>
      <c r="B273" s="252"/>
      <c r="C273" s="253"/>
      <c r="D273" s="254"/>
      <c r="E273" s="252"/>
      <c r="F273" s="252"/>
      <c r="G273" s="255"/>
      <c r="H273" s="256"/>
      <c r="I273" s="256"/>
      <c r="J273" s="254"/>
      <c r="K273" s="254"/>
      <c r="L273" s="257"/>
      <c r="M273" s="257"/>
      <c r="N273" s="257"/>
      <c r="O273" s="258"/>
      <c r="P273" s="254"/>
      <c r="Q273" s="254"/>
      <c r="R273" s="259">
        <f t="shared" si="28"/>
        <v>0</v>
      </c>
      <c r="S273" s="250" t="e">
        <f t="shared" si="24"/>
        <v>#N/A</v>
      </c>
      <c r="T273" s="36" t="e">
        <f t="shared" si="29"/>
        <v>#N/A</v>
      </c>
      <c r="U273" s="227"/>
      <c r="V273" s="227"/>
      <c r="W273" s="36" t="e">
        <f t="shared" si="25"/>
        <v>#N/A</v>
      </c>
      <c r="X273" s="36" t="e">
        <f t="shared" si="26"/>
        <v>#N/A</v>
      </c>
      <c r="Y273" s="36">
        <f t="shared" si="27"/>
        <v>0</v>
      </c>
    </row>
    <row r="274" spans="1:25" ht="24" customHeight="1" x14ac:dyDescent="0.2">
      <c r="A274" s="251"/>
      <c r="B274" s="252"/>
      <c r="C274" s="253"/>
      <c r="D274" s="254"/>
      <c r="E274" s="252"/>
      <c r="F274" s="252"/>
      <c r="G274" s="255"/>
      <c r="H274" s="256"/>
      <c r="I274" s="256"/>
      <c r="J274" s="254"/>
      <c r="K274" s="254"/>
      <c r="L274" s="257"/>
      <c r="M274" s="257"/>
      <c r="N274" s="257"/>
      <c r="O274" s="258"/>
      <c r="P274" s="254"/>
      <c r="Q274" s="254"/>
      <c r="R274" s="259">
        <f t="shared" si="28"/>
        <v>0</v>
      </c>
      <c r="S274" s="250" t="e">
        <f t="shared" si="24"/>
        <v>#N/A</v>
      </c>
      <c r="T274" s="36" t="e">
        <f t="shared" si="29"/>
        <v>#N/A</v>
      </c>
      <c r="U274" s="227"/>
      <c r="V274" s="227"/>
      <c r="W274" s="36" t="e">
        <f t="shared" si="25"/>
        <v>#N/A</v>
      </c>
      <c r="X274" s="36" t="e">
        <f t="shared" si="26"/>
        <v>#N/A</v>
      </c>
      <c r="Y274" s="36">
        <f t="shared" si="27"/>
        <v>0</v>
      </c>
    </row>
    <row r="275" spans="1:25" ht="24" customHeight="1" x14ac:dyDescent="0.2">
      <c r="A275" s="251"/>
      <c r="B275" s="252"/>
      <c r="C275" s="253"/>
      <c r="D275" s="254"/>
      <c r="E275" s="252"/>
      <c r="F275" s="252"/>
      <c r="G275" s="255"/>
      <c r="H275" s="256"/>
      <c r="I275" s="256"/>
      <c r="J275" s="254"/>
      <c r="K275" s="254"/>
      <c r="L275" s="257"/>
      <c r="M275" s="257"/>
      <c r="N275" s="257"/>
      <c r="O275" s="258"/>
      <c r="P275" s="254"/>
      <c r="Q275" s="254"/>
      <c r="R275" s="259">
        <f t="shared" si="28"/>
        <v>0</v>
      </c>
      <c r="S275" s="250" t="e">
        <f t="shared" si="24"/>
        <v>#N/A</v>
      </c>
      <c r="T275" s="36" t="e">
        <f t="shared" si="29"/>
        <v>#N/A</v>
      </c>
      <c r="U275" s="227"/>
      <c r="V275" s="227"/>
      <c r="W275" s="36" t="e">
        <f t="shared" si="25"/>
        <v>#N/A</v>
      </c>
      <c r="X275" s="36" t="e">
        <f t="shared" si="26"/>
        <v>#N/A</v>
      </c>
      <c r="Y275" s="36">
        <f t="shared" si="27"/>
        <v>0</v>
      </c>
    </row>
    <row r="276" spans="1:25" ht="24" customHeight="1" x14ac:dyDescent="0.2">
      <c r="A276" s="251"/>
      <c r="B276" s="252"/>
      <c r="C276" s="253"/>
      <c r="D276" s="254"/>
      <c r="E276" s="252"/>
      <c r="F276" s="252"/>
      <c r="G276" s="255"/>
      <c r="H276" s="256"/>
      <c r="I276" s="256"/>
      <c r="J276" s="254"/>
      <c r="K276" s="254"/>
      <c r="L276" s="257"/>
      <c r="M276" s="257"/>
      <c r="N276" s="257"/>
      <c r="O276" s="258"/>
      <c r="P276" s="254"/>
      <c r="Q276" s="254"/>
      <c r="R276" s="259">
        <f t="shared" si="28"/>
        <v>0</v>
      </c>
      <c r="S276" s="250" t="e">
        <f t="shared" si="24"/>
        <v>#N/A</v>
      </c>
      <c r="T276" s="36" t="e">
        <f t="shared" si="29"/>
        <v>#N/A</v>
      </c>
      <c r="U276" s="227"/>
      <c r="V276" s="227"/>
      <c r="W276" s="36" t="e">
        <f t="shared" si="25"/>
        <v>#N/A</v>
      </c>
      <c r="X276" s="36" t="e">
        <f t="shared" si="26"/>
        <v>#N/A</v>
      </c>
      <c r="Y276" s="36">
        <f t="shared" si="27"/>
        <v>0</v>
      </c>
    </row>
    <row r="277" spans="1:25" ht="24" customHeight="1" x14ac:dyDescent="0.2">
      <c r="A277" s="251"/>
      <c r="B277" s="252"/>
      <c r="C277" s="253"/>
      <c r="D277" s="254"/>
      <c r="E277" s="252"/>
      <c r="F277" s="252"/>
      <c r="G277" s="255"/>
      <c r="H277" s="256"/>
      <c r="I277" s="256"/>
      <c r="J277" s="254"/>
      <c r="K277" s="254"/>
      <c r="L277" s="257"/>
      <c r="M277" s="257"/>
      <c r="N277" s="257"/>
      <c r="O277" s="258"/>
      <c r="P277" s="254"/>
      <c r="Q277" s="254"/>
      <c r="R277" s="259">
        <f t="shared" si="28"/>
        <v>0</v>
      </c>
      <c r="S277" s="250" t="e">
        <f t="shared" si="24"/>
        <v>#N/A</v>
      </c>
      <c r="T277" s="36" t="e">
        <f t="shared" si="29"/>
        <v>#N/A</v>
      </c>
      <c r="U277" s="227"/>
      <c r="V277" s="227"/>
      <c r="W277" s="36" t="e">
        <f t="shared" si="25"/>
        <v>#N/A</v>
      </c>
      <c r="X277" s="36" t="e">
        <f t="shared" si="26"/>
        <v>#N/A</v>
      </c>
      <c r="Y277" s="36">
        <f t="shared" si="27"/>
        <v>0</v>
      </c>
    </row>
    <row r="278" spans="1:25" ht="24" customHeight="1" x14ac:dyDescent="0.2">
      <c r="A278" s="251"/>
      <c r="B278" s="252"/>
      <c r="C278" s="253"/>
      <c r="D278" s="254"/>
      <c r="E278" s="252"/>
      <c r="F278" s="252"/>
      <c r="G278" s="255"/>
      <c r="H278" s="256"/>
      <c r="I278" s="256"/>
      <c r="J278" s="254"/>
      <c r="K278" s="254"/>
      <c r="L278" s="257"/>
      <c r="M278" s="257"/>
      <c r="N278" s="257"/>
      <c r="O278" s="258"/>
      <c r="P278" s="254"/>
      <c r="Q278" s="254"/>
      <c r="R278" s="259">
        <f t="shared" si="28"/>
        <v>0</v>
      </c>
      <c r="S278" s="250" t="e">
        <f t="shared" si="24"/>
        <v>#N/A</v>
      </c>
      <c r="T278" s="36" t="e">
        <f t="shared" si="29"/>
        <v>#N/A</v>
      </c>
      <c r="U278" s="227"/>
      <c r="V278" s="227"/>
      <c r="W278" s="36" t="e">
        <f t="shared" si="25"/>
        <v>#N/A</v>
      </c>
      <c r="X278" s="36" t="e">
        <f t="shared" si="26"/>
        <v>#N/A</v>
      </c>
      <c r="Y278" s="36">
        <f t="shared" si="27"/>
        <v>0</v>
      </c>
    </row>
    <row r="279" spans="1:25" ht="24" customHeight="1" x14ac:dyDescent="0.2">
      <c r="A279" s="251"/>
      <c r="B279" s="252"/>
      <c r="C279" s="253"/>
      <c r="D279" s="254"/>
      <c r="E279" s="252"/>
      <c r="F279" s="252"/>
      <c r="G279" s="255"/>
      <c r="H279" s="256"/>
      <c r="I279" s="256"/>
      <c r="J279" s="254"/>
      <c r="K279" s="254"/>
      <c r="L279" s="257"/>
      <c r="M279" s="257"/>
      <c r="N279" s="257"/>
      <c r="O279" s="258"/>
      <c r="P279" s="254"/>
      <c r="Q279" s="254"/>
      <c r="R279" s="259">
        <f t="shared" si="28"/>
        <v>0</v>
      </c>
      <c r="S279" s="250" t="e">
        <f t="shared" si="24"/>
        <v>#N/A</v>
      </c>
      <c r="T279" s="36" t="e">
        <f t="shared" si="29"/>
        <v>#N/A</v>
      </c>
      <c r="U279" s="227"/>
      <c r="V279" s="227"/>
      <c r="W279" s="36" t="e">
        <f t="shared" si="25"/>
        <v>#N/A</v>
      </c>
      <c r="X279" s="36" t="e">
        <f t="shared" si="26"/>
        <v>#N/A</v>
      </c>
      <c r="Y279" s="36">
        <f t="shared" si="27"/>
        <v>0</v>
      </c>
    </row>
    <row r="280" spans="1:25" ht="24" customHeight="1" x14ac:dyDescent="0.2">
      <c r="A280" s="251"/>
      <c r="B280" s="252"/>
      <c r="C280" s="253"/>
      <c r="D280" s="254"/>
      <c r="E280" s="252"/>
      <c r="F280" s="252"/>
      <c r="G280" s="255"/>
      <c r="H280" s="256"/>
      <c r="I280" s="256"/>
      <c r="J280" s="254"/>
      <c r="K280" s="254"/>
      <c r="L280" s="257"/>
      <c r="M280" s="257"/>
      <c r="N280" s="257"/>
      <c r="O280" s="258"/>
      <c r="P280" s="254"/>
      <c r="Q280" s="254"/>
      <c r="R280" s="259">
        <f t="shared" si="28"/>
        <v>0</v>
      </c>
      <c r="S280" s="250" t="e">
        <f t="shared" si="24"/>
        <v>#N/A</v>
      </c>
      <c r="T280" s="36" t="e">
        <f t="shared" si="29"/>
        <v>#N/A</v>
      </c>
      <c r="U280" s="227"/>
      <c r="V280" s="227"/>
      <c r="W280" s="36" t="e">
        <f t="shared" si="25"/>
        <v>#N/A</v>
      </c>
      <c r="X280" s="36" t="e">
        <f t="shared" si="26"/>
        <v>#N/A</v>
      </c>
      <c r="Y280" s="36">
        <f t="shared" si="27"/>
        <v>0</v>
      </c>
    </row>
    <row r="281" spans="1:25" ht="24" customHeight="1" x14ac:dyDescent="0.2">
      <c r="A281" s="251"/>
      <c r="B281" s="252"/>
      <c r="C281" s="253"/>
      <c r="D281" s="254"/>
      <c r="E281" s="252"/>
      <c r="F281" s="252"/>
      <c r="G281" s="255"/>
      <c r="H281" s="256"/>
      <c r="I281" s="256"/>
      <c r="J281" s="254"/>
      <c r="K281" s="254"/>
      <c r="L281" s="257"/>
      <c r="M281" s="257"/>
      <c r="N281" s="257"/>
      <c r="O281" s="258"/>
      <c r="P281" s="254"/>
      <c r="Q281" s="254"/>
      <c r="R281" s="259">
        <f t="shared" si="28"/>
        <v>0</v>
      </c>
      <c r="S281" s="250" t="e">
        <f t="shared" si="24"/>
        <v>#N/A</v>
      </c>
      <c r="T281" s="36" t="e">
        <f t="shared" si="29"/>
        <v>#N/A</v>
      </c>
      <c r="U281" s="227"/>
      <c r="V281" s="227"/>
      <c r="W281" s="36" t="e">
        <f t="shared" si="25"/>
        <v>#N/A</v>
      </c>
      <c r="X281" s="36" t="e">
        <f t="shared" si="26"/>
        <v>#N/A</v>
      </c>
      <c r="Y281" s="36">
        <f t="shared" si="27"/>
        <v>0</v>
      </c>
    </row>
    <row r="282" spans="1:25" ht="24" customHeight="1" x14ac:dyDescent="0.2">
      <c r="A282" s="251"/>
      <c r="B282" s="252"/>
      <c r="C282" s="253"/>
      <c r="D282" s="254"/>
      <c r="E282" s="252"/>
      <c r="F282" s="252"/>
      <c r="G282" s="255"/>
      <c r="H282" s="256"/>
      <c r="I282" s="256"/>
      <c r="J282" s="254"/>
      <c r="K282" s="254"/>
      <c r="L282" s="257"/>
      <c r="M282" s="257"/>
      <c r="N282" s="257"/>
      <c r="O282" s="258"/>
      <c r="P282" s="254"/>
      <c r="Q282" s="254"/>
      <c r="R282" s="259">
        <f t="shared" si="28"/>
        <v>0</v>
      </c>
      <c r="S282" s="250" t="e">
        <f t="shared" si="24"/>
        <v>#N/A</v>
      </c>
      <c r="T282" s="36" t="e">
        <f t="shared" si="29"/>
        <v>#N/A</v>
      </c>
      <c r="U282" s="227"/>
      <c r="V282" s="227"/>
      <c r="W282" s="36" t="e">
        <f t="shared" si="25"/>
        <v>#N/A</v>
      </c>
      <c r="X282" s="36" t="e">
        <f t="shared" si="26"/>
        <v>#N/A</v>
      </c>
      <c r="Y282" s="36">
        <f t="shared" si="27"/>
        <v>0</v>
      </c>
    </row>
    <row r="283" spans="1:25" ht="24" customHeight="1" x14ac:dyDescent="0.2">
      <c r="A283" s="251"/>
      <c r="B283" s="252"/>
      <c r="C283" s="253"/>
      <c r="D283" s="254"/>
      <c r="E283" s="252"/>
      <c r="F283" s="252"/>
      <c r="G283" s="255"/>
      <c r="H283" s="256"/>
      <c r="I283" s="256"/>
      <c r="J283" s="254"/>
      <c r="K283" s="254"/>
      <c r="L283" s="257"/>
      <c r="M283" s="257"/>
      <c r="N283" s="257"/>
      <c r="O283" s="258"/>
      <c r="P283" s="254"/>
      <c r="Q283" s="254"/>
      <c r="R283" s="259">
        <f t="shared" si="28"/>
        <v>0</v>
      </c>
      <c r="S283" s="250" t="e">
        <f t="shared" si="24"/>
        <v>#N/A</v>
      </c>
      <c r="T283" s="36" t="e">
        <f t="shared" si="29"/>
        <v>#N/A</v>
      </c>
      <c r="U283" s="227"/>
      <c r="V283" s="227"/>
      <c r="W283" s="36" t="e">
        <f t="shared" si="25"/>
        <v>#N/A</v>
      </c>
      <c r="X283" s="36" t="e">
        <f t="shared" si="26"/>
        <v>#N/A</v>
      </c>
      <c r="Y283" s="36">
        <f t="shared" si="27"/>
        <v>0</v>
      </c>
    </row>
    <row r="284" spans="1:25" ht="24" customHeight="1" x14ac:dyDescent="0.2">
      <c r="A284" s="251"/>
      <c r="B284" s="252"/>
      <c r="C284" s="253"/>
      <c r="D284" s="254"/>
      <c r="E284" s="252"/>
      <c r="F284" s="252"/>
      <c r="G284" s="255"/>
      <c r="H284" s="256"/>
      <c r="I284" s="256"/>
      <c r="J284" s="254"/>
      <c r="K284" s="254"/>
      <c r="L284" s="257"/>
      <c r="M284" s="257"/>
      <c r="N284" s="257"/>
      <c r="O284" s="258"/>
      <c r="P284" s="254"/>
      <c r="Q284" s="254"/>
      <c r="R284" s="259">
        <f t="shared" si="28"/>
        <v>0</v>
      </c>
      <c r="S284" s="250" t="e">
        <f t="shared" si="24"/>
        <v>#N/A</v>
      </c>
      <c r="T284" s="36" t="e">
        <f t="shared" si="29"/>
        <v>#N/A</v>
      </c>
      <c r="U284" s="227"/>
      <c r="V284" s="227"/>
      <c r="W284" s="36" t="e">
        <f t="shared" si="25"/>
        <v>#N/A</v>
      </c>
      <c r="X284" s="36" t="e">
        <f t="shared" si="26"/>
        <v>#N/A</v>
      </c>
      <c r="Y284" s="36">
        <f t="shared" si="27"/>
        <v>0</v>
      </c>
    </row>
    <row r="285" spans="1:25" ht="24" customHeight="1" x14ac:dyDescent="0.2">
      <c r="A285" s="251"/>
      <c r="B285" s="252"/>
      <c r="C285" s="253"/>
      <c r="D285" s="254"/>
      <c r="E285" s="252"/>
      <c r="F285" s="252"/>
      <c r="G285" s="255"/>
      <c r="H285" s="256"/>
      <c r="I285" s="256"/>
      <c r="J285" s="254"/>
      <c r="K285" s="254"/>
      <c r="L285" s="257"/>
      <c r="M285" s="257"/>
      <c r="N285" s="257"/>
      <c r="O285" s="258"/>
      <c r="P285" s="254"/>
      <c r="Q285" s="254"/>
      <c r="R285" s="259">
        <f t="shared" si="28"/>
        <v>0</v>
      </c>
      <c r="S285" s="250" t="e">
        <f t="shared" si="24"/>
        <v>#N/A</v>
      </c>
      <c r="T285" s="36" t="e">
        <f t="shared" si="29"/>
        <v>#N/A</v>
      </c>
      <c r="U285" s="227"/>
      <c r="V285" s="227"/>
      <c r="W285" s="36" t="e">
        <f t="shared" si="25"/>
        <v>#N/A</v>
      </c>
      <c r="X285" s="36" t="e">
        <f t="shared" si="26"/>
        <v>#N/A</v>
      </c>
      <c r="Y285" s="36">
        <f t="shared" si="27"/>
        <v>0</v>
      </c>
    </row>
    <row r="286" spans="1:25" ht="24" customHeight="1" x14ac:dyDescent="0.2">
      <c r="A286" s="251"/>
      <c r="B286" s="252"/>
      <c r="C286" s="253"/>
      <c r="D286" s="254"/>
      <c r="E286" s="252"/>
      <c r="F286" s="252"/>
      <c r="G286" s="255"/>
      <c r="H286" s="256"/>
      <c r="I286" s="256"/>
      <c r="J286" s="254"/>
      <c r="K286" s="254"/>
      <c r="L286" s="257"/>
      <c r="M286" s="257"/>
      <c r="N286" s="257"/>
      <c r="O286" s="258"/>
      <c r="P286" s="254"/>
      <c r="Q286" s="254"/>
      <c r="R286" s="259">
        <f t="shared" si="28"/>
        <v>0</v>
      </c>
      <c r="S286" s="250" t="e">
        <f t="shared" si="24"/>
        <v>#N/A</v>
      </c>
      <c r="T286" s="36" t="e">
        <f t="shared" si="29"/>
        <v>#N/A</v>
      </c>
      <c r="U286" s="227"/>
      <c r="V286" s="227"/>
      <c r="W286" s="36" t="e">
        <f t="shared" si="25"/>
        <v>#N/A</v>
      </c>
      <c r="X286" s="36" t="e">
        <f t="shared" si="26"/>
        <v>#N/A</v>
      </c>
      <c r="Y286" s="36">
        <f t="shared" si="27"/>
        <v>0</v>
      </c>
    </row>
    <row r="287" spans="1:25" ht="24" customHeight="1" x14ac:dyDescent="0.2">
      <c r="A287" s="251"/>
      <c r="B287" s="252"/>
      <c r="C287" s="253"/>
      <c r="D287" s="254"/>
      <c r="E287" s="252"/>
      <c r="F287" s="252"/>
      <c r="G287" s="255"/>
      <c r="H287" s="256"/>
      <c r="I287" s="256"/>
      <c r="J287" s="254"/>
      <c r="K287" s="254"/>
      <c r="L287" s="257"/>
      <c r="M287" s="257"/>
      <c r="N287" s="257"/>
      <c r="O287" s="258"/>
      <c r="P287" s="254"/>
      <c r="Q287" s="254"/>
      <c r="R287" s="259">
        <f t="shared" si="28"/>
        <v>0</v>
      </c>
      <c r="S287" s="250" t="e">
        <f t="shared" si="24"/>
        <v>#N/A</v>
      </c>
      <c r="T287" s="36" t="e">
        <f t="shared" si="29"/>
        <v>#N/A</v>
      </c>
      <c r="U287" s="227"/>
      <c r="V287" s="227"/>
      <c r="W287" s="36" t="e">
        <f t="shared" si="25"/>
        <v>#N/A</v>
      </c>
      <c r="X287" s="36" t="e">
        <f t="shared" si="26"/>
        <v>#N/A</v>
      </c>
      <c r="Y287" s="36">
        <f t="shared" si="27"/>
        <v>0</v>
      </c>
    </row>
    <row r="288" spans="1:25" ht="24" customHeight="1" x14ac:dyDescent="0.2">
      <c r="A288" s="251"/>
      <c r="B288" s="252"/>
      <c r="C288" s="253"/>
      <c r="D288" s="254"/>
      <c r="E288" s="252"/>
      <c r="F288" s="252"/>
      <c r="G288" s="255"/>
      <c r="H288" s="256"/>
      <c r="I288" s="256"/>
      <c r="J288" s="254"/>
      <c r="K288" s="254"/>
      <c r="L288" s="257"/>
      <c r="M288" s="257"/>
      <c r="N288" s="257"/>
      <c r="O288" s="258"/>
      <c r="P288" s="254"/>
      <c r="Q288" s="254"/>
      <c r="R288" s="259">
        <f t="shared" si="28"/>
        <v>0</v>
      </c>
      <c r="S288" s="250" t="e">
        <f t="shared" si="24"/>
        <v>#N/A</v>
      </c>
      <c r="T288" s="36" t="e">
        <f t="shared" si="29"/>
        <v>#N/A</v>
      </c>
      <c r="U288" s="227"/>
      <c r="V288" s="227"/>
      <c r="W288" s="36" t="e">
        <f t="shared" si="25"/>
        <v>#N/A</v>
      </c>
      <c r="X288" s="36" t="e">
        <f t="shared" si="26"/>
        <v>#N/A</v>
      </c>
      <c r="Y288" s="36">
        <f t="shared" si="27"/>
        <v>0</v>
      </c>
    </row>
    <row r="289" spans="1:25" ht="24" customHeight="1" x14ac:dyDescent="0.2">
      <c r="A289" s="251"/>
      <c r="B289" s="252"/>
      <c r="C289" s="253"/>
      <c r="D289" s="254"/>
      <c r="E289" s="252"/>
      <c r="F289" s="252"/>
      <c r="G289" s="255"/>
      <c r="H289" s="256"/>
      <c r="I289" s="256"/>
      <c r="J289" s="254"/>
      <c r="K289" s="254"/>
      <c r="L289" s="257"/>
      <c r="M289" s="257"/>
      <c r="N289" s="257"/>
      <c r="O289" s="258"/>
      <c r="P289" s="254"/>
      <c r="Q289" s="254"/>
      <c r="R289" s="259">
        <f t="shared" si="28"/>
        <v>0</v>
      </c>
      <c r="S289" s="250" t="e">
        <f t="shared" si="24"/>
        <v>#N/A</v>
      </c>
      <c r="T289" s="36" t="e">
        <f t="shared" si="29"/>
        <v>#N/A</v>
      </c>
      <c r="U289" s="227"/>
      <c r="V289" s="227"/>
      <c r="W289" s="36" t="e">
        <f t="shared" si="25"/>
        <v>#N/A</v>
      </c>
      <c r="X289" s="36" t="e">
        <f t="shared" si="26"/>
        <v>#N/A</v>
      </c>
      <c r="Y289" s="36">
        <f t="shared" si="27"/>
        <v>0</v>
      </c>
    </row>
    <row r="290" spans="1:25" ht="24" customHeight="1" x14ac:dyDescent="0.2">
      <c r="A290" s="251"/>
      <c r="B290" s="252"/>
      <c r="C290" s="253"/>
      <c r="D290" s="254"/>
      <c r="E290" s="252"/>
      <c r="F290" s="252"/>
      <c r="G290" s="255"/>
      <c r="H290" s="256"/>
      <c r="I290" s="256"/>
      <c r="J290" s="254"/>
      <c r="K290" s="254"/>
      <c r="L290" s="257"/>
      <c r="M290" s="257"/>
      <c r="N290" s="257"/>
      <c r="O290" s="258"/>
      <c r="P290" s="254"/>
      <c r="Q290" s="254"/>
      <c r="R290" s="259">
        <f t="shared" si="28"/>
        <v>0</v>
      </c>
      <c r="S290" s="250" t="e">
        <f t="shared" si="24"/>
        <v>#N/A</v>
      </c>
      <c r="T290" s="36" t="e">
        <f t="shared" si="29"/>
        <v>#N/A</v>
      </c>
      <c r="U290" s="227"/>
      <c r="V290" s="227"/>
      <c r="W290" s="36" t="e">
        <f t="shared" si="25"/>
        <v>#N/A</v>
      </c>
      <c r="X290" s="36" t="e">
        <f t="shared" si="26"/>
        <v>#N/A</v>
      </c>
      <c r="Y290" s="36">
        <f t="shared" si="27"/>
        <v>0</v>
      </c>
    </row>
    <row r="291" spans="1:25" ht="24" customHeight="1" x14ac:dyDescent="0.2">
      <c r="A291" s="251"/>
      <c r="B291" s="252"/>
      <c r="C291" s="253"/>
      <c r="D291" s="254"/>
      <c r="E291" s="252"/>
      <c r="F291" s="252"/>
      <c r="G291" s="255"/>
      <c r="H291" s="256"/>
      <c r="I291" s="256"/>
      <c r="J291" s="254"/>
      <c r="K291" s="254"/>
      <c r="L291" s="257"/>
      <c r="M291" s="257"/>
      <c r="N291" s="257"/>
      <c r="O291" s="258"/>
      <c r="P291" s="254"/>
      <c r="Q291" s="254"/>
      <c r="R291" s="259">
        <f t="shared" si="28"/>
        <v>0</v>
      </c>
      <c r="S291" s="250" t="e">
        <f t="shared" si="24"/>
        <v>#N/A</v>
      </c>
      <c r="T291" s="36" t="e">
        <f t="shared" si="29"/>
        <v>#N/A</v>
      </c>
      <c r="U291" s="227"/>
      <c r="V291" s="227"/>
      <c r="W291" s="36" t="e">
        <f t="shared" si="25"/>
        <v>#N/A</v>
      </c>
      <c r="X291" s="36" t="e">
        <f t="shared" si="26"/>
        <v>#N/A</v>
      </c>
      <c r="Y291" s="36">
        <f t="shared" si="27"/>
        <v>0</v>
      </c>
    </row>
    <row r="292" spans="1:25" ht="24" customHeight="1" x14ac:dyDescent="0.2">
      <c r="A292" s="251"/>
      <c r="B292" s="252"/>
      <c r="C292" s="253"/>
      <c r="D292" s="254"/>
      <c r="E292" s="252"/>
      <c r="F292" s="252"/>
      <c r="G292" s="255"/>
      <c r="H292" s="256"/>
      <c r="I292" s="256"/>
      <c r="J292" s="254"/>
      <c r="K292" s="254"/>
      <c r="L292" s="257"/>
      <c r="M292" s="257"/>
      <c r="N292" s="257"/>
      <c r="O292" s="258"/>
      <c r="P292" s="254"/>
      <c r="Q292" s="254"/>
      <c r="R292" s="259">
        <f t="shared" si="28"/>
        <v>0</v>
      </c>
      <c r="S292" s="250" t="e">
        <f t="shared" si="24"/>
        <v>#N/A</v>
      </c>
      <c r="T292" s="36" t="e">
        <f t="shared" si="29"/>
        <v>#N/A</v>
      </c>
      <c r="U292" s="227"/>
      <c r="V292" s="227"/>
      <c r="W292" s="36" t="e">
        <f t="shared" si="25"/>
        <v>#N/A</v>
      </c>
      <c r="X292" s="36" t="e">
        <f t="shared" si="26"/>
        <v>#N/A</v>
      </c>
      <c r="Y292" s="36">
        <f t="shared" si="27"/>
        <v>0</v>
      </c>
    </row>
    <row r="293" spans="1:25" ht="24" customHeight="1" x14ac:dyDescent="0.2">
      <c r="A293" s="251"/>
      <c r="B293" s="252"/>
      <c r="C293" s="253"/>
      <c r="D293" s="254"/>
      <c r="E293" s="252"/>
      <c r="F293" s="252"/>
      <c r="G293" s="255"/>
      <c r="H293" s="256"/>
      <c r="I293" s="256"/>
      <c r="J293" s="254"/>
      <c r="K293" s="254"/>
      <c r="L293" s="257"/>
      <c r="M293" s="257"/>
      <c r="N293" s="257"/>
      <c r="O293" s="258"/>
      <c r="P293" s="254"/>
      <c r="Q293" s="254"/>
      <c r="R293" s="259">
        <f t="shared" si="28"/>
        <v>0</v>
      </c>
      <c r="S293" s="250" t="e">
        <f t="shared" si="24"/>
        <v>#N/A</v>
      </c>
      <c r="T293" s="36" t="e">
        <f t="shared" si="29"/>
        <v>#N/A</v>
      </c>
      <c r="U293" s="227"/>
      <c r="V293" s="227"/>
      <c r="W293" s="36" t="e">
        <f t="shared" si="25"/>
        <v>#N/A</v>
      </c>
      <c r="X293" s="36" t="e">
        <f t="shared" si="26"/>
        <v>#N/A</v>
      </c>
      <c r="Y293" s="36">
        <f t="shared" si="27"/>
        <v>0</v>
      </c>
    </row>
    <row r="294" spans="1:25" ht="24" customHeight="1" x14ac:dyDescent="0.2">
      <c r="A294" s="251"/>
      <c r="B294" s="252"/>
      <c r="C294" s="253"/>
      <c r="D294" s="254"/>
      <c r="E294" s="252"/>
      <c r="F294" s="252"/>
      <c r="G294" s="255"/>
      <c r="H294" s="256"/>
      <c r="I294" s="256"/>
      <c r="J294" s="254"/>
      <c r="K294" s="254"/>
      <c r="L294" s="257"/>
      <c r="M294" s="257"/>
      <c r="N294" s="257"/>
      <c r="O294" s="258"/>
      <c r="P294" s="254"/>
      <c r="Q294" s="254"/>
      <c r="R294" s="259">
        <f t="shared" si="28"/>
        <v>0</v>
      </c>
      <c r="S294" s="250" t="e">
        <f t="shared" si="24"/>
        <v>#N/A</v>
      </c>
      <c r="T294" s="36" t="e">
        <f t="shared" si="29"/>
        <v>#N/A</v>
      </c>
      <c r="U294" s="227"/>
      <c r="V294" s="227"/>
      <c r="W294" s="36" t="e">
        <f t="shared" si="25"/>
        <v>#N/A</v>
      </c>
      <c r="X294" s="36" t="e">
        <f t="shared" si="26"/>
        <v>#N/A</v>
      </c>
      <c r="Y294" s="36">
        <f t="shared" si="27"/>
        <v>0</v>
      </c>
    </row>
    <row r="295" spans="1:25" ht="24" customHeight="1" x14ac:dyDescent="0.2">
      <c r="A295" s="251"/>
      <c r="B295" s="252"/>
      <c r="C295" s="253"/>
      <c r="D295" s="254"/>
      <c r="E295" s="252"/>
      <c r="F295" s="252"/>
      <c r="G295" s="255"/>
      <c r="H295" s="256"/>
      <c r="I295" s="256"/>
      <c r="J295" s="254"/>
      <c r="K295" s="254"/>
      <c r="L295" s="257"/>
      <c r="M295" s="257"/>
      <c r="N295" s="257"/>
      <c r="O295" s="258"/>
      <c r="P295" s="254"/>
      <c r="Q295" s="254"/>
      <c r="R295" s="259">
        <f t="shared" si="28"/>
        <v>0</v>
      </c>
      <c r="S295" s="250" t="e">
        <f t="shared" si="24"/>
        <v>#N/A</v>
      </c>
      <c r="T295" s="36" t="e">
        <f t="shared" si="29"/>
        <v>#N/A</v>
      </c>
      <c r="U295" s="227"/>
      <c r="V295" s="227"/>
      <c r="W295" s="36" t="e">
        <f t="shared" si="25"/>
        <v>#N/A</v>
      </c>
      <c r="X295" s="36" t="e">
        <f t="shared" si="26"/>
        <v>#N/A</v>
      </c>
      <c r="Y295" s="36">
        <f t="shared" si="27"/>
        <v>0</v>
      </c>
    </row>
    <row r="296" spans="1:25" ht="24" customHeight="1" x14ac:dyDescent="0.2">
      <c r="A296" s="251"/>
      <c r="B296" s="252"/>
      <c r="C296" s="253"/>
      <c r="D296" s="254"/>
      <c r="E296" s="252"/>
      <c r="F296" s="252"/>
      <c r="G296" s="255"/>
      <c r="H296" s="256"/>
      <c r="I296" s="256"/>
      <c r="J296" s="254"/>
      <c r="K296" s="254"/>
      <c r="L296" s="257"/>
      <c r="M296" s="257"/>
      <c r="N296" s="257"/>
      <c r="O296" s="258"/>
      <c r="P296" s="254"/>
      <c r="Q296" s="254"/>
      <c r="R296" s="259">
        <f t="shared" si="28"/>
        <v>0</v>
      </c>
      <c r="S296" s="250" t="e">
        <f t="shared" si="24"/>
        <v>#N/A</v>
      </c>
      <c r="T296" s="36" t="e">
        <f t="shared" si="29"/>
        <v>#N/A</v>
      </c>
      <c r="U296" s="227"/>
      <c r="V296" s="227"/>
      <c r="W296" s="36" t="e">
        <f t="shared" si="25"/>
        <v>#N/A</v>
      </c>
      <c r="X296" s="36" t="e">
        <f t="shared" si="26"/>
        <v>#N/A</v>
      </c>
      <c r="Y296" s="36">
        <f t="shared" si="27"/>
        <v>0</v>
      </c>
    </row>
    <row r="297" spans="1:25" ht="24" customHeight="1" x14ac:dyDescent="0.2">
      <c r="A297" s="251"/>
      <c r="B297" s="252"/>
      <c r="C297" s="253"/>
      <c r="D297" s="254"/>
      <c r="E297" s="252"/>
      <c r="F297" s="252"/>
      <c r="G297" s="255"/>
      <c r="H297" s="256"/>
      <c r="I297" s="256"/>
      <c r="J297" s="254"/>
      <c r="K297" s="254"/>
      <c r="L297" s="257"/>
      <c r="M297" s="257"/>
      <c r="N297" s="257"/>
      <c r="O297" s="258"/>
      <c r="P297" s="254"/>
      <c r="Q297" s="254"/>
      <c r="R297" s="259">
        <f t="shared" si="28"/>
        <v>0</v>
      </c>
      <c r="S297" s="250" t="e">
        <f t="shared" si="24"/>
        <v>#N/A</v>
      </c>
      <c r="T297" s="36" t="e">
        <f t="shared" si="29"/>
        <v>#N/A</v>
      </c>
      <c r="U297" s="227"/>
      <c r="V297" s="227"/>
      <c r="W297" s="36" t="e">
        <f t="shared" si="25"/>
        <v>#N/A</v>
      </c>
      <c r="X297" s="36" t="e">
        <f t="shared" si="26"/>
        <v>#N/A</v>
      </c>
      <c r="Y297" s="36">
        <f t="shared" si="27"/>
        <v>0</v>
      </c>
    </row>
    <row r="298" spans="1:25" ht="24" customHeight="1" x14ac:dyDescent="0.2">
      <c r="A298" s="251"/>
      <c r="B298" s="252"/>
      <c r="C298" s="253"/>
      <c r="D298" s="254"/>
      <c r="E298" s="252"/>
      <c r="F298" s="252"/>
      <c r="G298" s="255"/>
      <c r="H298" s="256"/>
      <c r="I298" s="256"/>
      <c r="J298" s="254"/>
      <c r="K298" s="254"/>
      <c r="L298" s="257"/>
      <c r="M298" s="257"/>
      <c r="N298" s="257"/>
      <c r="O298" s="258"/>
      <c r="P298" s="254"/>
      <c r="Q298" s="254"/>
      <c r="R298" s="259">
        <f t="shared" si="28"/>
        <v>0</v>
      </c>
      <c r="S298" s="250" t="e">
        <f t="shared" si="24"/>
        <v>#N/A</v>
      </c>
      <c r="T298" s="36" t="e">
        <f t="shared" si="29"/>
        <v>#N/A</v>
      </c>
      <c r="U298" s="227"/>
      <c r="V298" s="227"/>
      <c r="W298" s="36" t="e">
        <f t="shared" si="25"/>
        <v>#N/A</v>
      </c>
      <c r="X298" s="36" t="e">
        <f t="shared" si="26"/>
        <v>#N/A</v>
      </c>
      <c r="Y298" s="36">
        <f t="shared" si="27"/>
        <v>0</v>
      </c>
    </row>
    <row r="299" spans="1:25" ht="24" customHeight="1" x14ac:dyDescent="0.2">
      <c r="A299" s="251"/>
      <c r="B299" s="252"/>
      <c r="C299" s="253"/>
      <c r="D299" s="254"/>
      <c r="E299" s="252"/>
      <c r="F299" s="252"/>
      <c r="G299" s="255"/>
      <c r="H299" s="256"/>
      <c r="I299" s="256"/>
      <c r="J299" s="254"/>
      <c r="K299" s="254"/>
      <c r="L299" s="257"/>
      <c r="M299" s="257"/>
      <c r="N299" s="257"/>
      <c r="O299" s="258"/>
      <c r="P299" s="254"/>
      <c r="Q299" s="254"/>
      <c r="R299" s="259">
        <f t="shared" si="28"/>
        <v>0</v>
      </c>
      <c r="S299" s="250" t="e">
        <f t="shared" si="24"/>
        <v>#N/A</v>
      </c>
      <c r="T299" s="36" t="e">
        <f t="shared" si="29"/>
        <v>#N/A</v>
      </c>
      <c r="U299" s="227"/>
      <c r="V299" s="227"/>
      <c r="W299" s="36" t="e">
        <f t="shared" si="25"/>
        <v>#N/A</v>
      </c>
      <c r="X299" s="36" t="e">
        <f t="shared" si="26"/>
        <v>#N/A</v>
      </c>
      <c r="Y299" s="36">
        <f t="shared" si="27"/>
        <v>0</v>
      </c>
    </row>
    <row r="300" spans="1:25" ht="24" customHeight="1" x14ac:dyDescent="0.2">
      <c r="A300" s="251"/>
      <c r="B300" s="252"/>
      <c r="C300" s="253"/>
      <c r="D300" s="254"/>
      <c r="E300" s="252"/>
      <c r="F300" s="252"/>
      <c r="G300" s="255"/>
      <c r="H300" s="256"/>
      <c r="I300" s="256"/>
      <c r="J300" s="254"/>
      <c r="K300" s="254"/>
      <c r="L300" s="257"/>
      <c r="M300" s="257"/>
      <c r="N300" s="257"/>
      <c r="O300" s="258"/>
      <c r="P300" s="254"/>
      <c r="Q300" s="254"/>
      <c r="R300" s="259">
        <f t="shared" si="28"/>
        <v>0</v>
      </c>
      <c r="S300" s="250" t="e">
        <f t="shared" si="24"/>
        <v>#N/A</v>
      </c>
      <c r="T300" s="36" t="e">
        <f t="shared" si="29"/>
        <v>#N/A</v>
      </c>
      <c r="U300" s="227"/>
      <c r="V300" s="227"/>
      <c r="W300" s="36" t="e">
        <f t="shared" si="25"/>
        <v>#N/A</v>
      </c>
      <c r="X300" s="36" t="e">
        <f t="shared" si="26"/>
        <v>#N/A</v>
      </c>
      <c r="Y300" s="36">
        <f t="shared" si="27"/>
        <v>0</v>
      </c>
    </row>
    <row r="301" spans="1:25" ht="24" customHeight="1" x14ac:dyDescent="0.2">
      <c r="A301" s="251"/>
      <c r="B301" s="252"/>
      <c r="C301" s="253"/>
      <c r="D301" s="254"/>
      <c r="E301" s="252"/>
      <c r="F301" s="252"/>
      <c r="G301" s="255"/>
      <c r="H301" s="256"/>
      <c r="I301" s="256"/>
      <c r="J301" s="254"/>
      <c r="K301" s="254"/>
      <c r="L301" s="257"/>
      <c r="M301" s="257"/>
      <c r="N301" s="257"/>
      <c r="O301" s="258"/>
      <c r="P301" s="254"/>
      <c r="Q301" s="254"/>
      <c r="R301" s="259">
        <f t="shared" si="28"/>
        <v>0</v>
      </c>
      <c r="S301" s="250" t="e">
        <f t="shared" si="24"/>
        <v>#N/A</v>
      </c>
      <c r="T301" s="36" t="e">
        <f t="shared" si="29"/>
        <v>#N/A</v>
      </c>
      <c r="U301" s="227"/>
      <c r="V301" s="227"/>
      <c r="W301" s="36" t="e">
        <f t="shared" si="25"/>
        <v>#N/A</v>
      </c>
      <c r="X301" s="36" t="e">
        <f t="shared" si="26"/>
        <v>#N/A</v>
      </c>
      <c r="Y301" s="36">
        <f t="shared" si="27"/>
        <v>0</v>
      </c>
    </row>
    <row r="302" spans="1:25" ht="24" customHeight="1" x14ac:dyDescent="0.2">
      <c r="A302" s="251"/>
      <c r="B302" s="252"/>
      <c r="C302" s="253"/>
      <c r="D302" s="254"/>
      <c r="E302" s="252"/>
      <c r="F302" s="252"/>
      <c r="G302" s="255"/>
      <c r="H302" s="256"/>
      <c r="I302" s="256"/>
      <c r="J302" s="254"/>
      <c r="K302" s="254"/>
      <c r="L302" s="257"/>
      <c r="M302" s="257"/>
      <c r="N302" s="257"/>
      <c r="O302" s="258"/>
      <c r="P302" s="254"/>
      <c r="Q302" s="254"/>
      <c r="R302" s="259">
        <f t="shared" si="28"/>
        <v>0</v>
      </c>
      <c r="S302" s="250" t="e">
        <f t="shared" si="24"/>
        <v>#N/A</v>
      </c>
      <c r="T302" s="36" t="e">
        <f t="shared" si="29"/>
        <v>#N/A</v>
      </c>
      <c r="U302" s="227"/>
      <c r="V302" s="227"/>
      <c r="W302" s="36" t="e">
        <f t="shared" si="25"/>
        <v>#N/A</v>
      </c>
      <c r="X302" s="36" t="e">
        <f t="shared" si="26"/>
        <v>#N/A</v>
      </c>
      <c r="Y302" s="36">
        <f t="shared" si="27"/>
        <v>0</v>
      </c>
    </row>
    <row r="303" spans="1:25" ht="24" customHeight="1" x14ac:dyDescent="0.2">
      <c r="A303" s="251"/>
      <c r="B303" s="252"/>
      <c r="C303" s="253"/>
      <c r="D303" s="254"/>
      <c r="E303" s="252"/>
      <c r="F303" s="252"/>
      <c r="G303" s="255"/>
      <c r="H303" s="256"/>
      <c r="I303" s="256"/>
      <c r="J303" s="254"/>
      <c r="K303" s="254"/>
      <c r="L303" s="257"/>
      <c r="M303" s="257"/>
      <c r="N303" s="257"/>
      <c r="O303" s="258"/>
      <c r="P303" s="254"/>
      <c r="Q303" s="254"/>
      <c r="R303" s="259">
        <f t="shared" si="28"/>
        <v>0</v>
      </c>
      <c r="S303" s="250" t="e">
        <f t="shared" si="24"/>
        <v>#N/A</v>
      </c>
      <c r="T303" s="36" t="e">
        <f t="shared" si="29"/>
        <v>#N/A</v>
      </c>
      <c r="U303" s="227"/>
      <c r="V303" s="227"/>
      <c r="W303" s="36" t="e">
        <f t="shared" si="25"/>
        <v>#N/A</v>
      </c>
      <c r="X303" s="36" t="e">
        <f t="shared" si="26"/>
        <v>#N/A</v>
      </c>
      <c r="Y303" s="36">
        <f t="shared" si="27"/>
        <v>0</v>
      </c>
    </row>
    <row r="304" spans="1:25" ht="24" customHeight="1" x14ac:dyDescent="0.2">
      <c r="A304" s="251"/>
      <c r="B304" s="252"/>
      <c r="C304" s="253"/>
      <c r="D304" s="254"/>
      <c r="E304" s="252"/>
      <c r="F304" s="252"/>
      <c r="G304" s="255"/>
      <c r="H304" s="256"/>
      <c r="I304" s="256"/>
      <c r="J304" s="254"/>
      <c r="K304" s="254"/>
      <c r="L304" s="257"/>
      <c r="M304" s="257"/>
      <c r="N304" s="257"/>
      <c r="O304" s="258"/>
      <c r="P304" s="254"/>
      <c r="Q304" s="254"/>
      <c r="R304" s="259">
        <f t="shared" si="28"/>
        <v>0</v>
      </c>
      <c r="S304" s="250" t="e">
        <f t="shared" si="24"/>
        <v>#N/A</v>
      </c>
      <c r="T304" s="36" t="e">
        <f t="shared" si="29"/>
        <v>#N/A</v>
      </c>
      <c r="U304" s="227"/>
      <c r="V304" s="227"/>
      <c r="W304" s="36" t="e">
        <f t="shared" si="25"/>
        <v>#N/A</v>
      </c>
      <c r="X304" s="36" t="e">
        <f t="shared" si="26"/>
        <v>#N/A</v>
      </c>
      <c r="Y304" s="36">
        <f t="shared" si="27"/>
        <v>0</v>
      </c>
    </row>
    <row r="305" spans="1:25" ht="24" customHeight="1" x14ac:dyDescent="0.2">
      <c r="A305" s="251"/>
      <c r="B305" s="252"/>
      <c r="C305" s="253"/>
      <c r="D305" s="254"/>
      <c r="E305" s="252"/>
      <c r="F305" s="252"/>
      <c r="G305" s="255"/>
      <c r="H305" s="256"/>
      <c r="I305" s="256"/>
      <c r="J305" s="254"/>
      <c r="K305" s="254"/>
      <c r="L305" s="257"/>
      <c r="M305" s="257"/>
      <c r="N305" s="257"/>
      <c r="O305" s="258"/>
      <c r="P305" s="254"/>
      <c r="Q305" s="254"/>
      <c r="R305" s="259">
        <f t="shared" si="28"/>
        <v>0</v>
      </c>
      <c r="S305" s="250" t="e">
        <f t="shared" si="24"/>
        <v>#N/A</v>
      </c>
      <c r="T305" s="36" t="e">
        <f t="shared" si="29"/>
        <v>#N/A</v>
      </c>
      <c r="U305" s="227"/>
      <c r="V305" s="227"/>
      <c r="W305" s="36" t="e">
        <f t="shared" si="25"/>
        <v>#N/A</v>
      </c>
      <c r="X305" s="36" t="e">
        <f t="shared" si="26"/>
        <v>#N/A</v>
      </c>
      <c r="Y305" s="36">
        <f t="shared" si="27"/>
        <v>0</v>
      </c>
    </row>
    <row r="306" spans="1:25" ht="24" customHeight="1" x14ac:dyDescent="0.2">
      <c r="A306" s="251"/>
      <c r="B306" s="252"/>
      <c r="C306" s="253"/>
      <c r="D306" s="254"/>
      <c r="E306" s="252"/>
      <c r="F306" s="252"/>
      <c r="G306" s="255"/>
      <c r="H306" s="256"/>
      <c r="I306" s="256"/>
      <c r="J306" s="254"/>
      <c r="K306" s="254"/>
      <c r="L306" s="257"/>
      <c r="M306" s="257"/>
      <c r="N306" s="257"/>
      <c r="O306" s="258"/>
      <c r="P306" s="254"/>
      <c r="Q306" s="254"/>
      <c r="R306" s="259">
        <f t="shared" si="28"/>
        <v>0</v>
      </c>
      <c r="S306" s="250" t="e">
        <f t="shared" si="24"/>
        <v>#N/A</v>
      </c>
      <c r="T306" s="36" t="e">
        <f t="shared" si="29"/>
        <v>#N/A</v>
      </c>
      <c r="U306" s="227"/>
      <c r="V306" s="227"/>
      <c r="W306" s="36" t="e">
        <f t="shared" si="25"/>
        <v>#N/A</v>
      </c>
      <c r="X306" s="36" t="e">
        <f t="shared" si="26"/>
        <v>#N/A</v>
      </c>
      <c r="Y306" s="36">
        <f t="shared" si="27"/>
        <v>0</v>
      </c>
    </row>
    <row r="307" spans="1:25" ht="24" customHeight="1" x14ac:dyDescent="0.2">
      <c r="A307" s="251"/>
      <c r="B307" s="252"/>
      <c r="C307" s="253"/>
      <c r="D307" s="254"/>
      <c r="E307" s="252"/>
      <c r="F307" s="252"/>
      <c r="G307" s="255"/>
      <c r="H307" s="256"/>
      <c r="I307" s="256"/>
      <c r="J307" s="254"/>
      <c r="K307" s="254"/>
      <c r="L307" s="257"/>
      <c r="M307" s="257"/>
      <c r="N307" s="257"/>
      <c r="O307" s="258"/>
      <c r="P307" s="254"/>
      <c r="Q307" s="254"/>
      <c r="R307" s="259">
        <f t="shared" si="28"/>
        <v>0</v>
      </c>
      <c r="S307" s="250" t="e">
        <f t="shared" si="24"/>
        <v>#N/A</v>
      </c>
      <c r="T307" s="36" t="e">
        <f t="shared" si="29"/>
        <v>#N/A</v>
      </c>
      <c r="U307" s="227"/>
      <c r="V307" s="227"/>
      <c r="W307" s="36" t="e">
        <f t="shared" si="25"/>
        <v>#N/A</v>
      </c>
      <c r="X307" s="36" t="e">
        <f t="shared" si="26"/>
        <v>#N/A</v>
      </c>
      <c r="Y307" s="36">
        <f t="shared" si="27"/>
        <v>0</v>
      </c>
    </row>
    <row r="308" spans="1:25" ht="24" customHeight="1" x14ac:dyDescent="0.2">
      <c r="A308" s="251"/>
      <c r="B308" s="252"/>
      <c r="C308" s="253"/>
      <c r="D308" s="254"/>
      <c r="E308" s="252"/>
      <c r="F308" s="252"/>
      <c r="G308" s="255"/>
      <c r="H308" s="256"/>
      <c r="I308" s="256"/>
      <c r="J308" s="254"/>
      <c r="K308" s="254"/>
      <c r="L308" s="257"/>
      <c r="M308" s="257"/>
      <c r="N308" s="257"/>
      <c r="O308" s="258"/>
      <c r="P308" s="254"/>
      <c r="Q308" s="254"/>
      <c r="R308" s="259">
        <f t="shared" si="28"/>
        <v>0</v>
      </c>
      <c r="S308" s="250" t="e">
        <f t="shared" si="24"/>
        <v>#N/A</v>
      </c>
      <c r="T308" s="36" t="e">
        <f t="shared" si="29"/>
        <v>#N/A</v>
      </c>
      <c r="U308" s="227"/>
      <c r="V308" s="227"/>
      <c r="W308" s="36" t="e">
        <f t="shared" si="25"/>
        <v>#N/A</v>
      </c>
      <c r="X308" s="36" t="e">
        <f t="shared" si="26"/>
        <v>#N/A</v>
      </c>
      <c r="Y308" s="36">
        <f t="shared" si="27"/>
        <v>0</v>
      </c>
    </row>
    <row r="309" spans="1:25" ht="24" customHeight="1" x14ac:dyDescent="0.2">
      <c r="A309" s="251"/>
      <c r="B309" s="252"/>
      <c r="C309" s="253"/>
      <c r="D309" s="254"/>
      <c r="E309" s="252"/>
      <c r="F309" s="252"/>
      <c r="G309" s="255"/>
      <c r="H309" s="256"/>
      <c r="I309" s="256"/>
      <c r="J309" s="254"/>
      <c r="K309" s="254"/>
      <c r="L309" s="257"/>
      <c r="M309" s="257"/>
      <c r="N309" s="257"/>
      <c r="O309" s="258"/>
      <c r="P309" s="254"/>
      <c r="Q309" s="254"/>
      <c r="R309" s="259">
        <f t="shared" si="28"/>
        <v>0</v>
      </c>
      <c r="S309" s="250" t="e">
        <f t="shared" si="24"/>
        <v>#N/A</v>
      </c>
      <c r="T309" s="36" t="e">
        <f t="shared" si="29"/>
        <v>#N/A</v>
      </c>
      <c r="U309" s="227"/>
      <c r="V309" s="227"/>
      <c r="W309" s="36" t="e">
        <f t="shared" si="25"/>
        <v>#N/A</v>
      </c>
      <c r="X309" s="36" t="e">
        <f t="shared" si="26"/>
        <v>#N/A</v>
      </c>
      <c r="Y309" s="36">
        <f t="shared" si="27"/>
        <v>0</v>
      </c>
    </row>
    <row r="310" spans="1:25" ht="24" customHeight="1" x14ac:dyDescent="0.2">
      <c r="A310" s="251"/>
      <c r="B310" s="252"/>
      <c r="C310" s="253"/>
      <c r="D310" s="254"/>
      <c r="E310" s="252"/>
      <c r="F310" s="252"/>
      <c r="G310" s="255"/>
      <c r="H310" s="256"/>
      <c r="I310" s="256"/>
      <c r="J310" s="254"/>
      <c r="K310" s="254"/>
      <c r="L310" s="257"/>
      <c r="M310" s="257"/>
      <c r="N310" s="257"/>
      <c r="O310" s="258"/>
      <c r="P310" s="254"/>
      <c r="Q310" s="254"/>
      <c r="R310" s="259">
        <f t="shared" si="28"/>
        <v>0</v>
      </c>
      <c r="S310" s="250" t="e">
        <f t="shared" si="24"/>
        <v>#N/A</v>
      </c>
      <c r="T310" s="36" t="e">
        <f t="shared" si="29"/>
        <v>#N/A</v>
      </c>
      <c r="U310" s="227"/>
      <c r="V310" s="227"/>
      <c r="W310" s="36" t="e">
        <f t="shared" si="25"/>
        <v>#N/A</v>
      </c>
      <c r="X310" s="36" t="e">
        <f t="shared" si="26"/>
        <v>#N/A</v>
      </c>
      <c r="Y310" s="36">
        <f t="shared" si="27"/>
        <v>0</v>
      </c>
    </row>
    <row r="311" spans="1:25" ht="24" customHeight="1" x14ac:dyDescent="0.2">
      <c r="A311" s="251"/>
      <c r="B311" s="252"/>
      <c r="C311" s="253"/>
      <c r="D311" s="254"/>
      <c r="E311" s="252"/>
      <c r="F311" s="252"/>
      <c r="G311" s="255"/>
      <c r="H311" s="256"/>
      <c r="I311" s="256"/>
      <c r="J311" s="254"/>
      <c r="K311" s="254"/>
      <c r="L311" s="257"/>
      <c r="M311" s="257"/>
      <c r="N311" s="257"/>
      <c r="O311" s="258"/>
      <c r="P311" s="254"/>
      <c r="Q311" s="254"/>
      <c r="R311" s="259">
        <f t="shared" si="28"/>
        <v>0</v>
      </c>
      <c r="S311" s="250" t="e">
        <f t="shared" si="24"/>
        <v>#N/A</v>
      </c>
      <c r="T311" s="36" t="e">
        <f t="shared" si="29"/>
        <v>#N/A</v>
      </c>
      <c r="U311" s="227"/>
      <c r="V311" s="227"/>
      <c r="W311" s="36" t="e">
        <f t="shared" si="25"/>
        <v>#N/A</v>
      </c>
      <c r="X311" s="36" t="e">
        <f t="shared" si="26"/>
        <v>#N/A</v>
      </c>
      <c r="Y311" s="36">
        <f t="shared" si="27"/>
        <v>0</v>
      </c>
    </row>
    <row r="312" spans="1:25" ht="24" customHeight="1" x14ac:dyDescent="0.2">
      <c r="A312" s="251"/>
      <c r="B312" s="252"/>
      <c r="C312" s="253"/>
      <c r="D312" s="254"/>
      <c r="E312" s="252"/>
      <c r="F312" s="252"/>
      <c r="G312" s="255"/>
      <c r="H312" s="256"/>
      <c r="I312" s="256"/>
      <c r="J312" s="254"/>
      <c r="K312" s="254"/>
      <c r="L312" s="257"/>
      <c r="M312" s="257"/>
      <c r="N312" s="257"/>
      <c r="O312" s="258"/>
      <c r="P312" s="254"/>
      <c r="Q312" s="254"/>
      <c r="R312" s="259">
        <f t="shared" si="28"/>
        <v>0</v>
      </c>
      <c r="S312" s="250" t="e">
        <f t="shared" si="24"/>
        <v>#N/A</v>
      </c>
      <c r="T312" s="36" t="e">
        <f t="shared" si="29"/>
        <v>#N/A</v>
      </c>
      <c r="U312" s="227"/>
      <c r="V312" s="227"/>
      <c r="W312" s="36" t="e">
        <f t="shared" si="25"/>
        <v>#N/A</v>
      </c>
      <c r="X312" s="36" t="e">
        <f t="shared" si="26"/>
        <v>#N/A</v>
      </c>
      <c r="Y312" s="36">
        <f t="shared" si="27"/>
        <v>0</v>
      </c>
    </row>
    <row r="313" spans="1:25" ht="24" customHeight="1" x14ac:dyDescent="0.2">
      <c r="A313" s="251"/>
      <c r="B313" s="252"/>
      <c r="C313" s="253"/>
      <c r="D313" s="254"/>
      <c r="E313" s="252"/>
      <c r="F313" s="252"/>
      <c r="G313" s="255"/>
      <c r="H313" s="256"/>
      <c r="I313" s="256"/>
      <c r="J313" s="254"/>
      <c r="K313" s="254"/>
      <c r="L313" s="257"/>
      <c r="M313" s="257"/>
      <c r="N313" s="257"/>
      <c r="O313" s="258"/>
      <c r="P313" s="254"/>
      <c r="Q313" s="254"/>
      <c r="R313" s="259">
        <f t="shared" si="28"/>
        <v>0</v>
      </c>
      <c r="S313" s="250" t="e">
        <f t="shared" si="24"/>
        <v>#N/A</v>
      </c>
      <c r="T313" s="36" t="e">
        <f t="shared" si="29"/>
        <v>#N/A</v>
      </c>
      <c r="U313" s="227"/>
      <c r="V313" s="227"/>
      <c r="W313" s="36" t="e">
        <f t="shared" si="25"/>
        <v>#N/A</v>
      </c>
      <c r="X313" s="36" t="e">
        <f t="shared" si="26"/>
        <v>#N/A</v>
      </c>
      <c r="Y313" s="36">
        <f t="shared" si="27"/>
        <v>0</v>
      </c>
    </row>
    <row r="314" spans="1:25" ht="24" customHeight="1" x14ac:dyDescent="0.2">
      <c r="A314" s="251"/>
      <c r="B314" s="252"/>
      <c r="C314" s="253"/>
      <c r="D314" s="254"/>
      <c r="E314" s="252"/>
      <c r="F314" s="252"/>
      <c r="G314" s="255"/>
      <c r="H314" s="256"/>
      <c r="I314" s="256"/>
      <c r="J314" s="254"/>
      <c r="K314" s="254"/>
      <c r="L314" s="257"/>
      <c r="M314" s="257"/>
      <c r="N314" s="257"/>
      <c r="O314" s="258"/>
      <c r="P314" s="254"/>
      <c r="Q314" s="254"/>
      <c r="R314" s="259">
        <f t="shared" si="28"/>
        <v>0</v>
      </c>
      <c r="S314" s="250" t="e">
        <f t="shared" si="24"/>
        <v>#N/A</v>
      </c>
      <c r="T314" s="36" t="e">
        <f t="shared" si="29"/>
        <v>#N/A</v>
      </c>
      <c r="U314" s="227"/>
      <c r="V314" s="227"/>
      <c r="W314" s="36" t="e">
        <f t="shared" si="25"/>
        <v>#N/A</v>
      </c>
      <c r="X314" s="36" t="e">
        <f t="shared" si="26"/>
        <v>#N/A</v>
      </c>
      <c r="Y314" s="36">
        <f t="shared" si="27"/>
        <v>0</v>
      </c>
    </row>
    <row r="315" spans="1:25" ht="24" customHeight="1" x14ac:dyDescent="0.2">
      <c r="A315" s="251"/>
      <c r="B315" s="252"/>
      <c r="C315" s="253"/>
      <c r="D315" s="254"/>
      <c r="E315" s="252"/>
      <c r="F315" s="252"/>
      <c r="G315" s="255"/>
      <c r="H315" s="256"/>
      <c r="I315" s="256"/>
      <c r="J315" s="254"/>
      <c r="K315" s="254"/>
      <c r="L315" s="257"/>
      <c r="M315" s="257"/>
      <c r="N315" s="257"/>
      <c r="O315" s="258"/>
      <c r="P315" s="254"/>
      <c r="Q315" s="254"/>
      <c r="R315" s="259">
        <f t="shared" si="28"/>
        <v>0</v>
      </c>
      <c r="S315" s="250" t="e">
        <f t="shared" si="24"/>
        <v>#N/A</v>
      </c>
      <c r="T315" s="36" t="e">
        <f t="shared" si="29"/>
        <v>#N/A</v>
      </c>
      <c r="U315" s="227"/>
      <c r="V315" s="227"/>
      <c r="W315" s="36" t="e">
        <f t="shared" si="25"/>
        <v>#N/A</v>
      </c>
      <c r="X315" s="36" t="e">
        <f t="shared" si="26"/>
        <v>#N/A</v>
      </c>
      <c r="Y315" s="36">
        <f t="shared" si="27"/>
        <v>0</v>
      </c>
    </row>
    <row r="316" spans="1:25" ht="24" customHeight="1" x14ac:dyDescent="0.2">
      <c r="A316" s="251"/>
      <c r="B316" s="252"/>
      <c r="C316" s="253"/>
      <c r="D316" s="254"/>
      <c r="E316" s="252"/>
      <c r="F316" s="252"/>
      <c r="G316" s="255"/>
      <c r="H316" s="256"/>
      <c r="I316" s="256"/>
      <c r="J316" s="254"/>
      <c r="K316" s="254"/>
      <c r="L316" s="257"/>
      <c r="M316" s="257"/>
      <c r="N316" s="257"/>
      <c r="O316" s="258"/>
      <c r="P316" s="254"/>
      <c r="Q316" s="254"/>
      <c r="R316" s="259">
        <f t="shared" si="28"/>
        <v>0</v>
      </c>
      <c r="S316" s="250" t="e">
        <f t="shared" si="24"/>
        <v>#N/A</v>
      </c>
      <c r="T316" s="36" t="e">
        <f t="shared" si="29"/>
        <v>#N/A</v>
      </c>
      <c r="U316" s="227"/>
      <c r="V316" s="227"/>
      <c r="W316" s="36" t="e">
        <f t="shared" si="25"/>
        <v>#N/A</v>
      </c>
      <c r="X316" s="36" t="e">
        <f t="shared" si="26"/>
        <v>#N/A</v>
      </c>
      <c r="Y316" s="36">
        <f t="shared" si="27"/>
        <v>0</v>
      </c>
    </row>
    <row r="317" spans="1:25" ht="24" customHeight="1" x14ac:dyDescent="0.2">
      <c r="A317" s="251"/>
      <c r="B317" s="252"/>
      <c r="C317" s="253"/>
      <c r="D317" s="254"/>
      <c r="E317" s="252"/>
      <c r="F317" s="252"/>
      <c r="G317" s="255"/>
      <c r="H317" s="256"/>
      <c r="I317" s="256"/>
      <c r="J317" s="254"/>
      <c r="K317" s="254"/>
      <c r="L317" s="257"/>
      <c r="M317" s="257"/>
      <c r="N317" s="257"/>
      <c r="O317" s="258"/>
      <c r="P317" s="254"/>
      <c r="Q317" s="254"/>
      <c r="R317" s="259">
        <f t="shared" si="28"/>
        <v>0</v>
      </c>
      <c r="S317" s="250" t="e">
        <f t="shared" si="24"/>
        <v>#N/A</v>
      </c>
      <c r="T317" s="36" t="e">
        <f t="shared" si="29"/>
        <v>#N/A</v>
      </c>
      <c r="U317" s="227"/>
      <c r="V317" s="227"/>
      <c r="W317" s="36" t="e">
        <f t="shared" si="25"/>
        <v>#N/A</v>
      </c>
      <c r="X317" s="36" t="e">
        <f t="shared" si="26"/>
        <v>#N/A</v>
      </c>
      <c r="Y317" s="36">
        <f t="shared" si="27"/>
        <v>0</v>
      </c>
    </row>
    <row r="318" spans="1:25" ht="24" customHeight="1" x14ac:dyDescent="0.2">
      <c r="A318" s="251"/>
      <c r="B318" s="252"/>
      <c r="C318" s="253"/>
      <c r="D318" s="254"/>
      <c r="E318" s="252"/>
      <c r="F318" s="252"/>
      <c r="G318" s="255"/>
      <c r="H318" s="256"/>
      <c r="I318" s="256"/>
      <c r="J318" s="254"/>
      <c r="K318" s="254"/>
      <c r="L318" s="257"/>
      <c r="M318" s="257"/>
      <c r="N318" s="257"/>
      <c r="O318" s="258"/>
      <c r="P318" s="254"/>
      <c r="Q318" s="254"/>
      <c r="R318" s="259">
        <f t="shared" si="28"/>
        <v>0</v>
      </c>
      <c r="S318" s="250" t="e">
        <f t="shared" si="24"/>
        <v>#N/A</v>
      </c>
      <c r="T318" s="36" t="e">
        <f t="shared" si="29"/>
        <v>#N/A</v>
      </c>
      <c r="U318" s="227"/>
      <c r="V318" s="227"/>
      <c r="W318" s="36" t="e">
        <f t="shared" si="25"/>
        <v>#N/A</v>
      </c>
      <c r="X318" s="36" t="e">
        <f t="shared" si="26"/>
        <v>#N/A</v>
      </c>
      <c r="Y318" s="36">
        <f t="shared" si="27"/>
        <v>0</v>
      </c>
    </row>
    <row r="319" spans="1:25" ht="24" customHeight="1" x14ac:dyDescent="0.2">
      <c r="A319" s="251"/>
      <c r="B319" s="252"/>
      <c r="C319" s="253"/>
      <c r="D319" s="254"/>
      <c r="E319" s="252"/>
      <c r="F319" s="252"/>
      <c r="G319" s="255"/>
      <c r="H319" s="256"/>
      <c r="I319" s="256"/>
      <c r="J319" s="254"/>
      <c r="K319" s="254"/>
      <c r="L319" s="257"/>
      <c r="M319" s="257"/>
      <c r="N319" s="257"/>
      <c r="O319" s="258"/>
      <c r="P319" s="254"/>
      <c r="Q319" s="254"/>
      <c r="R319" s="259">
        <f t="shared" si="28"/>
        <v>0</v>
      </c>
      <c r="S319" s="250" t="e">
        <f t="shared" si="24"/>
        <v>#N/A</v>
      </c>
      <c r="T319" s="36" t="e">
        <f t="shared" si="29"/>
        <v>#N/A</v>
      </c>
      <c r="U319" s="227"/>
      <c r="V319" s="227"/>
      <c r="W319" s="36" t="e">
        <f t="shared" si="25"/>
        <v>#N/A</v>
      </c>
      <c r="X319" s="36" t="e">
        <f t="shared" si="26"/>
        <v>#N/A</v>
      </c>
      <c r="Y319" s="36">
        <f t="shared" si="27"/>
        <v>0</v>
      </c>
    </row>
    <row r="320" spans="1:25" ht="24" customHeight="1" x14ac:dyDescent="0.2">
      <c r="A320" s="251"/>
      <c r="B320" s="252"/>
      <c r="C320" s="253"/>
      <c r="D320" s="254"/>
      <c r="E320" s="252"/>
      <c r="F320" s="252"/>
      <c r="G320" s="255"/>
      <c r="H320" s="256"/>
      <c r="I320" s="256"/>
      <c r="J320" s="254"/>
      <c r="K320" s="254"/>
      <c r="L320" s="257"/>
      <c r="M320" s="257"/>
      <c r="N320" s="257"/>
      <c r="O320" s="258"/>
      <c r="P320" s="254"/>
      <c r="Q320" s="254"/>
      <c r="R320" s="259">
        <f t="shared" si="28"/>
        <v>0</v>
      </c>
      <c r="S320" s="250" t="e">
        <f t="shared" si="24"/>
        <v>#N/A</v>
      </c>
      <c r="T320" s="36" t="e">
        <f t="shared" si="29"/>
        <v>#N/A</v>
      </c>
      <c r="U320" s="227"/>
      <c r="V320" s="227"/>
      <c r="W320" s="36" t="e">
        <f t="shared" si="25"/>
        <v>#N/A</v>
      </c>
      <c r="X320" s="36" t="e">
        <f t="shared" si="26"/>
        <v>#N/A</v>
      </c>
      <c r="Y320" s="36">
        <f t="shared" si="27"/>
        <v>0</v>
      </c>
    </row>
    <row r="321" spans="1:25" ht="24" customHeight="1" x14ac:dyDescent="0.2">
      <c r="A321" s="251"/>
      <c r="B321" s="252"/>
      <c r="C321" s="253"/>
      <c r="D321" s="254"/>
      <c r="E321" s="252"/>
      <c r="F321" s="252"/>
      <c r="G321" s="255"/>
      <c r="H321" s="256"/>
      <c r="I321" s="256"/>
      <c r="J321" s="254"/>
      <c r="K321" s="254"/>
      <c r="L321" s="257"/>
      <c r="M321" s="257"/>
      <c r="N321" s="257"/>
      <c r="O321" s="258"/>
      <c r="P321" s="254"/>
      <c r="Q321" s="254"/>
      <c r="R321" s="259">
        <f t="shared" si="28"/>
        <v>0</v>
      </c>
      <c r="S321" s="250" t="e">
        <f t="shared" si="24"/>
        <v>#N/A</v>
      </c>
      <c r="T321" s="36" t="e">
        <f t="shared" si="29"/>
        <v>#N/A</v>
      </c>
      <c r="U321" s="227"/>
      <c r="V321" s="227"/>
      <c r="W321" s="36" t="e">
        <f t="shared" si="25"/>
        <v>#N/A</v>
      </c>
      <c r="X321" s="36" t="e">
        <f t="shared" si="26"/>
        <v>#N/A</v>
      </c>
      <c r="Y321" s="36">
        <f t="shared" si="27"/>
        <v>0</v>
      </c>
    </row>
    <row r="322" spans="1:25" ht="24" customHeight="1" x14ac:dyDescent="0.2">
      <c r="A322" s="251"/>
      <c r="B322" s="252"/>
      <c r="C322" s="253"/>
      <c r="D322" s="254"/>
      <c r="E322" s="252"/>
      <c r="F322" s="252"/>
      <c r="G322" s="255"/>
      <c r="H322" s="256"/>
      <c r="I322" s="256"/>
      <c r="J322" s="254"/>
      <c r="K322" s="254"/>
      <c r="L322" s="257"/>
      <c r="M322" s="257"/>
      <c r="N322" s="257"/>
      <c r="O322" s="258"/>
      <c r="P322" s="254"/>
      <c r="Q322" s="254"/>
      <c r="R322" s="259">
        <f t="shared" si="28"/>
        <v>0</v>
      </c>
      <c r="S322" s="250" t="e">
        <f t="shared" si="24"/>
        <v>#N/A</v>
      </c>
      <c r="T322" s="36" t="e">
        <f t="shared" si="29"/>
        <v>#N/A</v>
      </c>
      <c r="U322" s="227"/>
      <c r="V322" s="227"/>
      <c r="W322" s="36" t="e">
        <f t="shared" si="25"/>
        <v>#N/A</v>
      </c>
      <c r="X322" s="36" t="e">
        <f t="shared" si="26"/>
        <v>#N/A</v>
      </c>
      <c r="Y322" s="36">
        <f t="shared" si="27"/>
        <v>0</v>
      </c>
    </row>
    <row r="323" spans="1:25" ht="24" customHeight="1" x14ac:dyDescent="0.2">
      <c r="A323" s="251"/>
      <c r="B323" s="252"/>
      <c r="C323" s="253"/>
      <c r="D323" s="254"/>
      <c r="E323" s="252"/>
      <c r="F323" s="252"/>
      <c r="G323" s="255"/>
      <c r="H323" s="256"/>
      <c r="I323" s="256"/>
      <c r="J323" s="254"/>
      <c r="K323" s="254"/>
      <c r="L323" s="257"/>
      <c r="M323" s="257"/>
      <c r="N323" s="257"/>
      <c r="O323" s="258"/>
      <c r="P323" s="254"/>
      <c r="Q323" s="254"/>
      <c r="R323" s="259">
        <f t="shared" si="28"/>
        <v>0</v>
      </c>
      <c r="S323" s="250" t="e">
        <f t="shared" si="24"/>
        <v>#N/A</v>
      </c>
      <c r="T323" s="36" t="e">
        <f t="shared" si="29"/>
        <v>#N/A</v>
      </c>
      <c r="U323" s="227"/>
      <c r="V323" s="227"/>
      <c r="W323" s="36" t="e">
        <f t="shared" si="25"/>
        <v>#N/A</v>
      </c>
      <c r="X323" s="36" t="e">
        <f t="shared" si="26"/>
        <v>#N/A</v>
      </c>
      <c r="Y323" s="36">
        <f t="shared" si="27"/>
        <v>0</v>
      </c>
    </row>
    <row r="324" spans="1:25" ht="24" customHeight="1" x14ac:dyDescent="0.2">
      <c r="A324" s="251"/>
      <c r="B324" s="252"/>
      <c r="C324" s="253"/>
      <c r="D324" s="254"/>
      <c r="E324" s="252"/>
      <c r="F324" s="252"/>
      <c r="G324" s="255"/>
      <c r="H324" s="256"/>
      <c r="I324" s="256"/>
      <c r="J324" s="254"/>
      <c r="K324" s="254"/>
      <c r="L324" s="257"/>
      <c r="M324" s="257"/>
      <c r="N324" s="257"/>
      <c r="O324" s="258"/>
      <c r="P324" s="254"/>
      <c r="Q324" s="254"/>
      <c r="R324" s="259">
        <f t="shared" si="28"/>
        <v>0</v>
      </c>
      <c r="S324" s="250" t="e">
        <f t="shared" si="24"/>
        <v>#N/A</v>
      </c>
      <c r="T324" s="36" t="e">
        <f t="shared" si="29"/>
        <v>#N/A</v>
      </c>
      <c r="U324" s="227"/>
      <c r="V324" s="227"/>
      <c r="W324" s="36" t="e">
        <f t="shared" si="25"/>
        <v>#N/A</v>
      </c>
      <c r="X324" s="36" t="e">
        <f t="shared" si="26"/>
        <v>#N/A</v>
      </c>
      <c r="Y324" s="36">
        <f t="shared" si="27"/>
        <v>0</v>
      </c>
    </row>
    <row r="325" spans="1:25" ht="24" customHeight="1" x14ac:dyDescent="0.2">
      <c r="A325" s="251"/>
      <c r="B325" s="252"/>
      <c r="C325" s="253"/>
      <c r="D325" s="254"/>
      <c r="E325" s="252"/>
      <c r="F325" s="252"/>
      <c r="G325" s="255"/>
      <c r="H325" s="256"/>
      <c r="I325" s="256"/>
      <c r="J325" s="254"/>
      <c r="K325" s="254"/>
      <c r="L325" s="257"/>
      <c r="M325" s="257"/>
      <c r="N325" s="257"/>
      <c r="O325" s="258"/>
      <c r="P325" s="254"/>
      <c r="Q325" s="254"/>
      <c r="R325" s="259">
        <f t="shared" si="28"/>
        <v>0</v>
      </c>
      <c r="S325" s="250" t="e">
        <f t="shared" si="24"/>
        <v>#N/A</v>
      </c>
      <c r="T325" s="36" t="e">
        <f t="shared" si="29"/>
        <v>#N/A</v>
      </c>
      <c r="U325" s="227"/>
      <c r="V325" s="227"/>
      <c r="W325" s="36" t="e">
        <f t="shared" si="25"/>
        <v>#N/A</v>
      </c>
      <c r="X325" s="36" t="e">
        <f t="shared" si="26"/>
        <v>#N/A</v>
      </c>
      <c r="Y325" s="36">
        <f t="shared" si="27"/>
        <v>0</v>
      </c>
    </row>
    <row r="326" spans="1:25" ht="24" customHeight="1" x14ac:dyDescent="0.2">
      <c r="A326" s="251"/>
      <c r="B326" s="252"/>
      <c r="C326" s="253"/>
      <c r="D326" s="254"/>
      <c r="E326" s="252"/>
      <c r="F326" s="252"/>
      <c r="G326" s="255"/>
      <c r="H326" s="256"/>
      <c r="I326" s="256"/>
      <c r="J326" s="254"/>
      <c r="K326" s="254"/>
      <c r="L326" s="257"/>
      <c r="M326" s="257"/>
      <c r="N326" s="257"/>
      <c r="O326" s="258"/>
      <c r="P326" s="254"/>
      <c r="Q326" s="254"/>
      <c r="R326" s="259">
        <f t="shared" si="28"/>
        <v>0</v>
      </c>
      <c r="S326" s="250" t="e">
        <f t="shared" si="24"/>
        <v>#N/A</v>
      </c>
      <c r="T326" s="36" t="e">
        <f t="shared" si="29"/>
        <v>#N/A</v>
      </c>
      <c r="U326" s="227"/>
      <c r="V326" s="227"/>
      <c r="W326" s="36" t="e">
        <f t="shared" si="25"/>
        <v>#N/A</v>
      </c>
      <c r="X326" s="36" t="e">
        <f t="shared" si="26"/>
        <v>#N/A</v>
      </c>
      <c r="Y326" s="36">
        <f t="shared" si="27"/>
        <v>0</v>
      </c>
    </row>
    <row r="327" spans="1:25" ht="24" customHeight="1" x14ac:dyDescent="0.2">
      <c r="A327" s="251"/>
      <c r="B327" s="252"/>
      <c r="C327" s="253"/>
      <c r="D327" s="254"/>
      <c r="E327" s="252"/>
      <c r="F327" s="252"/>
      <c r="G327" s="255"/>
      <c r="H327" s="256"/>
      <c r="I327" s="256"/>
      <c r="J327" s="254"/>
      <c r="K327" s="254"/>
      <c r="L327" s="257"/>
      <c r="M327" s="257"/>
      <c r="N327" s="257"/>
      <c r="O327" s="258"/>
      <c r="P327" s="254"/>
      <c r="Q327" s="254"/>
      <c r="R327" s="259">
        <f t="shared" si="28"/>
        <v>0</v>
      </c>
      <c r="S327" s="250" t="e">
        <f t="shared" si="24"/>
        <v>#N/A</v>
      </c>
      <c r="T327" s="36" t="e">
        <f t="shared" si="29"/>
        <v>#N/A</v>
      </c>
      <c r="U327" s="227"/>
      <c r="V327" s="227"/>
      <c r="W327" s="36" t="e">
        <f t="shared" si="25"/>
        <v>#N/A</v>
      </c>
      <c r="X327" s="36" t="e">
        <f t="shared" si="26"/>
        <v>#N/A</v>
      </c>
      <c r="Y327" s="36">
        <f t="shared" si="27"/>
        <v>0</v>
      </c>
    </row>
    <row r="328" spans="1:25" ht="24" customHeight="1" x14ac:dyDescent="0.2">
      <c r="A328" s="251"/>
      <c r="B328" s="252"/>
      <c r="C328" s="253"/>
      <c r="D328" s="254"/>
      <c r="E328" s="252"/>
      <c r="F328" s="252"/>
      <c r="G328" s="255"/>
      <c r="H328" s="256"/>
      <c r="I328" s="256"/>
      <c r="J328" s="254"/>
      <c r="K328" s="254"/>
      <c r="L328" s="257"/>
      <c r="M328" s="257"/>
      <c r="N328" s="257"/>
      <c r="O328" s="258"/>
      <c r="P328" s="254"/>
      <c r="Q328" s="254"/>
      <c r="R328" s="259">
        <f t="shared" si="28"/>
        <v>0</v>
      </c>
      <c r="S328" s="250" t="e">
        <f t="shared" si="24"/>
        <v>#N/A</v>
      </c>
      <c r="T328" s="36" t="e">
        <f t="shared" si="29"/>
        <v>#N/A</v>
      </c>
      <c r="U328" s="227"/>
      <c r="V328" s="227"/>
      <c r="W328" s="36" t="e">
        <f t="shared" si="25"/>
        <v>#N/A</v>
      </c>
      <c r="X328" s="36" t="e">
        <f t="shared" si="26"/>
        <v>#N/A</v>
      </c>
      <c r="Y328" s="36">
        <f t="shared" si="27"/>
        <v>0</v>
      </c>
    </row>
    <row r="329" spans="1:25" ht="24" customHeight="1" x14ac:dyDescent="0.2">
      <c r="A329" s="251"/>
      <c r="B329" s="252"/>
      <c r="C329" s="253"/>
      <c r="D329" s="254"/>
      <c r="E329" s="252"/>
      <c r="F329" s="252"/>
      <c r="G329" s="255"/>
      <c r="H329" s="256"/>
      <c r="I329" s="256"/>
      <c r="J329" s="254"/>
      <c r="K329" s="254"/>
      <c r="L329" s="257"/>
      <c r="M329" s="257"/>
      <c r="N329" s="257"/>
      <c r="O329" s="258"/>
      <c r="P329" s="254"/>
      <c r="Q329" s="254"/>
      <c r="R329" s="259">
        <f t="shared" si="28"/>
        <v>0</v>
      </c>
      <c r="S329" s="250" t="e">
        <f t="shared" si="24"/>
        <v>#N/A</v>
      </c>
      <c r="T329" s="36" t="e">
        <f t="shared" si="29"/>
        <v>#N/A</v>
      </c>
      <c r="U329" s="227"/>
      <c r="V329" s="227"/>
      <c r="W329" s="36" t="e">
        <f t="shared" si="25"/>
        <v>#N/A</v>
      </c>
      <c r="X329" s="36" t="e">
        <f t="shared" si="26"/>
        <v>#N/A</v>
      </c>
      <c r="Y329" s="36">
        <f t="shared" si="27"/>
        <v>0</v>
      </c>
    </row>
    <row r="330" spans="1:25" ht="24" customHeight="1" x14ac:dyDescent="0.2">
      <c r="A330" s="251"/>
      <c r="B330" s="252"/>
      <c r="C330" s="253"/>
      <c r="D330" s="254"/>
      <c r="E330" s="252"/>
      <c r="F330" s="252"/>
      <c r="G330" s="255"/>
      <c r="H330" s="256"/>
      <c r="I330" s="256"/>
      <c r="J330" s="254"/>
      <c r="K330" s="254"/>
      <c r="L330" s="257"/>
      <c r="M330" s="257"/>
      <c r="N330" s="257"/>
      <c r="O330" s="258"/>
      <c r="P330" s="254"/>
      <c r="Q330" s="254"/>
      <c r="R330" s="259">
        <f t="shared" si="28"/>
        <v>0</v>
      </c>
      <c r="S330" s="250" t="e">
        <f t="shared" ref="S330:S393" si="30">IF(AND(N330="SI",J330="E"),1,IF(AND(D330="VIVIENDA",J330="E"),VLOOKUP(G330,Vivienda,2,TRUE),IF(AND(D330="CONSUMO",J330="E"),VLOOKUP(G330,Consumo,2,TRUE),VLOOKUP(J330,Prov_Ind,VLOOKUP(D330,Clasificación,2,FALSE),FALSE))))</f>
        <v>#N/A</v>
      </c>
      <c r="T330" s="36" t="e">
        <f t="shared" si="29"/>
        <v>#N/A</v>
      </c>
      <c r="U330" s="227"/>
      <c r="V330" s="227"/>
      <c r="W330" s="36" t="e">
        <f t="shared" ref="W330:W393" si="31">T330-U330</f>
        <v>#N/A</v>
      </c>
      <c r="X330" s="36" t="e">
        <f t="shared" ref="X330:X393" si="32">T330-V330</f>
        <v>#N/A</v>
      </c>
      <c r="Y330" s="36">
        <f t="shared" ref="Y330:Y393" si="33">U330-V330</f>
        <v>0</v>
      </c>
    </row>
    <row r="331" spans="1:25" ht="24" customHeight="1" x14ac:dyDescent="0.2">
      <c r="A331" s="251"/>
      <c r="B331" s="252"/>
      <c r="C331" s="253"/>
      <c r="D331" s="254"/>
      <c r="E331" s="252"/>
      <c r="F331" s="252"/>
      <c r="G331" s="255"/>
      <c r="H331" s="256"/>
      <c r="I331" s="256"/>
      <c r="J331" s="254"/>
      <c r="K331" s="254"/>
      <c r="L331" s="257"/>
      <c r="M331" s="257"/>
      <c r="N331" s="257"/>
      <c r="O331" s="258"/>
      <c r="P331" s="254"/>
      <c r="Q331" s="254"/>
      <c r="R331" s="259">
        <f t="shared" ref="R331:R394" si="34">IF(H331-P331-Q331&lt;0,0,H331-P331-Q331)</f>
        <v>0</v>
      </c>
      <c r="S331" s="250" t="e">
        <f t="shared" si="30"/>
        <v>#N/A</v>
      </c>
      <c r="T331" s="36" t="e">
        <f t="shared" ref="T331:T394" si="35">R331*S331</f>
        <v>#N/A</v>
      </c>
      <c r="U331" s="227"/>
      <c r="V331" s="227"/>
      <c r="W331" s="36" t="e">
        <f t="shared" si="31"/>
        <v>#N/A</v>
      </c>
      <c r="X331" s="36" t="e">
        <f t="shared" si="32"/>
        <v>#N/A</v>
      </c>
      <c r="Y331" s="36">
        <f t="shared" si="33"/>
        <v>0</v>
      </c>
    </row>
    <row r="332" spans="1:25" ht="24" customHeight="1" x14ac:dyDescent="0.2">
      <c r="A332" s="251"/>
      <c r="B332" s="252"/>
      <c r="C332" s="253"/>
      <c r="D332" s="254"/>
      <c r="E332" s="252"/>
      <c r="F332" s="252"/>
      <c r="G332" s="255"/>
      <c r="H332" s="256"/>
      <c r="I332" s="256"/>
      <c r="J332" s="254"/>
      <c r="K332" s="254"/>
      <c r="L332" s="257"/>
      <c r="M332" s="257"/>
      <c r="N332" s="257"/>
      <c r="O332" s="258"/>
      <c r="P332" s="254"/>
      <c r="Q332" s="254"/>
      <c r="R332" s="259">
        <f t="shared" si="34"/>
        <v>0</v>
      </c>
      <c r="S332" s="250" t="e">
        <f t="shared" si="30"/>
        <v>#N/A</v>
      </c>
      <c r="T332" s="36" t="e">
        <f t="shared" si="35"/>
        <v>#N/A</v>
      </c>
      <c r="U332" s="227"/>
      <c r="V332" s="227"/>
      <c r="W332" s="36" t="e">
        <f t="shared" si="31"/>
        <v>#N/A</v>
      </c>
      <c r="X332" s="36" t="e">
        <f t="shared" si="32"/>
        <v>#N/A</v>
      </c>
      <c r="Y332" s="36">
        <f t="shared" si="33"/>
        <v>0</v>
      </c>
    </row>
    <row r="333" spans="1:25" ht="24" customHeight="1" x14ac:dyDescent="0.2">
      <c r="A333" s="251"/>
      <c r="B333" s="252"/>
      <c r="C333" s="253"/>
      <c r="D333" s="254"/>
      <c r="E333" s="252"/>
      <c r="F333" s="252"/>
      <c r="G333" s="255"/>
      <c r="H333" s="256"/>
      <c r="I333" s="256"/>
      <c r="J333" s="254"/>
      <c r="K333" s="254"/>
      <c r="L333" s="257"/>
      <c r="M333" s="257"/>
      <c r="N333" s="257"/>
      <c r="O333" s="258"/>
      <c r="P333" s="254"/>
      <c r="Q333" s="254"/>
      <c r="R333" s="259">
        <f t="shared" si="34"/>
        <v>0</v>
      </c>
      <c r="S333" s="250" t="e">
        <f t="shared" si="30"/>
        <v>#N/A</v>
      </c>
      <c r="T333" s="36" t="e">
        <f t="shared" si="35"/>
        <v>#N/A</v>
      </c>
      <c r="U333" s="227"/>
      <c r="V333" s="227"/>
      <c r="W333" s="36" t="e">
        <f t="shared" si="31"/>
        <v>#N/A</v>
      </c>
      <c r="X333" s="36" t="e">
        <f t="shared" si="32"/>
        <v>#N/A</v>
      </c>
      <c r="Y333" s="36">
        <f t="shared" si="33"/>
        <v>0</v>
      </c>
    </row>
    <row r="334" spans="1:25" ht="24" customHeight="1" x14ac:dyDescent="0.2">
      <c r="A334" s="251"/>
      <c r="B334" s="252"/>
      <c r="C334" s="253"/>
      <c r="D334" s="254"/>
      <c r="E334" s="252"/>
      <c r="F334" s="252"/>
      <c r="G334" s="255"/>
      <c r="H334" s="256"/>
      <c r="I334" s="256"/>
      <c r="J334" s="254"/>
      <c r="K334" s="254"/>
      <c r="L334" s="257"/>
      <c r="M334" s="257"/>
      <c r="N334" s="257"/>
      <c r="O334" s="258"/>
      <c r="P334" s="254"/>
      <c r="Q334" s="254"/>
      <c r="R334" s="259">
        <f t="shared" si="34"/>
        <v>0</v>
      </c>
      <c r="S334" s="250" t="e">
        <f t="shared" si="30"/>
        <v>#N/A</v>
      </c>
      <c r="T334" s="36" t="e">
        <f t="shared" si="35"/>
        <v>#N/A</v>
      </c>
      <c r="U334" s="227"/>
      <c r="V334" s="227"/>
      <c r="W334" s="36" t="e">
        <f t="shared" si="31"/>
        <v>#N/A</v>
      </c>
      <c r="X334" s="36" t="e">
        <f t="shared" si="32"/>
        <v>#N/A</v>
      </c>
      <c r="Y334" s="36">
        <f t="shared" si="33"/>
        <v>0</v>
      </c>
    </row>
    <row r="335" spans="1:25" ht="24" customHeight="1" x14ac:dyDescent="0.2">
      <c r="A335" s="251"/>
      <c r="B335" s="252"/>
      <c r="C335" s="253"/>
      <c r="D335" s="254"/>
      <c r="E335" s="252"/>
      <c r="F335" s="252"/>
      <c r="G335" s="255"/>
      <c r="H335" s="256"/>
      <c r="I335" s="256"/>
      <c r="J335" s="254"/>
      <c r="K335" s="254"/>
      <c r="L335" s="257"/>
      <c r="M335" s="257"/>
      <c r="N335" s="257"/>
      <c r="O335" s="258"/>
      <c r="P335" s="254"/>
      <c r="Q335" s="254"/>
      <c r="R335" s="259">
        <f t="shared" si="34"/>
        <v>0</v>
      </c>
      <c r="S335" s="250" t="e">
        <f t="shared" si="30"/>
        <v>#N/A</v>
      </c>
      <c r="T335" s="36" t="e">
        <f t="shared" si="35"/>
        <v>#N/A</v>
      </c>
      <c r="U335" s="227"/>
      <c r="V335" s="227"/>
      <c r="W335" s="36" t="e">
        <f t="shared" si="31"/>
        <v>#N/A</v>
      </c>
      <c r="X335" s="36" t="e">
        <f t="shared" si="32"/>
        <v>#N/A</v>
      </c>
      <c r="Y335" s="36">
        <f t="shared" si="33"/>
        <v>0</v>
      </c>
    </row>
    <row r="336" spans="1:25" ht="24" customHeight="1" x14ac:dyDescent="0.2">
      <c r="A336" s="251"/>
      <c r="B336" s="252"/>
      <c r="C336" s="253"/>
      <c r="D336" s="254"/>
      <c r="E336" s="252"/>
      <c r="F336" s="252"/>
      <c r="G336" s="255"/>
      <c r="H336" s="256"/>
      <c r="I336" s="256"/>
      <c r="J336" s="254"/>
      <c r="K336" s="254"/>
      <c r="L336" s="257"/>
      <c r="M336" s="257"/>
      <c r="N336" s="257"/>
      <c r="O336" s="258"/>
      <c r="P336" s="254"/>
      <c r="Q336" s="254"/>
      <c r="R336" s="259">
        <f t="shared" si="34"/>
        <v>0</v>
      </c>
      <c r="S336" s="250" t="e">
        <f t="shared" si="30"/>
        <v>#N/A</v>
      </c>
      <c r="T336" s="36" t="e">
        <f t="shared" si="35"/>
        <v>#N/A</v>
      </c>
      <c r="U336" s="227"/>
      <c r="V336" s="227"/>
      <c r="W336" s="36" t="e">
        <f t="shared" si="31"/>
        <v>#N/A</v>
      </c>
      <c r="X336" s="36" t="e">
        <f t="shared" si="32"/>
        <v>#N/A</v>
      </c>
      <c r="Y336" s="36">
        <f t="shared" si="33"/>
        <v>0</v>
      </c>
    </row>
    <row r="337" spans="1:25" ht="24" customHeight="1" x14ac:dyDescent="0.2">
      <c r="A337" s="251"/>
      <c r="B337" s="252"/>
      <c r="C337" s="253"/>
      <c r="D337" s="254"/>
      <c r="E337" s="252"/>
      <c r="F337" s="252"/>
      <c r="G337" s="255"/>
      <c r="H337" s="256"/>
      <c r="I337" s="256"/>
      <c r="J337" s="254"/>
      <c r="K337" s="254"/>
      <c r="L337" s="257"/>
      <c r="M337" s="257"/>
      <c r="N337" s="257"/>
      <c r="O337" s="258"/>
      <c r="P337" s="254"/>
      <c r="Q337" s="254"/>
      <c r="R337" s="259">
        <f t="shared" si="34"/>
        <v>0</v>
      </c>
      <c r="S337" s="250" t="e">
        <f t="shared" si="30"/>
        <v>#N/A</v>
      </c>
      <c r="T337" s="36" t="e">
        <f t="shared" si="35"/>
        <v>#N/A</v>
      </c>
      <c r="U337" s="227"/>
      <c r="V337" s="227"/>
      <c r="W337" s="36" t="e">
        <f t="shared" si="31"/>
        <v>#N/A</v>
      </c>
      <c r="X337" s="36" t="e">
        <f t="shared" si="32"/>
        <v>#N/A</v>
      </c>
      <c r="Y337" s="36">
        <f t="shared" si="33"/>
        <v>0</v>
      </c>
    </row>
    <row r="338" spans="1:25" ht="24" customHeight="1" x14ac:dyDescent="0.2">
      <c r="A338" s="251"/>
      <c r="B338" s="252"/>
      <c r="C338" s="253"/>
      <c r="D338" s="254"/>
      <c r="E338" s="252"/>
      <c r="F338" s="252"/>
      <c r="G338" s="255"/>
      <c r="H338" s="256"/>
      <c r="I338" s="256"/>
      <c r="J338" s="254"/>
      <c r="K338" s="254"/>
      <c r="L338" s="257"/>
      <c r="M338" s="257"/>
      <c r="N338" s="257"/>
      <c r="O338" s="258"/>
      <c r="P338" s="254"/>
      <c r="Q338" s="254"/>
      <c r="R338" s="259">
        <f t="shared" si="34"/>
        <v>0</v>
      </c>
      <c r="S338" s="250" t="e">
        <f t="shared" si="30"/>
        <v>#N/A</v>
      </c>
      <c r="T338" s="36" t="e">
        <f t="shared" si="35"/>
        <v>#N/A</v>
      </c>
      <c r="U338" s="227"/>
      <c r="V338" s="227"/>
      <c r="W338" s="36" t="e">
        <f t="shared" si="31"/>
        <v>#N/A</v>
      </c>
      <c r="X338" s="36" t="e">
        <f t="shared" si="32"/>
        <v>#N/A</v>
      </c>
      <c r="Y338" s="36">
        <f t="shared" si="33"/>
        <v>0</v>
      </c>
    </row>
    <row r="339" spans="1:25" ht="24" customHeight="1" x14ac:dyDescent="0.2">
      <c r="A339" s="251"/>
      <c r="B339" s="252"/>
      <c r="C339" s="253"/>
      <c r="D339" s="254"/>
      <c r="E339" s="252"/>
      <c r="F339" s="252"/>
      <c r="G339" s="255"/>
      <c r="H339" s="256"/>
      <c r="I339" s="256"/>
      <c r="J339" s="254"/>
      <c r="K339" s="254"/>
      <c r="L339" s="257"/>
      <c r="M339" s="257"/>
      <c r="N339" s="257"/>
      <c r="O339" s="258"/>
      <c r="P339" s="254"/>
      <c r="Q339" s="254"/>
      <c r="R339" s="259">
        <f t="shared" si="34"/>
        <v>0</v>
      </c>
      <c r="S339" s="250" t="e">
        <f t="shared" si="30"/>
        <v>#N/A</v>
      </c>
      <c r="T339" s="36" t="e">
        <f t="shared" si="35"/>
        <v>#N/A</v>
      </c>
      <c r="U339" s="227"/>
      <c r="V339" s="227"/>
      <c r="W339" s="36" t="e">
        <f t="shared" si="31"/>
        <v>#N/A</v>
      </c>
      <c r="X339" s="36" t="e">
        <f t="shared" si="32"/>
        <v>#N/A</v>
      </c>
      <c r="Y339" s="36">
        <f t="shared" si="33"/>
        <v>0</v>
      </c>
    </row>
    <row r="340" spans="1:25" ht="24" customHeight="1" x14ac:dyDescent="0.2">
      <c r="A340" s="251"/>
      <c r="B340" s="252"/>
      <c r="C340" s="253"/>
      <c r="D340" s="254"/>
      <c r="E340" s="252"/>
      <c r="F340" s="252"/>
      <c r="G340" s="255"/>
      <c r="H340" s="256"/>
      <c r="I340" s="256"/>
      <c r="J340" s="254"/>
      <c r="K340" s="254"/>
      <c r="L340" s="257"/>
      <c r="M340" s="257"/>
      <c r="N340" s="257"/>
      <c r="O340" s="258"/>
      <c r="P340" s="254"/>
      <c r="Q340" s="254"/>
      <c r="R340" s="259">
        <f t="shared" si="34"/>
        <v>0</v>
      </c>
      <c r="S340" s="250" t="e">
        <f t="shared" si="30"/>
        <v>#N/A</v>
      </c>
      <c r="T340" s="36" t="e">
        <f t="shared" si="35"/>
        <v>#N/A</v>
      </c>
      <c r="U340" s="227"/>
      <c r="V340" s="227"/>
      <c r="W340" s="36" t="e">
        <f t="shared" si="31"/>
        <v>#N/A</v>
      </c>
      <c r="X340" s="36" t="e">
        <f t="shared" si="32"/>
        <v>#N/A</v>
      </c>
      <c r="Y340" s="36">
        <f t="shared" si="33"/>
        <v>0</v>
      </c>
    </row>
    <row r="341" spans="1:25" ht="24" customHeight="1" x14ac:dyDescent="0.2">
      <c r="A341" s="251"/>
      <c r="B341" s="252"/>
      <c r="C341" s="253"/>
      <c r="D341" s="254"/>
      <c r="E341" s="252"/>
      <c r="F341" s="252"/>
      <c r="G341" s="255"/>
      <c r="H341" s="256"/>
      <c r="I341" s="256"/>
      <c r="J341" s="254"/>
      <c r="K341" s="254"/>
      <c r="L341" s="257"/>
      <c r="M341" s="257"/>
      <c r="N341" s="257"/>
      <c r="O341" s="258"/>
      <c r="P341" s="254"/>
      <c r="Q341" s="254"/>
      <c r="R341" s="259">
        <f t="shared" si="34"/>
        <v>0</v>
      </c>
      <c r="S341" s="250" t="e">
        <f t="shared" si="30"/>
        <v>#N/A</v>
      </c>
      <c r="T341" s="36" t="e">
        <f t="shared" si="35"/>
        <v>#N/A</v>
      </c>
      <c r="U341" s="227"/>
      <c r="V341" s="227"/>
      <c r="W341" s="36" t="e">
        <f t="shared" si="31"/>
        <v>#N/A</v>
      </c>
      <c r="X341" s="36" t="e">
        <f t="shared" si="32"/>
        <v>#N/A</v>
      </c>
      <c r="Y341" s="36">
        <f t="shared" si="33"/>
        <v>0</v>
      </c>
    </row>
    <row r="342" spans="1:25" ht="24" customHeight="1" x14ac:dyDescent="0.2">
      <c r="A342" s="251"/>
      <c r="B342" s="252"/>
      <c r="C342" s="253"/>
      <c r="D342" s="254"/>
      <c r="E342" s="252"/>
      <c r="F342" s="252"/>
      <c r="G342" s="255"/>
      <c r="H342" s="256"/>
      <c r="I342" s="256"/>
      <c r="J342" s="254"/>
      <c r="K342" s="254"/>
      <c r="L342" s="257"/>
      <c r="M342" s="257"/>
      <c r="N342" s="257"/>
      <c r="O342" s="258"/>
      <c r="P342" s="254"/>
      <c r="Q342" s="254"/>
      <c r="R342" s="259">
        <f t="shared" si="34"/>
        <v>0</v>
      </c>
      <c r="S342" s="250" t="e">
        <f t="shared" si="30"/>
        <v>#N/A</v>
      </c>
      <c r="T342" s="36" t="e">
        <f t="shared" si="35"/>
        <v>#N/A</v>
      </c>
      <c r="U342" s="227"/>
      <c r="V342" s="227"/>
      <c r="W342" s="36" t="e">
        <f t="shared" si="31"/>
        <v>#N/A</v>
      </c>
      <c r="X342" s="36" t="e">
        <f t="shared" si="32"/>
        <v>#N/A</v>
      </c>
      <c r="Y342" s="36">
        <f t="shared" si="33"/>
        <v>0</v>
      </c>
    </row>
    <row r="343" spans="1:25" ht="24" customHeight="1" x14ac:dyDescent="0.2">
      <c r="A343" s="251"/>
      <c r="B343" s="252"/>
      <c r="C343" s="253"/>
      <c r="D343" s="254"/>
      <c r="E343" s="252"/>
      <c r="F343" s="252"/>
      <c r="G343" s="255"/>
      <c r="H343" s="256"/>
      <c r="I343" s="256"/>
      <c r="J343" s="254"/>
      <c r="K343" s="254"/>
      <c r="L343" s="257"/>
      <c r="M343" s="257"/>
      <c r="N343" s="257"/>
      <c r="O343" s="258"/>
      <c r="P343" s="254"/>
      <c r="Q343" s="254"/>
      <c r="R343" s="259">
        <f t="shared" si="34"/>
        <v>0</v>
      </c>
      <c r="S343" s="250" t="e">
        <f t="shared" si="30"/>
        <v>#N/A</v>
      </c>
      <c r="T343" s="36" t="e">
        <f t="shared" si="35"/>
        <v>#N/A</v>
      </c>
      <c r="U343" s="227"/>
      <c r="V343" s="227"/>
      <c r="W343" s="36" t="e">
        <f t="shared" si="31"/>
        <v>#N/A</v>
      </c>
      <c r="X343" s="36" t="e">
        <f t="shared" si="32"/>
        <v>#N/A</v>
      </c>
      <c r="Y343" s="36">
        <f t="shared" si="33"/>
        <v>0</v>
      </c>
    </row>
    <row r="344" spans="1:25" ht="24" customHeight="1" x14ac:dyDescent="0.2">
      <c r="A344" s="251"/>
      <c r="B344" s="252"/>
      <c r="C344" s="253"/>
      <c r="D344" s="254"/>
      <c r="E344" s="252"/>
      <c r="F344" s="252"/>
      <c r="G344" s="255"/>
      <c r="H344" s="256"/>
      <c r="I344" s="256"/>
      <c r="J344" s="254"/>
      <c r="K344" s="254"/>
      <c r="L344" s="257"/>
      <c r="M344" s="257"/>
      <c r="N344" s="257"/>
      <c r="O344" s="258"/>
      <c r="P344" s="254"/>
      <c r="Q344" s="254"/>
      <c r="R344" s="259">
        <f t="shared" si="34"/>
        <v>0</v>
      </c>
      <c r="S344" s="250" t="e">
        <f t="shared" si="30"/>
        <v>#N/A</v>
      </c>
      <c r="T344" s="36" t="e">
        <f t="shared" si="35"/>
        <v>#N/A</v>
      </c>
      <c r="U344" s="227"/>
      <c r="V344" s="227"/>
      <c r="W344" s="36" t="e">
        <f t="shared" si="31"/>
        <v>#N/A</v>
      </c>
      <c r="X344" s="36" t="e">
        <f t="shared" si="32"/>
        <v>#N/A</v>
      </c>
      <c r="Y344" s="36">
        <f t="shared" si="33"/>
        <v>0</v>
      </c>
    </row>
    <row r="345" spans="1:25" ht="24" customHeight="1" x14ac:dyDescent="0.2">
      <c r="A345" s="251"/>
      <c r="B345" s="252"/>
      <c r="C345" s="253"/>
      <c r="D345" s="254"/>
      <c r="E345" s="252"/>
      <c r="F345" s="252"/>
      <c r="G345" s="255"/>
      <c r="H345" s="256"/>
      <c r="I345" s="256"/>
      <c r="J345" s="254"/>
      <c r="K345" s="254"/>
      <c r="L345" s="257"/>
      <c r="M345" s="257"/>
      <c r="N345" s="257"/>
      <c r="O345" s="258"/>
      <c r="P345" s="254"/>
      <c r="Q345" s="254"/>
      <c r="R345" s="259">
        <f t="shared" si="34"/>
        <v>0</v>
      </c>
      <c r="S345" s="250" t="e">
        <f t="shared" si="30"/>
        <v>#N/A</v>
      </c>
      <c r="T345" s="36" t="e">
        <f t="shared" si="35"/>
        <v>#N/A</v>
      </c>
      <c r="U345" s="227"/>
      <c r="V345" s="227"/>
      <c r="W345" s="36" t="e">
        <f t="shared" si="31"/>
        <v>#N/A</v>
      </c>
      <c r="X345" s="36" t="e">
        <f t="shared" si="32"/>
        <v>#N/A</v>
      </c>
      <c r="Y345" s="36">
        <f t="shared" si="33"/>
        <v>0</v>
      </c>
    </row>
    <row r="346" spans="1:25" ht="24" customHeight="1" x14ac:dyDescent="0.2">
      <c r="A346" s="251"/>
      <c r="B346" s="252"/>
      <c r="C346" s="253"/>
      <c r="D346" s="254"/>
      <c r="E346" s="252"/>
      <c r="F346" s="252"/>
      <c r="G346" s="255"/>
      <c r="H346" s="256"/>
      <c r="I346" s="256"/>
      <c r="J346" s="254"/>
      <c r="K346" s="254"/>
      <c r="L346" s="257"/>
      <c r="M346" s="257"/>
      <c r="N346" s="257"/>
      <c r="O346" s="258"/>
      <c r="P346" s="254"/>
      <c r="Q346" s="254"/>
      <c r="R346" s="259">
        <f t="shared" si="34"/>
        <v>0</v>
      </c>
      <c r="S346" s="250" t="e">
        <f t="shared" si="30"/>
        <v>#N/A</v>
      </c>
      <c r="T346" s="36" t="e">
        <f t="shared" si="35"/>
        <v>#N/A</v>
      </c>
      <c r="U346" s="227"/>
      <c r="V346" s="227"/>
      <c r="W346" s="36" t="e">
        <f t="shared" si="31"/>
        <v>#N/A</v>
      </c>
      <c r="X346" s="36" t="e">
        <f t="shared" si="32"/>
        <v>#N/A</v>
      </c>
      <c r="Y346" s="36">
        <f t="shared" si="33"/>
        <v>0</v>
      </c>
    </row>
    <row r="347" spans="1:25" ht="24" customHeight="1" x14ac:dyDescent="0.2">
      <c r="A347" s="251"/>
      <c r="B347" s="252"/>
      <c r="C347" s="253"/>
      <c r="D347" s="254"/>
      <c r="E347" s="252"/>
      <c r="F347" s="252"/>
      <c r="G347" s="255"/>
      <c r="H347" s="256"/>
      <c r="I347" s="256"/>
      <c r="J347" s="254"/>
      <c r="K347" s="254"/>
      <c r="L347" s="257"/>
      <c r="M347" s="257"/>
      <c r="N347" s="257"/>
      <c r="O347" s="258"/>
      <c r="P347" s="254"/>
      <c r="Q347" s="254"/>
      <c r="R347" s="259">
        <f t="shared" si="34"/>
        <v>0</v>
      </c>
      <c r="S347" s="250" t="e">
        <f t="shared" si="30"/>
        <v>#N/A</v>
      </c>
      <c r="T347" s="36" t="e">
        <f t="shared" si="35"/>
        <v>#N/A</v>
      </c>
      <c r="U347" s="227"/>
      <c r="V347" s="227"/>
      <c r="W347" s="36" t="e">
        <f t="shared" si="31"/>
        <v>#N/A</v>
      </c>
      <c r="X347" s="36" t="e">
        <f t="shared" si="32"/>
        <v>#N/A</v>
      </c>
      <c r="Y347" s="36">
        <f t="shared" si="33"/>
        <v>0</v>
      </c>
    </row>
    <row r="348" spans="1:25" ht="24" customHeight="1" x14ac:dyDescent="0.2">
      <c r="A348" s="251"/>
      <c r="B348" s="252"/>
      <c r="C348" s="253"/>
      <c r="D348" s="254"/>
      <c r="E348" s="252"/>
      <c r="F348" s="252"/>
      <c r="G348" s="255"/>
      <c r="H348" s="256"/>
      <c r="I348" s="256"/>
      <c r="J348" s="254"/>
      <c r="K348" s="254"/>
      <c r="L348" s="257"/>
      <c r="M348" s="257"/>
      <c r="N348" s="257"/>
      <c r="O348" s="258"/>
      <c r="P348" s="254"/>
      <c r="Q348" s="254"/>
      <c r="R348" s="259">
        <f t="shared" si="34"/>
        <v>0</v>
      </c>
      <c r="S348" s="250" t="e">
        <f t="shared" si="30"/>
        <v>#N/A</v>
      </c>
      <c r="T348" s="36" t="e">
        <f t="shared" si="35"/>
        <v>#N/A</v>
      </c>
      <c r="U348" s="227"/>
      <c r="V348" s="227"/>
      <c r="W348" s="36" t="e">
        <f t="shared" si="31"/>
        <v>#N/A</v>
      </c>
      <c r="X348" s="36" t="e">
        <f t="shared" si="32"/>
        <v>#N/A</v>
      </c>
      <c r="Y348" s="36">
        <f t="shared" si="33"/>
        <v>0</v>
      </c>
    </row>
    <row r="349" spans="1:25" ht="24" customHeight="1" x14ac:dyDescent="0.2">
      <c r="A349" s="251"/>
      <c r="B349" s="252"/>
      <c r="C349" s="253"/>
      <c r="D349" s="254"/>
      <c r="E349" s="252"/>
      <c r="F349" s="252"/>
      <c r="G349" s="255"/>
      <c r="H349" s="256"/>
      <c r="I349" s="256"/>
      <c r="J349" s="254"/>
      <c r="K349" s="254"/>
      <c r="L349" s="257"/>
      <c r="M349" s="257"/>
      <c r="N349" s="257"/>
      <c r="O349" s="258"/>
      <c r="P349" s="254"/>
      <c r="Q349" s="254"/>
      <c r="R349" s="259">
        <f t="shared" si="34"/>
        <v>0</v>
      </c>
      <c r="S349" s="250" t="e">
        <f t="shared" si="30"/>
        <v>#N/A</v>
      </c>
      <c r="T349" s="36" t="e">
        <f t="shared" si="35"/>
        <v>#N/A</v>
      </c>
      <c r="U349" s="227"/>
      <c r="V349" s="227"/>
      <c r="W349" s="36" t="e">
        <f t="shared" si="31"/>
        <v>#N/A</v>
      </c>
      <c r="X349" s="36" t="e">
        <f t="shared" si="32"/>
        <v>#N/A</v>
      </c>
      <c r="Y349" s="36">
        <f t="shared" si="33"/>
        <v>0</v>
      </c>
    </row>
    <row r="350" spans="1:25" ht="24" customHeight="1" x14ac:dyDescent="0.2">
      <c r="A350" s="251"/>
      <c r="B350" s="252"/>
      <c r="C350" s="253"/>
      <c r="D350" s="254"/>
      <c r="E350" s="252"/>
      <c r="F350" s="252"/>
      <c r="G350" s="255"/>
      <c r="H350" s="256"/>
      <c r="I350" s="256"/>
      <c r="J350" s="254"/>
      <c r="K350" s="254"/>
      <c r="L350" s="257"/>
      <c r="M350" s="257"/>
      <c r="N350" s="257"/>
      <c r="O350" s="258"/>
      <c r="P350" s="254"/>
      <c r="Q350" s="254"/>
      <c r="R350" s="259">
        <f t="shared" si="34"/>
        <v>0</v>
      </c>
      <c r="S350" s="250" t="e">
        <f t="shared" si="30"/>
        <v>#N/A</v>
      </c>
      <c r="T350" s="36" t="e">
        <f t="shared" si="35"/>
        <v>#N/A</v>
      </c>
      <c r="U350" s="227"/>
      <c r="V350" s="227"/>
      <c r="W350" s="36" t="e">
        <f t="shared" si="31"/>
        <v>#N/A</v>
      </c>
      <c r="X350" s="36" t="e">
        <f t="shared" si="32"/>
        <v>#N/A</v>
      </c>
      <c r="Y350" s="36">
        <f t="shared" si="33"/>
        <v>0</v>
      </c>
    </row>
    <row r="351" spans="1:25" ht="24" customHeight="1" x14ac:dyDescent="0.2">
      <c r="A351" s="251"/>
      <c r="B351" s="252"/>
      <c r="C351" s="253"/>
      <c r="D351" s="254"/>
      <c r="E351" s="252"/>
      <c r="F351" s="252"/>
      <c r="G351" s="255"/>
      <c r="H351" s="256"/>
      <c r="I351" s="256"/>
      <c r="J351" s="254"/>
      <c r="K351" s="254"/>
      <c r="L351" s="257"/>
      <c r="M351" s="257"/>
      <c r="N351" s="257"/>
      <c r="O351" s="258"/>
      <c r="P351" s="254"/>
      <c r="Q351" s="254"/>
      <c r="R351" s="259">
        <f t="shared" si="34"/>
        <v>0</v>
      </c>
      <c r="S351" s="250" t="e">
        <f t="shared" si="30"/>
        <v>#N/A</v>
      </c>
      <c r="T351" s="36" t="e">
        <f t="shared" si="35"/>
        <v>#N/A</v>
      </c>
      <c r="U351" s="227"/>
      <c r="V351" s="227"/>
      <c r="W351" s="36" t="e">
        <f t="shared" si="31"/>
        <v>#N/A</v>
      </c>
      <c r="X351" s="36" t="e">
        <f t="shared" si="32"/>
        <v>#N/A</v>
      </c>
      <c r="Y351" s="36">
        <f t="shared" si="33"/>
        <v>0</v>
      </c>
    </row>
    <row r="352" spans="1:25" ht="24" customHeight="1" x14ac:dyDescent="0.2">
      <c r="A352" s="251"/>
      <c r="B352" s="252"/>
      <c r="C352" s="253"/>
      <c r="D352" s="254"/>
      <c r="E352" s="252"/>
      <c r="F352" s="252"/>
      <c r="G352" s="255"/>
      <c r="H352" s="256"/>
      <c r="I352" s="256"/>
      <c r="J352" s="254"/>
      <c r="K352" s="254"/>
      <c r="L352" s="257"/>
      <c r="M352" s="257"/>
      <c r="N352" s="257"/>
      <c r="O352" s="258"/>
      <c r="P352" s="254"/>
      <c r="Q352" s="254"/>
      <c r="R352" s="259">
        <f t="shared" si="34"/>
        <v>0</v>
      </c>
      <c r="S352" s="250" t="e">
        <f t="shared" si="30"/>
        <v>#N/A</v>
      </c>
      <c r="T352" s="36" t="e">
        <f t="shared" si="35"/>
        <v>#N/A</v>
      </c>
      <c r="U352" s="227"/>
      <c r="V352" s="227"/>
      <c r="W352" s="36" t="e">
        <f t="shared" si="31"/>
        <v>#N/A</v>
      </c>
      <c r="X352" s="36" t="e">
        <f t="shared" si="32"/>
        <v>#N/A</v>
      </c>
      <c r="Y352" s="36">
        <f t="shared" si="33"/>
        <v>0</v>
      </c>
    </row>
    <row r="353" spans="1:25" ht="24" customHeight="1" x14ac:dyDescent="0.2">
      <c r="A353" s="251"/>
      <c r="B353" s="252"/>
      <c r="C353" s="253"/>
      <c r="D353" s="254"/>
      <c r="E353" s="252"/>
      <c r="F353" s="252"/>
      <c r="G353" s="255"/>
      <c r="H353" s="256"/>
      <c r="I353" s="256"/>
      <c r="J353" s="254"/>
      <c r="K353" s="254"/>
      <c r="L353" s="257"/>
      <c r="M353" s="257"/>
      <c r="N353" s="257"/>
      <c r="O353" s="258"/>
      <c r="P353" s="254"/>
      <c r="Q353" s="254"/>
      <c r="R353" s="259">
        <f t="shared" si="34"/>
        <v>0</v>
      </c>
      <c r="S353" s="250" t="e">
        <f t="shared" si="30"/>
        <v>#N/A</v>
      </c>
      <c r="T353" s="36" t="e">
        <f t="shared" si="35"/>
        <v>#N/A</v>
      </c>
      <c r="U353" s="227"/>
      <c r="V353" s="227"/>
      <c r="W353" s="36" t="e">
        <f t="shared" si="31"/>
        <v>#N/A</v>
      </c>
      <c r="X353" s="36" t="e">
        <f t="shared" si="32"/>
        <v>#N/A</v>
      </c>
      <c r="Y353" s="36">
        <f t="shared" si="33"/>
        <v>0</v>
      </c>
    </row>
    <row r="354" spans="1:25" ht="24" customHeight="1" x14ac:dyDescent="0.2">
      <c r="A354" s="251"/>
      <c r="B354" s="252"/>
      <c r="C354" s="253"/>
      <c r="D354" s="254"/>
      <c r="E354" s="252"/>
      <c r="F354" s="252"/>
      <c r="G354" s="255"/>
      <c r="H354" s="256"/>
      <c r="I354" s="256"/>
      <c r="J354" s="254"/>
      <c r="K354" s="254"/>
      <c r="L354" s="257"/>
      <c r="M354" s="257"/>
      <c r="N354" s="257"/>
      <c r="O354" s="258"/>
      <c r="P354" s="254"/>
      <c r="Q354" s="254"/>
      <c r="R354" s="259">
        <f t="shared" si="34"/>
        <v>0</v>
      </c>
      <c r="S354" s="250" t="e">
        <f t="shared" si="30"/>
        <v>#N/A</v>
      </c>
      <c r="T354" s="36" t="e">
        <f t="shared" si="35"/>
        <v>#N/A</v>
      </c>
      <c r="U354" s="227"/>
      <c r="V354" s="227"/>
      <c r="W354" s="36" t="e">
        <f t="shared" si="31"/>
        <v>#N/A</v>
      </c>
      <c r="X354" s="36" t="e">
        <f t="shared" si="32"/>
        <v>#N/A</v>
      </c>
      <c r="Y354" s="36">
        <f t="shared" si="33"/>
        <v>0</v>
      </c>
    </row>
    <row r="355" spans="1:25" ht="24" customHeight="1" x14ac:dyDescent="0.2">
      <c r="A355" s="251"/>
      <c r="B355" s="252"/>
      <c r="C355" s="253"/>
      <c r="D355" s="254"/>
      <c r="E355" s="252"/>
      <c r="F355" s="252"/>
      <c r="G355" s="255"/>
      <c r="H355" s="256"/>
      <c r="I355" s="256"/>
      <c r="J355" s="254"/>
      <c r="K355" s="254"/>
      <c r="L355" s="257"/>
      <c r="M355" s="257"/>
      <c r="N355" s="257"/>
      <c r="O355" s="258"/>
      <c r="P355" s="254"/>
      <c r="Q355" s="254"/>
      <c r="R355" s="259">
        <f t="shared" si="34"/>
        <v>0</v>
      </c>
      <c r="S355" s="250" t="e">
        <f t="shared" si="30"/>
        <v>#N/A</v>
      </c>
      <c r="T355" s="36" t="e">
        <f t="shared" si="35"/>
        <v>#N/A</v>
      </c>
      <c r="U355" s="227"/>
      <c r="V355" s="227"/>
      <c r="W355" s="36" t="e">
        <f t="shared" si="31"/>
        <v>#N/A</v>
      </c>
      <c r="X355" s="36" t="e">
        <f t="shared" si="32"/>
        <v>#N/A</v>
      </c>
      <c r="Y355" s="36">
        <f t="shared" si="33"/>
        <v>0</v>
      </c>
    </row>
    <row r="356" spans="1:25" ht="24" customHeight="1" x14ac:dyDescent="0.2">
      <c r="A356" s="251"/>
      <c r="B356" s="252"/>
      <c r="C356" s="253"/>
      <c r="D356" s="254"/>
      <c r="E356" s="252"/>
      <c r="F356" s="252"/>
      <c r="G356" s="255"/>
      <c r="H356" s="256"/>
      <c r="I356" s="256"/>
      <c r="J356" s="254"/>
      <c r="K356" s="254"/>
      <c r="L356" s="257"/>
      <c r="M356" s="257"/>
      <c r="N356" s="257"/>
      <c r="O356" s="258"/>
      <c r="P356" s="254"/>
      <c r="Q356" s="254"/>
      <c r="R356" s="259">
        <f t="shared" si="34"/>
        <v>0</v>
      </c>
      <c r="S356" s="250" t="e">
        <f t="shared" si="30"/>
        <v>#N/A</v>
      </c>
      <c r="T356" s="36" t="e">
        <f t="shared" si="35"/>
        <v>#N/A</v>
      </c>
      <c r="U356" s="227"/>
      <c r="V356" s="227"/>
      <c r="W356" s="36" t="e">
        <f t="shared" si="31"/>
        <v>#N/A</v>
      </c>
      <c r="X356" s="36" t="e">
        <f t="shared" si="32"/>
        <v>#N/A</v>
      </c>
      <c r="Y356" s="36">
        <f t="shared" si="33"/>
        <v>0</v>
      </c>
    </row>
    <row r="357" spans="1:25" ht="24" customHeight="1" x14ac:dyDescent="0.2">
      <c r="A357" s="251"/>
      <c r="B357" s="252"/>
      <c r="C357" s="253"/>
      <c r="D357" s="254"/>
      <c r="E357" s="252"/>
      <c r="F357" s="252"/>
      <c r="G357" s="255"/>
      <c r="H357" s="256"/>
      <c r="I357" s="256"/>
      <c r="J357" s="254"/>
      <c r="K357" s="254"/>
      <c r="L357" s="257"/>
      <c r="M357" s="257"/>
      <c r="N357" s="257"/>
      <c r="O357" s="258"/>
      <c r="P357" s="254"/>
      <c r="Q357" s="254"/>
      <c r="R357" s="259">
        <f t="shared" si="34"/>
        <v>0</v>
      </c>
      <c r="S357" s="250" t="e">
        <f t="shared" si="30"/>
        <v>#N/A</v>
      </c>
      <c r="T357" s="36" t="e">
        <f t="shared" si="35"/>
        <v>#N/A</v>
      </c>
      <c r="U357" s="227"/>
      <c r="V357" s="227"/>
      <c r="W357" s="36" t="e">
        <f t="shared" si="31"/>
        <v>#N/A</v>
      </c>
      <c r="X357" s="36" t="e">
        <f t="shared" si="32"/>
        <v>#N/A</v>
      </c>
      <c r="Y357" s="36">
        <f t="shared" si="33"/>
        <v>0</v>
      </c>
    </row>
    <row r="358" spans="1:25" ht="24" customHeight="1" x14ac:dyDescent="0.2">
      <c r="A358" s="251"/>
      <c r="B358" s="252"/>
      <c r="C358" s="253"/>
      <c r="D358" s="254"/>
      <c r="E358" s="252"/>
      <c r="F358" s="252"/>
      <c r="G358" s="255"/>
      <c r="H358" s="256"/>
      <c r="I358" s="256"/>
      <c r="J358" s="254"/>
      <c r="K358" s="254"/>
      <c r="L358" s="257"/>
      <c r="M358" s="257"/>
      <c r="N358" s="257"/>
      <c r="O358" s="258"/>
      <c r="P358" s="254"/>
      <c r="Q358" s="254"/>
      <c r="R358" s="259">
        <f t="shared" si="34"/>
        <v>0</v>
      </c>
      <c r="S358" s="250" t="e">
        <f t="shared" si="30"/>
        <v>#N/A</v>
      </c>
      <c r="T358" s="36" t="e">
        <f t="shared" si="35"/>
        <v>#N/A</v>
      </c>
      <c r="U358" s="227"/>
      <c r="V358" s="227"/>
      <c r="W358" s="36" t="e">
        <f t="shared" si="31"/>
        <v>#N/A</v>
      </c>
      <c r="X358" s="36" t="e">
        <f t="shared" si="32"/>
        <v>#N/A</v>
      </c>
      <c r="Y358" s="36">
        <f t="shared" si="33"/>
        <v>0</v>
      </c>
    </row>
    <row r="359" spans="1:25" ht="24" customHeight="1" x14ac:dyDescent="0.2">
      <c r="A359" s="251"/>
      <c r="B359" s="252"/>
      <c r="C359" s="253"/>
      <c r="D359" s="254"/>
      <c r="E359" s="252"/>
      <c r="F359" s="252"/>
      <c r="G359" s="255"/>
      <c r="H359" s="256"/>
      <c r="I359" s="256"/>
      <c r="J359" s="254"/>
      <c r="K359" s="254"/>
      <c r="L359" s="257"/>
      <c r="M359" s="257"/>
      <c r="N359" s="257"/>
      <c r="O359" s="258"/>
      <c r="P359" s="254"/>
      <c r="Q359" s="254"/>
      <c r="R359" s="259">
        <f t="shared" si="34"/>
        <v>0</v>
      </c>
      <c r="S359" s="250" t="e">
        <f t="shared" si="30"/>
        <v>#N/A</v>
      </c>
      <c r="T359" s="36" t="e">
        <f t="shared" si="35"/>
        <v>#N/A</v>
      </c>
      <c r="U359" s="227"/>
      <c r="V359" s="227"/>
      <c r="W359" s="36" t="e">
        <f t="shared" si="31"/>
        <v>#N/A</v>
      </c>
      <c r="X359" s="36" t="e">
        <f t="shared" si="32"/>
        <v>#N/A</v>
      </c>
      <c r="Y359" s="36">
        <f t="shared" si="33"/>
        <v>0</v>
      </c>
    </row>
    <row r="360" spans="1:25" ht="24" customHeight="1" x14ac:dyDescent="0.2">
      <c r="A360" s="251"/>
      <c r="B360" s="252"/>
      <c r="C360" s="253"/>
      <c r="D360" s="254"/>
      <c r="E360" s="252"/>
      <c r="F360" s="252"/>
      <c r="G360" s="255"/>
      <c r="H360" s="256"/>
      <c r="I360" s="256"/>
      <c r="J360" s="254"/>
      <c r="K360" s="254"/>
      <c r="L360" s="257"/>
      <c r="M360" s="257"/>
      <c r="N360" s="257"/>
      <c r="O360" s="258"/>
      <c r="P360" s="254"/>
      <c r="Q360" s="254"/>
      <c r="R360" s="259">
        <f t="shared" si="34"/>
        <v>0</v>
      </c>
      <c r="S360" s="250" t="e">
        <f t="shared" si="30"/>
        <v>#N/A</v>
      </c>
      <c r="T360" s="36" t="e">
        <f t="shared" si="35"/>
        <v>#N/A</v>
      </c>
      <c r="U360" s="227"/>
      <c r="V360" s="227"/>
      <c r="W360" s="36" t="e">
        <f t="shared" si="31"/>
        <v>#N/A</v>
      </c>
      <c r="X360" s="36" t="e">
        <f t="shared" si="32"/>
        <v>#N/A</v>
      </c>
      <c r="Y360" s="36">
        <f t="shared" si="33"/>
        <v>0</v>
      </c>
    </row>
    <row r="361" spans="1:25" ht="24" customHeight="1" x14ac:dyDescent="0.2">
      <c r="A361" s="251"/>
      <c r="B361" s="252"/>
      <c r="C361" s="253"/>
      <c r="D361" s="254"/>
      <c r="E361" s="252"/>
      <c r="F361" s="252"/>
      <c r="G361" s="255"/>
      <c r="H361" s="256"/>
      <c r="I361" s="256"/>
      <c r="J361" s="254"/>
      <c r="K361" s="254"/>
      <c r="L361" s="257"/>
      <c r="M361" s="257"/>
      <c r="N361" s="257"/>
      <c r="O361" s="258"/>
      <c r="P361" s="254"/>
      <c r="Q361" s="254"/>
      <c r="R361" s="259">
        <f t="shared" si="34"/>
        <v>0</v>
      </c>
      <c r="S361" s="250" t="e">
        <f t="shared" si="30"/>
        <v>#N/A</v>
      </c>
      <c r="T361" s="36" t="e">
        <f t="shared" si="35"/>
        <v>#N/A</v>
      </c>
      <c r="U361" s="227"/>
      <c r="V361" s="227"/>
      <c r="W361" s="36" t="e">
        <f t="shared" si="31"/>
        <v>#N/A</v>
      </c>
      <c r="X361" s="36" t="e">
        <f t="shared" si="32"/>
        <v>#N/A</v>
      </c>
      <c r="Y361" s="36">
        <f t="shared" si="33"/>
        <v>0</v>
      </c>
    </row>
    <row r="362" spans="1:25" ht="24" customHeight="1" x14ac:dyDescent="0.2">
      <c r="A362" s="251"/>
      <c r="B362" s="252"/>
      <c r="C362" s="253"/>
      <c r="D362" s="254"/>
      <c r="E362" s="252"/>
      <c r="F362" s="252"/>
      <c r="G362" s="255"/>
      <c r="H362" s="256"/>
      <c r="I362" s="256"/>
      <c r="J362" s="254"/>
      <c r="K362" s="254"/>
      <c r="L362" s="257"/>
      <c r="M362" s="257"/>
      <c r="N362" s="257"/>
      <c r="O362" s="258"/>
      <c r="P362" s="254"/>
      <c r="Q362" s="254"/>
      <c r="R362" s="259">
        <f t="shared" si="34"/>
        <v>0</v>
      </c>
      <c r="S362" s="250" t="e">
        <f t="shared" si="30"/>
        <v>#N/A</v>
      </c>
      <c r="T362" s="36" t="e">
        <f t="shared" si="35"/>
        <v>#N/A</v>
      </c>
      <c r="U362" s="227"/>
      <c r="V362" s="227"/>
      <c r="W362" s="36" t="e">
        <f t="shared" si="31"/>
        <v>#N/A</v>
      </c>
      <c r="X362" s="36" t="e">
        <f t="shared" si="32"/>
        <v>#N/A</v>
      </c>
      <c r="Y362" s="36">
        <f t="shared" si="33"/>
        <v>0</v>
      </c>
    </row>
    <row r="363" spans="1:25" ht="24" customHeight="1" x14ac:dyDescent="0.2">
      <c r="A363" s="251"/>
      <c r="B363" s="252"/>
      <c r="C363" s="253"/>
      <c r="D363" s="254"/>
      <c r="E363" s="252"/>
      <c r="F363" s="252"/>
      <c r="G363" s="255"/>
      <c r="H363" s="256"/>
      <c r="I363" s="256"/>
      <c r="J363" s="254"/>
      <c r="K363" s="254"/>
      <c r="L363" s="257"/>
      <c r="M363" s="257"/>
      <c r="N363" s="257"/>
      <c r="O363" s="258"/>
      <c r="P363" s="254"/>
      <c r="Q363" s="254"/>
      <c r="R363" s="259">
        <f t="shared" si="34"/>
        <v>0</v>
      </c>
      <c r="S363" s="250" t="e">
        <f t="shared" si="30"/>
        <v>#N/A</v>
      </c>
      <c r="T363" s="36" t="e">
        <f t="shared" si="35"/>
        <v>#N/A</v>
      </c>
      <c r="U363" s="227"/>
      <c r="V363" s="227"/>
      <c r="W363" s="36" t="e">
        <f t="shared" si="31"/>
        <v>#N/A</v>
      </c>
      <c r="X363" s="36" t="e">
        <f t="shared" si="32"/>
        <v>#N/A</v>
      </c>
      <c r="Y363" s="36">
        <f t="shared" si="33"/>
        <v>0</v>
      </c>
    </row>
    <row r="364" spans="1:25" ht="24" customHeight="1" x14ac:dyDescent="0.2">
      <c r="A364" s="251"/>
      <c r="B364" s="252"/>
      <c r="C364" s="253"/>
      <c r="D364" s="254"/>
      <c r="E364" s="252"/>
      <c r="F364" s="252"/>
      <c r="G364" s="255"/>
      <c r="H364" s="256"/>
      <c r="I364" s="256"/>
      <c r="J364" s="254"/>
      <c r="K364" s="254"/>
      <c r="L364" s="257"/>
      <c r="M364" s="257"/>
      <c r="N364" s="257"/>
      <c r="O364" s="258"/>
      <c r="P364" s="254"/>
      <c r="Q364" s="254"/>
      <c r="R364" s="259">
        <f t="shared" si="34"/>
        <v>0</v>
      </c>
      <c r="S364" s="250" t="e">
        <f t="shared" si="30"/>
        <v>#N/A</v>
      </c>
      <c r="T364" s="36" t="e">
        <f t="shared" si="35"/>
        <v>#N/A</v>
      </c>
      <c r="U364" s="227"/>
      <c r="V364" s="227"/>
      <c r="W364" s="36" t="e">
        <f t="shared" si="31"/>
        <v>#N/A</v>
      </c>
      <c r="X364" s="36" t="e">
        <f t="shared" si="32"/>
        <v>#N/A</v>
      </c>
      <c r="Y364" s="36">
        <f t="shared" si="33"/>
        <v>0</v>
      </c>
    </row>
    <row r="365" spans="1:25" ht="24" customHeight="1" x14ac:dyDescent="0.2">
      <c r="A365" s="251"/>
      <c r="B365" s="252"/>
      <c r="C365" s="253"/>
      <c r="D365" s="254"/>
      <c r="E365" s="252"/>
      <c r="F365" s="252"/>
      <c r="G365" s="255"/>
      <c r="H365" s="256"/>
      <c r="I365" s="256"/>
      <c r="J365" s="254"/>
      <c r="K365" s="254"/>
      <c r="L365" s="257"/>
      <c r="M365" s="257"/>
      <c r="N365" s="257"/>
      <c r="O365" s="258"/>
      <c r="P365" s="254"/>
      <c r="Q365" s="254"/>
      <c r="R365" s="259">
        <f t="shared" si="34"/>
        <v>0</v>
      </c>
      <c r="S365" s="250" t="e">
        <f t="shared" si="30"/>
        <v>#N/A</v>
      </c>
      <c r="T365" s="36" t="e">
        <f t="shared" si="35"/>
        <v>#N/A</v>
      </c>
      <c r="U365" s="227"/>
      <c r="V365" s="227"/>
      <c r="W365" s="36" t="e">
        <f t="shared" si="31"/>
        <v>#N/A</v>
      </c>
      <c r="X365" s="36" t="e">
        <f t="shared" si="32"/>
        <v>#N/A</v>
      </c>
      <c r="Y365" s="36">
        <f t="shared" si="33"/>
        <v>0</v>
      </c>
    </row>
    <row r="366" spans="1:25" ht="24" customHeight="1" x14ac:dyDescent="0.2">
      <c r="A366" s="251"/>
      <c r="B366" s="252"/>
      <c r="C366" s="253"/>
      <c r="D366" s="254"/>
      <c r="E366" s="252"/>
      <c r="F366" s="252"/>
      <c r="G366" s="255"/>
      <c r="H366" s="256"/>
      <c r="I366" s="256"/>
      <c r="J366" s="254"/>
      <c r="K366" s="254"/>
      <c r="L366" s="257"/>
      <c r="M366" s="257"/>
      <c r="N366" s="257"/>
      <c r="O366" s="258"/>
      <c r="P366" s="254"/>
      <c r="Q366" s="254"/>
      <c r="R366" s="259">
        <f t="shared" si="34"/>
        <v>0</v>
      </c>
      <c r="S366" s="250" t="e">
        <f t="shared" si="30"/>
        <v>#N/A</v>
      </c>
      <c r="T366" s="36" t="e">
        <f t="shared" si="35"/>
        <v>#N/A</v>
      </c>
      <c r="U366" s="227"/>
      <c r="V366" s="227"/>
      <c r="W366" s="36" t="e">
        <f t="shared" si="31"/>
        <v>#N/A</v>
      </c>
      <c r="X366" s="36" t="e">
        <f t="shared" si="32"/>
        <v>#N/A</v>
      </c>
      <c r="Y366" s="36">
        <f t="shared" si="33"/>
        <v>0</v>
      </c>
    </row>
    <row r="367" spans="1:25" ht="24" customHeight="1" x14ac:dyDescent="0.2">
      <c r="A367" s="251"/>
      <c r="B367" s="252"/>
      <c r="C367" s="253"/>
      <c r="D367" s="254"/>
      <c r="E367" s="252"/>
      <c r="F367" s="252"/>
      <c r="G367" s="255"/>
      <c r="H367" s="256"/>
      <c r="I367" s="256"/>
      <c r="J367" s="254"/>
      <c r="K367" s="254"/>
      <c r="L367" s="257"/>
      <c r="M367" s="257"/>
      <c r="N367" s="257"/>
      <c r="O367" s="258"/>
      <c r="P367" s="254"/>
      <c r="Q367" s="254"/>
      <c r="R367" s="259">
        <f t="shared" si="34"/>
        <v>0</v>
      </c>
      <c r="S367" s="250" t="e">
        <f t="shared" si="30"/>
        <v>#N/A</v>
      </c>
      <c r="T367" s="36" t="e">
        <f t="shared" si="35"/>
        <v>#N/A</v>
      </c>
      <c r="U367" s="227"/>
      <c r="V367" s="227"/>
      <c r="W367" s="36" t="e">
        <f t="shared" si="31"/>
        <v>#N/A</v>
      </c>
      <c r="X367" s="36" t="e">
        <f t="shared" si="32"/>
        <v>#N/A</v>
      </c>
      <c r="Y367" s="36">
        <f t="shared" si="33"/>
        <v>0</v>
      </c>
    </row>
    <row r="368" spans="1:25" ht="24" customHeight="1" x14ac:dyDescent="0.2">
      <c r="A368" s="251"/>
      <c r="B368" s="252"/>
      <c r="C368" s="253"/>
      <c r="D368" s="254"/>
      <c r="E368" s="252"/>
      <c r="F368" s="252"/>
      <c r="G368" s="255"/>
      <c r="H368" s="256"/>
      <c r="I368" s="256"/>
      <c r="J368" s="254"/>
      <c r="K368" s="254"/>
      <c r="L368" s="257"/>
      <c r="M368" s="257"/>
      <c r="N368" s="257"/>
      <c r="O368" s="258"/>
      <c r="P368" s="254"/>
      <c r="Q368" s="254"/>
      <c r="R368" s="259">
        <f t="shared" si="34"/>
        <v>0</v>
      </c>
      <c r="S368" s="250" t="e">
        <f t="shared" si="30"/>
        <v>#N/A</v>
      </c>
      <c r="T368" s="36" t="e">
        <f t="shared" si="35"/>
        <v>#N/A</v>
      </c>
      <c r="U368" s="227"/>
      <c r="V368" s="227"/>
      <c r="W368" s="36" t="e">
        <f t="shared" si="31"/>
        <v>#N/A</v>
      </c>
      <c r="X368" s="36" t="e">
        <f t="shared" si="32"/>
        <v>#N/A</v>
      </c>
      <c r="Y368" s="36">
        <f t="shared" si="33"/>
        <v>0</v>
      </c>
    </row>
    <row r="369" spans="1:25" ht="24" customHeight="1" x14ac:dyDescent="0.2">
      <c r="A369" s="251"/>
      <c r="B369" s="252"/>
      <c r="C369" s="253"/>
      <c r="D369" s="254"/>
      <c r="E369" s="252"/>
      <c r="F369" s="252"/>
      <c r="G369" s="255"/>
      <c r="H369" s="256"/>
      <c r="I369" s="256"/>
      <c r="J369" s="254"/>
      <c r="K369" s="254"/>
      <c r="L369" s="257"/>
      <c r="M369" s="257"/>
      <c r="N369" s="257"/>
      <c r="O369" s="258"/>
      <c r="P369" s="254"/>
      <c r="Q369" s="254"/>
      <c r="R369" s="259">
        <f t="shared" si="34"/>
        <v>0</v>
      </c>
      <c r="S369" s="250" t="e">
        <f t="shared" si="30"/>
        <v>#N/A</v>
      </c>
      <c r="T369" s="36" t="e">
        <f t="shared" si="35"/>
        <v>#N/A</v>
      </c>
      <c r="U369" s="227"/>
      <c r="V369" s="227"/>
      <c r="W369" s="36" t="e">
        <f t="shared" si="31"/>
        <v>#N/A</v>
      </c>
      <c r="X369" s="36" t="e">
        <f t="shared" si="32"/>
        <v>#N/A</v>
      </c>
      <c r="Y369" s="36">
        <f t="shared" si="33"/>
        <v>0</v>
      </c>
    </row>
    <row r="370" spans="1:25" ht="24" customHeight="1" x14ac:dyDescent="0.2">
      <c r="A370" s="251"/>
      <c r="B370" s="252"/>
      <c r="C370" s="253"/>
      <c r="D370" s="254"/>
      <c r="E370" s="252"/>
      <c r="F370" s="252"/>
      <c r="G370" s="255"/>
      <c r="H370" s="256"/>
      <c r="I370" s="256"/>
      <c r="J370" s="254"/>
      <c r="K370" s="254"/>
      <c r="L370" s="257"/>
      <c r="M370" s="257"/>
      <c r="N370" s="257"/>
      <c r="O370" s="258"/>
      <c r="P370" s="254"/>
      <c r="Q370" s="254"/>
      <c r="R370" s="259">
        <f t="shared" si="34"/>
        <v>0</v>
      </c>
      <c r="S370" s="250" t="e">
        <f t="shared" si="30"/>
        <v>#N/A</v>
      </c>
      <c r="T370" s="36" t="e">
        <f t="shared" si="35"/>
        <v>#N/A</v>
      </c>
      <c r="U370" s="227"/>
      <c r="V370" s="227"/>
      <c r="W370" s="36" t="e">
        <f t="shared" si="31"/>
        <v>#N/A</v>
      </c>
      <c r="X370" s="36" t="e">
        <f t="shared" si="32"/>
        <v>#N/A</v>
      </c>
      <c r="Y370" s="36">
        <f t="shared" si="33"/>
        <v>0</v>
      </c>
    </row>
    <row r="371" spans="1:25" ht="24" customHeight="1" x14ac:dyDescent="0.2">
      <c r="A371" s="251"/>
      <c r="B371" s="252"/>
      <c r="C371" s="253"/>
      <c r="D371" s="254"/>
      <c r="E371" s="252"/>
      <c r="F371" s="252"/>
      <c r="G371" s="255"/>
      <c r="H371" s="256"/>
      <c r="I371" s="256"/>
      <c r="J371" s="254"/>
      <c r="K371" s="254"/>
      <c r="L371" s="257"/>
      <c r="M371" s="257"/>
      <c r="N371" s="257"/>
      <c r="O371" s="258"/>
      <c r="P371" s="254"/>
      <c r="Q371" s="254"/>
      <c r="R371" s="259">
        <f t="shared" si="34"/>
        <v>0</v>
      </c>
      <c r="S371" s="250" t="e">
        <f t="shared" si="30"/>
        <v>#N/A</v>
      </c>
      <c r="T371" s="36" t="e">
        <f t="shared" si="35"/>
        <v>#N/A</v>
      </c>
      <c r="U371" s="227"/>
      <c r="V371" s="227"/>
      <c r="W371" s="36" t="e">
        <f t="shared" si="31"/>
        <v>#N/A</v>
      </c>
      <c r="X371" s="36" t="e">
        <f t="shared" si="32"/>
        <v>#N/A</v>
      </c>
      <c r="Y371" s="36">
        <f t="shared" si="33"/>
        <v>0</v>
      </c>
    </row>
    <row r="372" spans="1:25" ht="24" customHeight="1" x14ac:dyDescent="0.2">
      <c r="A372" s="251"/>
      <c r="B372" s="252"/>
      <c r="C372" s="253"/>
      <c r="D372" s="254"/>
      <c r="E372" s="252"/>
      <c r="F372" s="252"/>
      <c r="G372" s="255"/>
      <c r="H372" s="256"/>
      <c r="I372" s="256"/>
      <c r="J372" s="254"/>
      <c r="K372" s="254"/>
      <c r="L372" s="257"/>
      <c r="M372" s="257"/>
      <c r="N372" s="257"/>
      <c r="O372" s="258"/>
      <c r="P372" s="254"/>
      <c r="Q372" s="254"/>
      <c r="R372" s="259">
        <f t="shared" si="34"/>
        <v>0</v>
      </c>
      <c r="S372" s="250" t="e">
        <f t="shared" si="30"/>
        <v>#N/A</v>
      </c>
      <c r="T372" s="36" t="e">
        <f t="shared" si="35"/>
        <v>#N/A</v>
      </c>
      <c r="U372" s="227"/>
      <c r="V372" s="227"/>
      <c r="W372" s="36" t="e">
        <f t="shared" si="31"/>
        <v>#N/A</v>
      </c>
      <c r="X372" s="36" t="e">
        <f t="shared" si="32"/>
        <v>#N/A</v>
      </c>
      <c r="Y372" s="36">
        <f t="shared" si="33"/>
        <v>0</v>
      </c>
    </row>
    <row r="373" spans="1:25" ht="24" customHeight="1" x14ac:dyDescent="0.2">
      <c r="A373" s="251"/>
      <c r="B373" s="252"/>
      <c r="C373" s="253"/>
      <c r="D373" s="254"/>
      <c r="E373" s="252"/>
      <c r="F373" s="252"/>
      <c r="G373" s="255"/>
      <c r="H373" s="256"/>
      <c r="I373" s="256"/>
      <c r="J373" s="254"/>
      <c r="K373" s="254"/>
      <c r="L373" s="257"/>
      <c r="M373" s="257"/>
      <c r="N373" s="257"/>
      <c r="O373" s="258"/>
      <c r="P373" s="254"/>
      <c r="Q373" s="254"/>
      <c r="R373" s="259">
        <f t="shared" si="34"/>
        <v>0</v>
      </c>
      <c r="S373" s="250" t="e">
        <f t="shared" si="30"/>
        <v>#N/A</v>
      </c>
      <c r="T373" s="36" t="e">
        <f t="shared" si="35"/>
        <v>#N/A</v>
      </c>
      <c r="U373" s="227"/>
      <c r="V373" s="227"/>
      <c r="W373" s="36" t="e">
        <f t="shared" si="31"/>
        <v>#N/A</v>
      </c>
      <c r="X373" s="36" t="e">
        <f t="shared" si="32"/>
        <v>#N/A</v>
      </c>
      <c r="Y373" s="36">
        <f t="shared" si="33"/>
        <v>0</v>
      </c>
    </row>
    <row r="374" spans="1:25" ht="24" customHeight="1" x14ac:dyDescent="0.2">
      <c r="A374" s="251"/>
      <c r="B374" s="252"/>
      <c r="C374" s="253"/>
      <c r="D374" s="254"/>
      <c r="E374" s="252"/>
      <c r="F374" s="252"/>
      <c r="G374" s="255"/>
      <c r="H374" s="256"/>
      <c r="I374" s="256"/>
      <c r="J374" s="254"/>
      <c r="K374" s="254"/>
      <c r="L374" s="257"/>
      <c r="M374" s="257"/>
      <c r="N374" s="257"/>
      <c r="O374" s="258"/>
      <c r="P374" s="254"/>
      <c r="Q374" s="254"/>
      <c r="R374" s="259">
        <f t="shared" si="34"/>
        <v>0</v>
      </c>
      <c r="S374" s="250" t="e">
        <f t="shared" si="30"/>
        <v>#N/A</v>
      </c>
      <c r="T374" s="36" t="e">
        <f t="shared" si="35"/>
        <v>#N/A</v>
      </c>
      <c r="U374" s="227"/>
      <c r="V374" s="227"/>
      <c r="W374" s="36" t="e">
        <f t="shared" si="31"/>
        <v>#N/A</v>
      </c>
      <c r="X374" s="36" t="e">
        <f t="shared" si="32"/>
        <v>#N/A</v>
      </c>
      <c r="Y374" s="36">
        <f t="shared" si="33"/>
        <v>0</v>
      </c>
    </row>
    <row r="375" spans="1:25" ht="24" customHeight="1" x14ac:dyDescent="0.2">
      <c r="A375" s="251"/>
      <c r="B375" s="252"/>
      <c r="C375" s="253"/>
      <c r="D375" s="254"/>
      <c r="E375" s="252"/>
      <c r="F375" s="252"/>
      <c r="G375" s="255"/>
      <c r="H375" s="256"/>
      <c r="I375" s="256"/>
      <c r="J375" s="254"/>
      <c r="K375" s="254"/>
      <c r="L375" s="257"/>
      <c r="M375" s="257"/>
      <c r="N375" s="257"/>
      <c r="O375" s="258"/>
      <c r="P375" s="254"/>
      <c r="Q375" s="254"/>
      <c r="R375" s="259">
        <f t="shared" si="34"/>
        <v>0</v>
      </c>
      <c r="S375" s="250" t="e">
        <f t="shared" si="30"/>
        <v>#N/A</v>
      </c>
      <c r="T375" s="36" t="e">
        <f t="shared" si="35"/>
        <v>#N/A</v>
      </c>
      <c r="U375" s="227"/>
      <c r="V375" s="227"/>
      <c r="W375" s="36" t="e">
        <f t="shared" si="31"/>
        <v>#N/A</v>
      </c>
      <c r="X375" s="36" t="e">
        <f t="shared" si="32"/>
        <v>#N/A</v>
      </c>
      <c r="Y375" s="36">
        <f t="shared" si="33"/>
        <v>0</v>
      </c>
    </row>
    <row r="376" spans="1:25" ht="24" customHeight="1" x14ac:dyDescent="0.2">
      <c r="A376" s="251"/>
      <c r="B376" s="252"/>
      <c r="C376" s="253"/>
      <c r="D376" s="254"/>
      <c r="E376" s="252"/>
      <c r="F376" s="252"/>
      <c r="G376" s="255"/>
      <c r="H376" s="256"/>
      <c r="I376" s="256"/>
      <c r="J376" s="254"/>
      <c r="K376" s="254"/>
      <c r="L376" s="257"/>
      <c r="M376" s="257"/>
      <c r="N376" s="257"/>
      <c r="O376" s="258"/>
      <c r="P376" s="254"/>
      <c r="Q376" s="254"/>
      <c r="R376" s="259">
        <f t="shared" si="34"/>
        <v>0</v>
      </c>
      <c r="S376" s="250" t="e">
        <f t="shared" si="30"/>
        <v>#N/A</v>
      </c>
      <c r="T376" s="36" t="e">
        <f t="shared" si="35"/>
        <v>#N/A</v>
      </c>
      <c r="U376" s="227"/>
      <c r="V376" s="227"/>
      <c r="W376" s="36" t="e">
        <f t="shared" si="31"/>
        <v>#N/A</v>
      </c>
      <c r="X376" s="36" t="e">
        <f t="shared" si="32"/>
        <v>#N/A</v>
      </c>
      <c r="Y376" s="36">
        <f t="shared" si="33"/>
        <v>0</v>
      </c>
    </row>
    <row r="377" spans="1:25" ht="24" customHeight="1" x14ac:dyDescent="0.2">
      <c r="A377" s="251"/>
      <c r="B377" s="252"/>
      <c r="C377" s="253"/>
      <c r="D377" s="254"/>
      <c r="E377" s="252"/>
      <c r="F377" s="252"/>
      <c r="G377" s="255"/>
      <c r="H377" s="256"/>
      <c r="I377" s="256"/>
      <c r="J377" s="254"/>
      <c r="K377" s="254"/>
      <c r="L377" s="257"/>
      <c r="M377" s="257"/>
      <c r="N377" s="257"/>
      <c r="O377" s="258"/>
      <c r="P377" s="254"/>
      <c r="Q377" s="254"/>
      <c r="R377" s="259">
        <f t="shared" si="34"/>
        <v>0</v>
      </c>
      <c r="S377" s="250" t="e">
        <f t="shared" si="30"/>
        <v>#N/A</v>
      </c>
      <c r="T377" s="36" t="e">
        <f t="shared" si="35"/>
        <v>#N/A</v>
      </c>
      <c r="U377" s="227"/>
      <c r="V377" s="227"/>
      <c r="W377" s="36" t="e">
        <f t="shared" si="31"/>
        <v>#N/A</v>
      </c>
      <c r="X377" s="36" t="e">
        <f t="shared" si="32"/>
        <v>#N/A</v>
      </c>
      <c r="Y377" s="36">
        <f t="shared" si="33"/>
        <v>0</v>
      </c>
    </row>
    <row r="378" spans="1:25" ht="24" customHeight="1" x14ac:dyDescent="0.2">
      <c r="A378" s="251"/>
      <c r="B378" s="252"/>
      <c r="C378" s="253"/>
      <c r="D378" s="254"/>
      <c r="E378" s="252"/>
      <c r="F378" s="252"/>
      <c r="G378" s="255"/>
      <c r="H378" s="256"/>
      <c r="I378" s="256"/>
      <c r="J378" s="254"/>
      <c r="K378" s="254"/>
      <c r="L378" s="257"/>
      <c r="M378" s="257"/>
      <c r="N378" s="257"/>
      <c r="O378" s="258"/>
      <c r="P378" s="254"/>
      <c r="Q378" s="254"/>
      <c r="R378" s="259">
        <f t="shared" si="34"/>
        <v>0</v>
      </c>
      <c r="S378" s="250" t="e">
        <f t="shared" si="30"/>
        <v>#N/A</v>
      </c>
      <c r="T378" s="36" t="e">
        <f t="shared" si="35"/>
        <v>#N/A</v>
      </c>
      <c r="U378" s="227"/>
      <c r="V378" s="227"/>
      <c r="W378" s="36" t="e">
        <f t="shared" si="31"/>
        <v>#N/A</v>
      </c>
      <c r="X378" s="36" t="e">
        <f t="shared" si="32"/>
        <v>#N/A</v>
      </c>
      <c r="Y378" s="36">
        <f t="shared" si="33"/>
        <v>0</v>
      </c>
    </row>
    <row r="379" spans="1:25" ht="24" customHeight="1" x14ac:dyDescent="0.2">
      <c r="A379" s="251"/>
      <c r="B379" s="252"/>
      <c r="C379" s="253"/>
      <c r="D379" s="254"/>
      <c r="E379" s="252"/>
      <c r="F379" s="252"/>
      <c r="G379" s="255"/>
      <c r="H379" s="256"/>
      <c r="I379" s="256"/>
      <c r="J379" s="254"/>
      <c r="K379" s="254"/>
      <c r="L379" s="257"/>
      <c r="M379" s="257"/>
      <c r="N379" s="257"/>
      <c r="O379" s="258"/>
      <c r="P379" s="254"/>
      <c r="Q379" s="254"/>
      <c r="R379" s="259">
        <f t="shared" si="34"/>
        <v>0</v>
      </c>
      <c r="S379" s="250" t="e">
        <f t="shared" si="30"/>
        <v>#N/A</v>
      </c>
      <c r="T379" s="36" t="e">
        <f t="shared" si="35"/>
        <v>#N/A</v>
      </c>
      <c r="U379" s="227"/>
      <c r="V379" s="227"/>
      <c r="W379" s="36" t="e">
        <f t="shared" si="31"/>
        <v>#N/A</v>
      </c>
      <c r="X379" s="36" t="e">
        <f t="shared" si="32"/>
        <v>#N/A</v>
      </c>
      <c r="Y379" s="36">
        <f t="shared" si="33"/>
        <v>0</v>
      </c>
    </row>
    <row r="380" spans="1:25" ht="24" customHeight="1" x14ac:dyDescent="0.2">
      <c r="A380" s="251"/>
      <c r="B380" s="252"/>
      <c r="C380" s="253"/>
      <c r="D380" s="254"/>
      <c r="E380" s="252"/>
      <c r="F380" s="252"/>
      <c r="G380" s="255"/>
      <c r="H380" s="256"/>
      <c r="I380" s="256"/>
      <c r="J380" s="254"/>
      <c r="K380" s="254"/>
      <c r="L380" s="257"/>
      <c r="M380" s="257"/>
      <c r="N380" s="257"/>
      <c r="O380" s="258"/>
      <c r="P380" s="254"/>
      <c r="Q380" s="254"/>
      <c r="R380" s="259">
        <f t="shared" si="34"/>
        <v>0</v>
      </c>
      <c r="S380" s="250" t="e">
        <f t="shared" si="30"/>
        <v>#N/A</v>
      </c>
      <c r="T380" s="36" t="e">
        <f t="shared" si="35"/>
        <v>#N/A</v>
      </c>
      <c r="U380" s="227"/>
      <c r="V380" s="227"/>
      <c r="W380" s="36" t="e">
        <f t="shared" si="31"/>
        <v>#N/A</v>
      </c>
      <c r="X380" s="36" t="e">
        <f t="shared" si="32"/>
        <v>#N/A</v>
      </c>
      <c r="Y380" s="36">
        <f t="shared" si="33"/>
        <v>0</v>
      </c>
    </row>
    <row r="381" spans="1:25" ht="24" customHeight="1" x14ac:dyDescent="0.2">
      <c r="A381" s="251"/>
      <c r="B381" s="252"/>
      <c r="C381" s="253"/>
      <c r="D381" s="254"/>
      <c r="E381" s="252"/>
      <c r="F381" s="252"/>
      <c r="G381" s="255"/>
      <c r="H381" s="256"/>
      <c r="I381" s="256"/>
      <c r="J381" s="254"/>
      <c r="K381" s="254"/>
      <c r="L381" s="257"/>
      <c r="M381" s="257"/>
      <c r="N381" s="257"/>
      <c r="O381" s="258"/>
      <c r="P381" s="254"/>
      <c r="Q381" s="254"/>
      <c r="R381" s="259">
        <f t="shared" si="34"/>
        <v>0</v>
      </c>
      <c r="S381" s="250" t="e">
        <f t="shared" si="30"/>
        <v>#N/A</v>
      </c>
      <c r="T381" s="36" t="e">
        <f t="shared" si="35"/>
        <v>#N/A</v>
      </c>
      <c r="U381" s="227"/>
      <c r="V381" s="227"/>
      <c r="W381" s="36" t="e">
        <f t="shared" si="31"/>
        <v>#N/A</v>
      </c>
      <c r="X381" s="36" t="e">
        <f t="shared" si="32"/>
        <v>#N/A</v>
      </c>
      <c r="Y381" s="36">
        <f t="shared" si="33"/>
        <v>0</v>
      </c>
    </row>
    <row r="382" spans="1:25" ht="24" customHeight="1" x14ac:dyDescent="0.2">
      <c r="A382" s="251"/>
      <c r="B382" s="252"/>
      <c r="C382" s="253"/>
      <c r="D382" s="254"/>
      <c r="E382" s="252"/>
      <c r="F382" s="252"/>
      <c r="G382" s="255"/>
      <c r="H382" s="256"/>
      <c r="I382" s="256"/>
      <c r="J382" s="254"/>
      <c r="K382" s="254"/>
      <c r="L382" s="257"/>
      <c r="M382" s="257"/>
      <c r="N382" s="257"/>
      <c r="O382" s="258"/>
      <c r="P382" s="254"/>
      <c r="Q382" s="254"/>
      <c r="R382" s="259">
        <f t="shared" si="34"/>
        <v>0</v>
      </c>
      <c r="S382" s="250" t="e">
        <f t="shared" si="30"/>
        <v>#N/A</v>
      </c>
      <c r="T382" s="36" t="e">
        <f t="shared" si="35"/>
        <v>#N/A</v>
      </c>
      <c r="U382" s="227"/>
      <c r="V382" s="227"/>
      <c r="W382" s="36" t="e">
        <f t="shared" si="31"/>
        <v>#N/A</v>
      </c>
      <c r="X382" s="36" t="e">
        <f t="shared" si="32"/>
        <v>#N/A</v>
      </c>
      <c r="Y382" s="36">
        <f t="shared" si="33"/>
        <v>0</v>
      </c>
    </row>
    <row r="383" spans="1:25" ht="24" customHeight="1" x14ac:dyDescent="0.2">
      <c r="A383" s="251"/>
      <c r="B383" s="252"/>
      <c r="C383" s="253"/>
      <c r="D383" s="254"/>
      <c r="E383" s="252"/>
      <c r="F383" s="252"/>
      <c r="G383" s="255"/>
      <c r="H383" s="256"/>
      <c r="I383" s="256"/>
      <c r="J383" s="254"/>
      <c r="K383" s="254"/>
      <c r="L383" s="257"/>
      <c r="M383" s="257"/>
      <c r="N383" s="257"/>
      <c r="O383" s="258"/>
      <c r="P383" s="254"/>
      <c r="Q383" s="254"/>
      <c r="R383" s="259">
        <f t="shared" si="34"/>
        <v>0</v>
      </c>
      <c r="S383" s="250" t="e">
        <f t="shared" si="30"/>
        <v>#N/A</v>
      </c>
      <c r="T383" s="36" t="e">
        <f t="shared" si="35"/>
        <v>#N/A</v>
      </c>
      <c r="U383" s="227"/>
      <c r="V383" s="227"/>
      <c r="W383" s="36" t="e">
        <f t="shared" si="31"/>
        <v>#N/A</v>
      </c>
      <c r="X383" s="36" t="e">
        <f t="shared" si="32"/>
        <v>#N/A</v>
      </c>
      <c r="Y383" s="36">
        <f t="shared" si="33"/>
        <v>0</v>
      </c>
    </row>
    <row r="384" spans="1:25" ht="24" customHeight="1" x14ac:dyDescent="0.2">
      <c r="A384" s="251"/>
      <c r="B384" s="252"/>
      <c r="C384" s="253"/>
      <c r="D384" s="254"/>
      <c r="E384" s="252"/>
      <c r="F384" s="252"/>
      <c r="G384" s="255"/>
      <c r="H384" s="256"/>
      <c r="I384" s="256"/>
      <c r="J384" s="254"/>
      <c r="K384" s="254"/>
      <c r="L384" s="257"/>
      <c r="M384" s="257"/>
      <c r="N384" s="257"/>
      <c r="O384" s="258"/>
      <c r="P384" s="254"/>
      <c r="Q384" s="254"/>
      <c r="R384" s="259">
        <f t="shared" si="34"/>
        <v>0</v>
      </c>
      <c r="S384" s="250" t="e">
        <f t="shared" si="30"/>
        <v>#N/A</v>
      </c>
      <c r="T384" s="36" t="e">
        <f t="shared" si="35"/>
        <v>#N/A</v>
      </c>
      <c r="U384" s="227"/>
      <c r="V384" s="227"/>
      <c r="W384" s="36" t="e">
        <f t="shared" si="31"/>
        <v>#N/A</v>
      </c>
      <c r="X384" s="36" t="e">
        <f t="shared" si="32"/>
        <v>#N/A</v>
      </c>
      <c r="Y384" s="36">
        <f t="shared" si="33"/>
        <v>0</v>
      </c>
    </row>
    <row r="385" spans="1:25" ht="24" customHeight="1" x14ac:dyDescent="0.2">
      <c r="A385" s="251"/>
      <c r="B385" s="252"/>
      <c r="C385" s="253"/>
      <c r="D385" s="254"/>
      <c r="E385" s="252"/>
      <c r="F385" s="252"/>
      <c r="G385" s="255"/>
      <c r="H385" s="256"/>
      <c r="I385" s="256"/>
      <c r="J385" s="254"/>
      <c r="K385" s="254"/>
      <c r="L385" s="257"/>
      <c r="M385" s="257"/>
      <c r="N385" s="257"/>
      <c r="O385" s="258"/>
      <c r="P385" s="254"/>
      <c r="Q385" s="254"/>
      <c r="R385" s="259">
        <f t="shared" si="34"/>
        <v>0</v>
      </c>
      <c r="S385" s="250" t="e">
        <f t="shared" si="30"/>
        <v>#N/A</v>
      </c>
      <c r="T385" s="36" t="e">
        <f t="shared" si="35"/>
        <v>#N/A</v>
      </c>
      <c r="U385" s="227"/>
      <c r="V385" s="227"/>
      <c r="W385" s="36" t="e">
        <f t="shared" si="31"/>
        <v>#N/A</v>
      </c>
      <c r="X385" s="36" t="e">
        <f t="shared" si="32"/>
        <v>#N/A</v>
      </c>
      <c r="Y385" s="36">
        <f t="shared" si="33"/>
        <v>0</v>
      </c>
    </row>
    <row r="386" spans="1:25" ht="24" customHeight="1" x14ac:dyDescent="0.2">
      <c r="A386" s="251"/>
      <c r="B386" s="252"/>
      <c r="C386" s="253"/>
      <c r="D386" s="254"/>
      <c r="E386" s="252"/>
      <c r="F386" s="252"/>
      <c r="G386" s="255"/>
      <c r="H386" s="256"/>
      <c r="I386" s="256"/>
      <c r="J386" s="254"/>
      <c r="K386" s="254"/>
      <c r="L386" s="257"/>
      <c r="M386" s="257"/>
      <c r="N386" s="257"/>
      <c r="O386" s="258"/>
      <c r="P386" s="254"/>
      <c r="Q386" s="254"/>
      <c r="R386" s="259">
        <f t="shared" si="34"/>
        <v>0</v>
      </c>
      <c r="S386" s="250" t="e">
        <f t="shared" si="30"/>
        <v>#N/A</v>
      </c>
      <c r="T386" s="36" t="e">
        <f t="shared" si="35"/>
        <v>#N/A</v>
      </c>
      <c r="U386" s="227"/>
      <c r="V386" s="227"/>
      <c r="W386" s="36" t="e">
        <f t="shared" si="31"/>
        <v>#N/A</v>
      </c>
      <c r="X386" s="36" t="e">
        <f t="shared" si="32"/>
        <v>#N/A</v>
      </c>
      <c r="Y386" s="36">
        <f t="shared" si="33"/>
        <v>0</v>
      </c>
    </row>
    <row r="387" spans="1:25" ht="24" customHeight="1" x14ac:dyDescent="0.2">
      <c r="A387" s="251"/>
      <c r="B387" s="252"/>
      <c r="C387" s="253"/>
      <c r="D387" s="254"/>
      <c r="E387" s="252"/>
      <c r="F387" s="252"/>
      <c r="G387" s="255"/>
      <c r="H387" s="256"/>
      <c r="I387" s="256"/>
      <c r="J387" s="254"/>
      <c r="K387" s="254"/>
      <c r="L387" s="257"/>
      <c r="M387" s="257"/>
      <c r="N387" s="257"/>
      <c r="O387" s="258"/>
      <c r="P387" s="254"/>
      <c r="Q387" s="254"/>
      <c r="R387" s="259">
        <f t="shared" si="34"/>
        <v>0</v>
      </c>
      <c r="S387" s="250" t="e">
        <f t="shared" si="30"/>
        <v>#N/A</v>
      </c>
      <c r="T387" s="36" t="e">
        <f t="shared" si="35"/>
        <v>#N/A</v>
      </c>
      <c r="U387" s="227"/>
      <c r="V387" s="227"/>
      <c r="W387" s="36" t="e">
        <f t="shared" si="31"/>
        <v>#N/A</v>
      </c>
      <c r="X387" s="36" t="e">
        <f t="shared" si="32"/>
        <v>#N/A</v>
      </c>
      <c r="Y387" s="36">
        <f t="shared" si="33"/>
        <v>0</v>
      </c>
    </row>
    <row r="388" spans="1:25" ht="24" customHeight="1" x14ac:dyDescent="0.2">
      <c r="A388" s="251"/>
      <c r="B388" s="252"/>
      <c r="C388" s="253"/>
      <c r="D388" s="254"/>
      <c r="E388" s="252"/>
      <c r="F388" s="252"/>
      <c r="G388" s="255"/>
      <c r="H388" s="256"/>
      <c r="I388" s="256"/>
      <c r="J388" s="254"/>
      <c r="K388" s="254"/>
      <c r="L388" s="257"/>
      <c r="M388" s="257"/>
      <c r="N388" s="257"/>
      <c r="O388" s="258"/>
      <c r="P388" s="254"/>
      <c r="Q388" s="254"/>
      <c r="R388" s="259">
        <f t="shared" si="34"/>
        <v>0</v>
      </c>
      <c r="S388" s="250" t="e">
        <f t="shared" si="30"/>
        <v>#N/A</v>
      </c>
      <c r="T388" s="36" t="e">
        <f t="shared" si="35"/>
        <v>#N/A</v>
      </c>
      <c r="U388" s="227"/>
      <c r="V388" s="227"/>
      <c r="W388" s="36" t="e">
        <f t="shared" si="31"/>
        <v>#N/A</v>
      </c>
      <c r="X388" s="36" t="e">
        <f t="shared" si="32"/>
        <v>#N/A</v>
      </c>
      <c r="Y388" s="36">
        <f t="shared" si="33"/>
        <v>0</v>
      </c>
    </row>
    <row r="389" spans="1:25" ht="24" customHeight="1" x14ac:dyDescent="0.2">
      <c r="A389" s="251"/>
      <c r="B389" s="252"/>
      <c r="C389" s="253"/>
      <c r="D389" s="254"/>
      <c r="E389" s="252"/>
      <c r="F389" s="252"/>
      <c r="G389" s="255"/>
      <c r="H389" s="256"/>
      <c r="I389" s="256"/>
      <c r="J389" s="254"/>
      <c r="K389" s="254"/>
      <c r="L389" s="257"/>
      <c r="M389" s="257"/>
      <c r="N389" s="257"/>
      <c r="O389" s="258"/>
      <c r="P389" s="254"/>
      <c r="Q389" s="254"/>
      <c r="R389" s="259">
        <f t="shared" si="34"/>
        <v>0</v>
      </c>
      <c r="S389" s="250" t="e">
        <f t="shared" si="30"/>
        <v>#N/A</v>
      </c>
      <c r="T389" s="36" t="e">
        <f t="shared" si="35"/>
        <v>#N/A</v>
      </c>
      <c r="U389" s="227"/>
      <c r="V389" s="227"/>
      <c r="W389" s="36" t="e">
        <f t="shared" si="31"/>
        <v>#N/A</v>
      </c>
      <c r="X389" s="36" t="e">
        <f t="shared" si="32"/>
        <v>#N/A</v>
      </c>
      <c r="Y389" s="36">
        <f t="shared" si="33"/>
        <v>0</v>
      </c>
    </row>
    <row r="390" spans="1:25" ht="24" customHeight="1" x14ac:dyDescent="0.2">
      <c r="A390" s="251"/>
      <c r="B390" s="252"/>
      <c r="C390" s="253"/>
      <c r="D390" s="254"/>
      <c r="E390" s="252"/>
      <c r="F390" s="252"/>
      <c r="G390" s="255"/>
      <c r="H390" s="256"/>
      <c r="I390" s="256"/>
      <c r="J390" s="254"/>
      <c r="K390" s="254"/>
      <c r="L390" s="257"/>
      <c r="M390" s="257"/>
      <c r="N390" s="257"/>
      <c r="O390" s="258"/>
      <c r="P390" s="254"/>
      <c r="Q390" s="254"/>
      <c r="R390" s="259">
        <f t="shared" si="34"/>
        <v>0</v>
      </c>
      <c r="S390" s="250" t="e">
        <f t="shared" si="30"/>
        <v>#N/A</v>
      </c>
      <c r="T390" s="36" t="e">
        <f t="shared" si="35"/>
        <v>#N/A</v>
      </c>
      <c r="U390" s="227"/>
      <c r="V390" s="227"/>
      <c r="W390" s="36" t="e">
        <f t="shared" si="31"/>
        <v>#N/A</v>
      </c>
      <c r="X390" s="36" t="e">
        <f t="shared" si="32"/>
        <v>#N/A</v>
      </c>
      <c r="Y390" s="36">
        <f t="shared" si="33"/>
        <v>0</v>
      </c>
    </row>
    <row r="391" spans="1:25" ht="24" customHeight="1" x14ac:dyDescent="0.2">
      <c r="A391" s="251"/>
      <c r="B391" s="252"/>
      <c r="C391" s="253"/>
      <c r="D391" s="254"/>
      <c r="E391" s="252"/>
      <c r="F391" s="252"/>
      <c r="G391" s="255"/>
      <c r="H391" s="256"/>
      <c r="I391" s="256"/>
      <c r="J391" s="254"/>
      <c r="K391" s="254"/>
      <c r="L391" s="257"/>
      <c r="M391" s="257"/>
      <c r="N391" s="257"/>
      <c r="O391" s="258"/>
      <c r="P391" s="254"/>
      <c r="Q391" s="254"/>
      <c r="R391" s="259">
        <f t="shared" si="34"/>
        <v>0</v>
      </c>
      <c r="S391" s="250" t="e">
        <f t="shared" si="30"/>
        <v>#N/A</v>
      </c>
      <c r="T391" s="36" t="e">
        <f t="shared" si="35"/>
        <v>#N/A</v>
      </c>
      <c r="U391" s="227"/>
      <c r="V391" s="227"/>
      <c r="W391" s="36" t="e">
        <f t="shared" si="31"/>
        <v>#N/A</v>
      </c>
      <c r="X391" s="36" t="e">
        <f t="shared" si="32"/>
        <v>#N/A</v>
      </c>
      <c r="Y391" s="36">
        <f t="shared" si="33"/>
        <v>0</v>
      </c>
    </row>
    <row r="392" spans="1:25" ht="24" customHeight="1" x14ac:dyDescent="0.2">
      <c r="A392" s="251"/>
      <c r="B392" s="252"/>
      <c r="C392" s="253"/>
      <c r="D392" s="254"/>
      <c r="E392" s="252"/>
      <c r="F392" s="252"/>
      <c r="G392" s="255"/>
      <c r="H392" s="256"/>
      <c r="I392" s="256"/>
      <c r="J392" s="254"/>
      <c r="K392" s="254"/>
      <c r="L392" s="257"/>
      <c r="M392" s="257"/>
      <c r="N392" s="257"/>
      <c r="O392" s="258"/>
      <c r="P392" s="254"/>
      <c r="Q392" s="254"/>
      <c r="R392" s="259">
        <f t="shared" si="34"/>
        <v>0</v>
      </c>
      <c r="S392" s="250" t="e">
        <f t="shared" si="30"/>
        <v>#N/A</v>
      </c>
      <c r="T392" s="36" t="e">
        <f t="shared" si="35"/>
        <v>#N/A</v>
      </c>
      <c r="U392" s="227"/>
      <c r="V392" s="227"/>
      <c r="W392" s="36" t="e">
        <f t="shared" si="31"/>
        <v>#N/A</v>
      </c>
      <c r="X392" s="36" t="e">
        <f t="shared" si="32"/>
        <v>#N/A</v>
      </c>
      <c r="Y392" s="36">
        <f t="shared" si="33"/>
        <v>0</v>
      </c>
    </row>
    <row r="393" spans="1:25" ht="24" customHeight="1" x14ac:dyDescent="0.2">
      <c r="A393" s="251"/>
      <c r="B393" s="252"/>
      <c r="C393" s="253"/>
      <c r="D393" s="254"/>
      <c r="E393" s="252"/>
      <c r="F393" s="252"/>
      <c r="G393" s="255"/>
      <c r="H393" s="256"/>
      <c r="I393" s="256"/>
      <c r="J393" s="254"/>
      <c r="K393" s="254"/>
      <c r="L393" s="257"/>
      <c r="M393" s="257"/>
      <c r="N393" s="257"/>
      <c r="O393" s="258"/>
      <c r="P393" s="254"/>
      <c r="Q393" s="254"/>
      <c r="R393" s="259">
        <f t="shared" si="34"/>
        <v>0</v>
      </c>
      <c r="S393" s="250" t="e">
        <f t="shared" si="30"/>
        <v>#N/A</v>
      </c>
      <c r="T393" s="36" t="e">
        <f t="shared" si="35"/>
        <v>#N/A</v>
      </c>
      <c r="U393" s="227"/>
      <c r="V393" s="227"/>
      <c r="W393" s="36" t="e">
        <f t="shared" si="31"/>
        <v>#N/A</v>
      </c>
      <c r="X393" s="36" t="e">
        <f t="shared" si="32"/>
        <v>#N/A</v>
      </c>
      <c r="Y393" s="36">
        <f t="shared" si="33"/>
        <v>0</v>
      </c>
    </row>
    <row r="394" spans="1:25" ht="24" customHeight="1" x14ac:dyDescent="0.2">
      <c r="A394" s="251"/>
      <c r="B394" s="252"/>
      <c r="C394" s="253"/>
      <c r="D394" s="254"/>
      <c r="E394" s="252"/>
      <c r="F394" s="252"/>
      <c r="G394" s="255"/>
      <c r="H394" s="256"/>
      <c r="I394" s="256"/>
      <c r="J394" s="254"/>
      <c r="K394" s="254"/>
      <c r="L394" s="257"/>
      <c r="M394" s="257"/>
      <c r="N394" s="257"/>
      <c r="O394" s="258"/>
      <c r="P394" s="254"/>
      <c r="Q394" s="254"/>
      <c r="R394" s="259">
        <f t="shared" si="34"/>
        <v>0</v>
      </c>
      <c r="S394" s="250" t="e">
        <f t="shared" ref="S394:S448" si="36">IF(AND(N394="SI",J394="E"),1,IF(AND(D394="VIVIENDA",J394="E"),VLOOKUP(G394,Vivienda,2,TRUE),IF(AND(D394="CONSUMO",J394="E"),VLOOKUP(G394,Consumo,2,TRUE),VLOOKUP(J394,Prov_Ind,VLOOKUP(D394,Clasificación,2,FALSE),FALSE))))</f>
        <v>#N/A</v>
      </c>
      <c r="T394" s="36" t="e">
        <f t="shared" si="35"/>
        <v>#N/A</v>
      </c>
      <c r="U394" s="227"/>
      <c r="V394" s="227"/>
      <c r="W394" s="36" t="e">
        <f t="shared" ref="W394:W448" si="37">T394-U394</f>
        <v>#N/A</v>
      </c>
      <c r="X394" s="36" t="e">
        <f t="shared" ref="X394:X448" si="38">T394-V394</f>
        <v>#N/A</v>
      </c>
      <c r="Y394" s="36">
        <f t="shared" ref="Y394:Y448" si="39">U394-V394</f>
        <v>0</v>
      </c>
    </row>
    <row r="395" spans="1:25" ht="24" customHeight="1" x14ac:dyDescent="0.2">
      <c r="A395" s="251"/>
      <c r="B395" s="252"/>
      <c r="C395" s="253"/>
      <c r="D395" s="254"/>
      <c r="E395" s="252"/>
      <c r="F395" s="252"/>
      <c r="G395" s="255"/>
      <c r="H395" s="256"/>
      <c r="I395" s="256"/>
      <c r="J395" s="254"/>
      <c r="K395" s="254"/>
      <c r="L395" s="257"/>
      <c r="M395" s="257"/>
      <c r="N395" s="257"/>
      <c r="O395" s="258"/>
      <c r="P395" s="254"/>
      <c r="Q395" s="254"/>
      <c r="R395" s="259">
        <f t="shared" ref="R395:R448" si="40">IF(H395-P395-Q395&lt;0,0,H395-P395-Q395)</f>
        <v>0</v>
      </c>
      <c r="S395" s="250" t="e">
        <f t="shared" si="36"/>
        <v>#N/A</v>
      </c>
      <c r="T395" s="36" t="e">
        <f t="shared" ref="T395:T448" si="41">R395*S395</f>
        <v>#N/A</v>
      </c>
      <c r="U395" s="227"/>
      <c r="V395" s="227"/>
      <c r="W395" s="36" t="e">
        <f t="shared" si="37"/>
        <v>#N/A</v>
      </c>
      <c r="X395" s="36" t="e">
        <f t="shared" si="38"/>
        <v>#N/A</v>
      </c>
      <c r="Y395" s="36">
        <f t="shared" si="39"/>
        <v>0</v>
      </c>
    </row>
    <row r="396" spans="1:25" ht="24" customHeight="1" x14ac:dyDescent="0.2">
      <c r="A396" s="251"/>
      <c r="B396" s="252"/>
      <c r="C396" s="253"/>
      <c r="D396" s="254"/>
      <c r="E396" s="252"/>
      <c r="F396" s="252"/>
      <c r="G396" s="255"/>
      <c r="H396" s="256"/>
      <c r="I396" s="256"/>
      <c r="J396" s="254"/>
      <c r="K396" s="254"/>
      <c r="L396" s="257"/>
      <c r="M396" s="257"/>
      <c r="N396" s="257"/>
      <c r="O396" s="258"/>
      <c r="P396" s="254"/>
      <c r="Q396" s="254"/>
      <c r="R396" s="259">
        <f t="shared" si="40"/>
        <v>0</v>
      </c>
      <c r="S396" s="250" t="e">
        <f t="shared" si="36"/>
        <v>#N/A</v>
      </c>
      <c r="T396" s="36" t="e">
        <f t="shared" si="41"/>
        <v>#N/A</v>
      </c>
      <c r="U396" s="227"/>
      <c r="V396" s="227"/>
      <c r="W396" s="36" t="e">
        <f t="shared" si="37"/>
        <v>#N/A</v>
      </c>
      <c r="X396" s="36" t="e">
        <f t="shared" si="38"/>
        <v>#N/A</v>
      </c>
      <c r="Y396" s="36">
        <f t="shared" si="39"/>
        <v>0</v>
      </c>
    </row>
    <row r="397" spans="1:25" ht="24" customHeight="1" x14ac:dyDescent="0.2">
      <c r="A397" s="251"/>
      <c r="B397" s="252"/>
      <c r="C397" s="253"/>
      <c r="D397" s="254"/>
      <c r="E397" s="252"/>
      <c r="F397" s="252"/>
      <c r="G397" s="255"/>
      <c r="H397" s="256"/>
      <c r="I397" s="256"/>
      <c r="J397" s="254"/>
      <c r="K397" s="254"/>
      <c r="L397" s="257"/>
      <c r="M397" s="257"/>
      <c r="N397" s="257"/>
      <c r="O397" s="258"/>
      <c r="P397" s="254"/>
      <c r="Q397" s="254"/>
      <c r="R397" s="259">
        <f t="shared" si="40"/>
        <v>0</v>
      </c>
      <c r="S397" s="250" t="e">
        <f t="shared" si="36"/>
        <v>#N/A</v>
      </c>
      <c r="T397" s="36" t="e">
        <f t="shared" si="41"/>
        <v>#N/A</v>
      </c>
      <c r="U397" s="227"/>
      <c r="V397" s="227"/>
      <c r="W397" s="36" t="e">
        <f t="shared" si="37"/>
        <v>#N/A</v>
      </c>
      <c r="X397" s="36" t="e">
        <f t="shared" si="38"/>
        <v>#N/A</v>
      </c>
      <c r="Y397" s="36">
        <f t="shared" si="39"/>
        <v>0</v>
      </c>
    </row>
    <row r="398" spans="1:25" ht="24" customHeight="1" x14ac:dyDescent="0.2">
      <c r="A398" s="251"/>
      <c r="B398" s="252"/>
      <c r="C398" s="253"/>
      <c r="D398" s="254"/>
      <c r="E398" s="252"/>
      <c r="F398" s="252"/>
      <c r="G398" s="255"/>
      <c r="H398" s="256"/>
      <c r="I398" s="256"/>
      <c r="J398" s="254"/>
      <c r="K398" s="254"/>
      <c r="L398" s="257"/>
      <c r="M398" s="257"/>
      <c r="N398" s="257"/>
      <c r="O398" s="258"/>
      <c r="P398" s="254"/>
      <c r="Q398" s="254"/>
      <c r="R398" s="259">
        <f t="shared" si="40"/>
        <v>0</v>
      </c>
      <c r="S398" s="250" t="e">
        <f t="shared" si="36"/>
        <v>#N/A</v>
      </c>
      <c r="T398" s="36" t="e">
        <f t="shared" si="41"/>
        <v>#N/A</v>
      </c>
      <c r="U398" s="227"/>
      <c r="V398" s="227"/>
      <c r="W398" s="36" t="e">
        <f t="shared" si="37"/>
        <v>#N/A</v>
      </c>
      <c r="X398" s="36" t="e">
        <f t="shared" si="38"/>
        <v>#N/A</v>
      </c>
      <c r="Y398" s="36">
        <f t="shared" si="39"/>
        <v>0</v>
      </c>
    </row>
    <row r="399" spans="1:25" ht="24" customHeight="1" x14ac:dyDescent="0.2">
      <c r="A399" s="251"/>
      <c r="B399" s="252"/>
      <c r="C399" s="253"/>
      <c r="D399" s="254"/>
      <c r="E399" s="252"/>
      <c r="F399" s="252"/>
      <c r="G399" s="255"/>
      <c r="H399" s="256"/>
      <c r="I399" s="256"/>
      <c r="J399" s="254"/>
      <c r="K399" s="254"/>
      <c r="L399" s="257"/>
      <c r="M399" s="257"/>
      <c r="N399" s="257"/>
      <c r="O399" s="258"/>
      <c r="P399" s="254"/>
      <c r="Q399" s="254"/>
      <c r="R399" s="259">
        <f t="shared" si="40"/>
        <v>0</v>
      </c>
      <c r="S399" s="250" t="e">
        <f t="shared" si="36"/>
        <v>#N/A</v>
      </c>
      <c r="T399" s="36" t="e">
        <f t="shared" si="41"/>
        <v>#N/A</v>
      </c>
      <c r="U399" s="227"/>
      <c r="V399" s="227"/>
      <c r="W399" s="36" t="e">
        <f t="shared" si="37"/>
        <v>#N/A</v>
      </c>
      <c r="X399" s="36" t="e">
        <f t="shared" si="38"/>
        <v>#N/A</v>
      </c>
      <c r="Y399" s="36">
        <f t="shared" si="39"/>
        <v>0</v>
      </c>
    </row>
    <row r="400" spans="1:25" ht="24" customHeight="1" x14ac:dyDescent="0.2">
      <c r="A400" s="251"/>
      <c r="B400" s="252"/>
      <c r="C400" s="253"/>
      <c r="D400" s="254"/>
      <c r="E400" s="252"/>
      <c r="F400" s="252"/>
      <c r="G400" s="255"/>
      <c r="H400" s="256"/>
      <c r="I400" s="256"/>
      <c r="J400" s="254"/>
      <c r="K400" s="254"/>
      <c r="L400" s="257"/>
      <c r="M400" s="257"/>
      <c r="N400" s="257"/>
      <c r="O400" s="258"/>
      <c r="P400" s="254"/>
      <c r="Q400" s="254"/>
      <c r="R400" s="259">
        <f t="shared" si="40"/>
        <v>0</v>
      </c>
      <c r="S400" s="250" t="e">
        <f t="shared" si="36"/>
        <v>#N/A</v>
      </c>
      <c r="T400" s="36" t="e">
        <f t="shared" si="41"/>
        <v>#N/A</v>
      </c>
      <c r="U400" s="227"/>
      <c r="V400" s="227"/>
      <c r="W400" s="36" t="e">
        <f t="shared" si="37"/>
        <v>#N/A</v>
      </c>
      <c r="X400" s="36" t="e">
        <f t="shared" si="38"/>
        <v>#N/A</v>
      </c>
      <c r="Y400" s="36">
        <f t="shared" si="39"/>
        <v>0</v>
      </c>
    </row>
    <row r="401" spans="1:25" ht="24" customHeight="1" x14ac:dyDescent="0.2">
      <c r="A401" s="251"/>
      <c r="B401" s="252"/>
      <c r="C401" s="253"/>
      <c r="D401" s="254"/>
      <c r="E401" s="252"/>
      <c r="F401" s="252"/>
      <c r="G401" s="255"/>
      <c r="H401" s="256"/>
      <c r="I401" s="256"/>
      <c r="J401" s="254"/>
      <c r="K401" s="254"/>
      <c r="L401" s="257"/>
      <c r="M401" s="257"/>
      <c r="N401" s="257"/>
      <c r="O401" s="258"/>
      <c r="P401" s="254"/>
      <c r="Q401" s="254"/>
      <c r="R401" s="259">
        <f t="shared" si="40"/>
        <v>0</v>
      </c>
      <c r="S401" s="250" t="e">
        <f t="shared" si="36"/>
        <v>#N/A</v>
      </c>
      <c r="T401" s="36" t="e">
        <f t="shared" si="41"/>
        <v>#N/A</v>
      </c>
      <c r="U401" s="227"/>
      <c r="V401" s="227"/>
      <c r="W401" s="36" t="e">
        <f t="shared" si="37"/>
        <v>#N/A</v>
      </c>
      <c r="X401" s="36" t="e">
        <f t="shared" si="38"/>
        <v>#N/A</v>
      </c>
      <c r="Y401" s="36">
        <f t="shared" si="39"/>
        <v>0</v>
      </c>
    </row>
    <row r="402" spans="1:25" ht="24" customHeight="1" x14ac:dyDescent="0.2">
      <c r="A402" s="251"/>
      <c r="B402" s="252"/>
      <c r="C402" s="253"/>
      <c r="D402" s="254"/>
      <c r="E402" s="252"/>
      <c r="F402" s="252"/>
      <c r="G402" s="255"/>
      <c r="H402" s="256"/>
      <c r="I402" s="256"/>
      <c r="J402" s="254"/>
      <c r="K402" s="254"/>
      <c r="L402" s="257"/>
      <c r="M402" s="257"/>
      <c r="N402" s="257"/>
      <c r="O402" s="258"/>
      <c r="P402" s="254"/>
      <c r="Q402" s="254"/>
      <c r="R402" s="259">
        <f t="shared" si="40"/>
        <v>0</v>
      </c>
      <c r="S402" s="250" t="e">
        <f t="shared" si="36"/>
        <v>#N/A</v>
      </c>
      <c r="T402" s="36" t="e">
        <f t="shared" si="41"/>
        <v>#N/A</v>
      </c>
      <c r="U402" s="227"/>
      <c r="V402" s="227"/>
      <c r="W402" s="36" t="e">
        <f t="shared" si="37"/>
        <v>#N/A</v>
      </c>
      <c r="X402" s="36" t="e">
        <f t="shared" si="38"/>
        <v>#N/A</v>
      </c>
      <c r="Y402" s="36">
        <f t="shared" si="39"/>
        <v>0</v>
      </c>
    </row>
    <row r="403" spans="1:25" ht="24" customHeight="1" x14ac:dyDescent="0.2">
      <c r="A403" s="251"/>
      <c r="B403" s="252"/>
      <c r="C403" s="253"/>
      <c r="D403" s="254"/>
      <c r="E403" s="252"/>
      <c r="F403" s="252"/>
      <c r="G403" s="255"/>
      <c r="H403" s="256"/>
      <c r="I403" s="256"/>
      <c r="J403" s="254"/>
      <c r="K403" s="254"/>
      <c r="L403" s="257"/>
      <c r="M403" s="257"/>
      <c r="N403" s="257"/>
      <c r="O403" s="258"/>
      <c r="P403" s="254"/>
      <c r="Q403" s="254"/>
      <c r="R403" s="259">
        <f t="shared" si="40"/>
        <v>0</v>
      </c>
      <c r="S403" s="250" t="e">
        <f t="shared" si="36"/>
        <v>#N/A</v>
      </c>
      <c r="T403" s="36" t="e">
        <f t="shared" si="41"/>
        <v>#N/A</v>
      </c>
      <c r="U403" s="227"/>
      <c r="V403" s="227"/>
      <c r="W403" s="36" t="e">
        <f t="shared" si="37"/>
        <v>#N/A</v>
      </c>
      <c r="X403" s="36" t="e">
        <f t="shared" si="38"/>
        <v>#N/A</v>
      </c>
      <c r="Y403" s="36">
        <f t="shared" si="39"/>
        <v>0</v>
      </c>
    </row>
    <row r="404" spans="1:25" ht="24" customHeight="1" x14ac:dyDescent="0.2">
      <c r="A404" s="251"/>
      <c r="B404" s="252"/>
      <c r="C404" s="253"/>
      <c r="D404" s="254"/>
      <c r="E404" s="252"/>
      <c r="F404" s="252"/>
      <c r="G404" s="255"/>
      <c r="H404" s="256"/>
      <c r="I404" s="256"/>
      <c r="J404" s="254"/>
      <c r="K404" s="254"/>
      <c r="L404" s="257"/>
      <c r="M404" s="257"/>
      <c r="N404" s="257"/>
      <c r="O404" s="258"/>
      <c r="P404" s="254"/>
      <c r="Q404" s="254"/>
      <c r="R404" s="259">
        <f t="shared" si="40"/>
        <v>0</v>
      </c>
      <c r="S404" s="250" t="e">
        <f t="shared" si="36"/>
        <v>#N/A</v>
      </c>
      <c r="T404" s="36" t="e">
        <f t="shared" si="41"/>
        <v>#N/A</v>
      </c>
      <c r="U404" s="227"/>
      <c r="V404" s="227"/>
      <c r="W404" s="36" t="e">
        <f t="shared" si="37"/>
        <v>#N/A</v>
      </c>
      <c r="X404" s="36" t="e">
        <f t="shared" si="38"/>
        <v>#N/A</v>
      </c>
      <c r="Y404" s="36">
        <f t="shared" si="39"/>
        <v>0</v>
      </c>
    </row>
    <row r="405" spans="1:25" ht="24" customHeight="1" x14ac:dyDescent="0.2">
      <c r="A405" s="251"/>
      <c r="B405" s="252"/>
      <c r="C405" s="253"/>
      <c r="D405" s="254"/>
      <c r="E405" s="252"/>
      <c r="F405" s="252"/>
      <c r="G405" s="255"/>
      <c r="H405" s="256"/>
      <c r="I405" s="256"/>
      <c r="J405" s="254"/>
      <c r="K405" s="254"/>
      <c r="L405" s="257"/>
      <c r="M405" s="257"/>
      <c r="N405" s="257"/>
      <c r="O405" s="258"/>
      <c r="P405" s="254"/>
      <c r="Q405" s="254"/>
      <c r="R405" s="259">
        <f t="shared" si="40"/>
        <v>0</v>
      </c>
      <c r="S405" s="250" t="e">
        <f t="shared" si="36"/>
        <v>#N/A</v>
      </c>
      <c r="T405" s="36" t="e">
        <f t="shared" si="41"/>
        <v>#N/A</v>
      </c>
      <c r="U405" s="227"/>
      <c r="V405" s="227"/>
      <c r="W405" s="36" t="e">
        <f t="shared" si="37"/>
        <v>#N/A</v>
      </c>
      <c r="X405" s="36" t="e">
        <f t="shared" si="38"/>
        <v>#N/A</v>
      </c>
      <c r="Y405" s="36">
        <f t="shared" si="39"/>
        <v>0</v>
      </c>
    </row>
    <row r="406" spans="1:25" ht="24" customHeight="1" x14ac:dyDescent="0.2">
      <c r="A406" s="251"/>
      <c r="B406" s="252"/>
      <c r="C406" s="253"/>
      <c r="D406" s="254"/>
      <c r="E406" s="252"/>
      <c r="F406" s="252"/>
      <c r="G406" s="255"/>
      <c r="H406" s="256"/>
      <c r="I406" s="256"/>
      <c r="J406" s="254"/>
      <c r="K406" s="254"/>
      <c r="L406" s="257"/>
      <c r="M406" s="257"/>
      <c r="N406" s="257"/>
      <c r="O406" s="258"/>
      <c r="P406" s="254"/>
      <c r="Q406" s="254"/>
      <c r="R406" s="259">
        <f t="shared" si="40"/>
        <v>0</v>
      </c>
      <c r="S406" s="250" t="e">
        <f t="shared" si="36"/>
        <v>#N/A</v>
      </c>
      <c r="T406" s="36" t="e">
        <f t="shared" si="41"/>
        <v>#N/A</v>
      </c>
      <c r="U406" s="227"/>
      <c r="V406" s="227"/>
      <c r="W406" s="36" t="e">
        <f t="shared" si="37"/>
        <v>#N/A</v>
      </c>
      <c r="X406" s="36" t="e">
        <f t="shared" si="38"/>
        <v>#N/A</v>
      </c>
      <c r="Y406" s="36">
        <f t="shared" si="39"/>
        <v>0</v>
      </c>
    </row>
    <row r="407" spans="1:25" ht="24" customHeight="1" x14ac:dyDescent="0.2">
      <c r="A407" s="251"/>
      <c r="B407" s="252"/>
      <c r="C407" s="253"/>
      <c r="D407" s="254"/>
      <c r="E407" s="252"/>
      <c r="F407" s="252"/>
      <c r="G407" s="255"/>
      <c r="H407" s="256"/>
      <c r="I407" s="256"/>
      <c r="J407" s="254"/>
      <c r="K407" s="254"/>
      <c r="L407" s="257"/>
      <c r="M407" s="257"/>
      <c r="N407" s="257"/>
      <c r="O407" s="258"/>
      <c r="P407" s="254"/>
      <c r="Q407" s="254"/>
      <c r="R407" s="259">
        <f t="shared" si="40"/>
        <v>0</v>
      </c>
      <c r="S407" s="250" t="e">
        <f t="shared" si="36"/>
        <v>#N/A</v>
      </c>
      <c r="T407" s="36" t="e">
        <f t="shared" si="41"/>
        <v>#N/A</v>
      </c>
      <c r="U407" s="227"/>
      <c r="V407" s="227"/>
      <c r="W407" s="36" t="e">
        <f t="shared" si="37"/>
        <v>#N/A</v>
      </c>
      <c r="X407" s="36" t="e">
        <f t="shared" si="38"/>
        <v>#N/A</v>
      </c>
      <c r="Y407" s="36">
        <f t="shared" si="39"/>
        <v>0</v>
      </c>
    </row>
    <row r="408" spans="1:25" ht="24" customHeight="1" x14ac:dyDescent="0.2">
      <c r="A408" s="251"/>
      <c r="B408" s="252"/>
      <c r="C408" s="253"/>
      <c r="D408" s="254"/>
      <c r="E408" s="252"/>
      <c r="F408" s="252"/>
      <c r="G408" s="255"/>
      <c r="H408" s="256"/>
      <c r="I408" s="256"/>
      <c r="J408" s="254"/>
      <c r="K408" s="254"/>
      <c r="L408" s="257"/>
      <c r="M408" s="257"/>
      <c r="N408" s="257"/>
      <c r="O408" s="258"/>
      <c r="P408" s="254"/>
      <c r="Q408" s="254"/>
      <c r="R408" s="259">
        <f t="shared" si="40"/>
        <v>0</v>
      </c>
      <c r="S408" s="250" t="e">
        <f t="shared" si="36"/>
        <v>#N/A</v>
      </c>
      <c r="T408" s="36" t="e">
        <f t="shared" si="41"/>
        <v>#N/A</v>
      </c>
      <c r="U408" s="227"/>
      <c r="V408" s="227"/>
      <c r="W408" s="36" t="e">
        <f t="shared" si="37"/>
        <v>#N/A</v>
      </c>
      <c r="X408" s="36" t="e">
        <f t="shared" si="38"/>
        <v>#N/A</v>
      </c>
      <c r="Y408" s="36">
        <f t="shared" si="39"/>
        <v>0</v>
      </c>
    </row>
    <row r="409" spans="1:25" ht="24" customHeight="1" x14ac:dyDescent="0.2">
      <c r="A409" s="251"/>
      <c r="B409" s="252"/>
      <c r="C409" s="253"/>
      <c r="D409" s="254"/>
      <c r="E409" s="252"/>
      <c r="F409" s="252"/>
      <c r="G409" s="255"/>
      <c r="H409" s="256"/>
      <c r="I409" s="256"/>
      <c r="J409" s="254"/>
      <c r="K409" s="254"/>
      <c r="L409" s="257"/>
      <c r="M409" s="257"/>
      <c r="N409" s="257"/>
      <c r="O409" s="258"/>
      <c r="P409" s="254"/>
      <c r="Q409" s="254"/>
      <c r="R409" s="259">
        <f t="shared" si="40"/>
        <v>0</v>
      </c>
      <c r="S409" s="250" t="e">
        <f t="shared" si="36"/>
        <v>#N/A</v>
      </c>
      <c r="T409" s="36" t="e">
        <f t="shared" si="41"/>
        <v>#N/A</v>
      </c>
      <c r="U409" s="227"/>
      <c r="V409" s="227"/>
      <c r="W409" s="36" t="e">
        <f t="shared" si="37"/>
        <v>#N/A</v>
      </c>
      <c r="X409" s="36" t="e">
        <f t="shared" si="38"/>
        <v>#N/A</v>
      </c>
      <c r="Y409" s="36">
        <f t="shared" si="39"/>
        <v>0</v>
      </c>
    </row>
    <row r="410" spans="1:25" ht="24" customHeight="1" x14ac:dyDescent="0.2">
      <c r="A410" s="251"/>
      <c r="B410" s="252"/>
      <c r="C410" s="253"/>
      <c r="D410" s="254"/>
      <c r="E410" s="252"/>
      <c r="F410" s="252"/>
      <c r="G410" s="255"/>
      <c r="H410" s="256"/>
      <c r="I410" s="256"/>
      <c r="J410" s="254"/>
      <c r="K410" s="254"/>
      <c r="L410" s="257"/>
      <c r="M410" s="257"/>
      <c r="N410" s="257"/>
      <c r="O410" s="258"/>
      <c r="P410" s="254"/>
      <c r="Q410" s="254"/>
      <c r="R410" s="259">
        <f t="shared" si="40"/>
        <v>0</v>
      </c>
      <c r="S410" s="250" t="e">
        <f t="shared" si="36"/>
        <v>#N/A</v>
      </c>
      <c r="T410" s="36" t="e">
        <f t="shared" si="41"/>
        <v>#N/A</v>
      </c>
      <c r="U410" s="227"/>
      <c r="V410" s="227"/>
      <c r="W410" s="36" t="e">
        <f t="shared" si="37"/>
        <v>#N/A</v>
      </c>
      <c r="X410" s="36" t="e">
        <f t="shared" si="38"/>
        <v>#N/A</v>
      </c>
      <c r="Y410" s="36">
        <f t="shared" si="39"/>
        <v>0</v>
      </c>
    </row>
    <row r="411" spans="1:25" ht="24" customHeight="1" x14ac:dyDescent="0.2">
      <c r="A411" s="251"/>
      <c r="B411" s="252"/>
      <c r="C411" s="253"/>
      <c r="D411" s="254"/>
      <c r="E411" s="252"/>
      <c r="F411" s="252"/>
      <c r="G411" s="255"/>
      <c r="H411" s="256"/>
      <c r="I411" s="256"/>
      <c r="J411" s="254"/>
      <c r="K411" s="254"/>
      <c r="L411" s="257"/>
      <c r="M411" s="257"/>
      <c r="N411" s="257"/>
      <c r="O411" s="258"/>
      <c r="P411" s="254"/>
      <c r="Q411" s="254"/>
      <c r="R411" s="259">
        <f t="shared" si="40"/>
        <v>0</v>
      </c>
      <c r="S411" s="250" t="e">
        <f t="shared" si="36"/>
        <v>#N/A</v>
      </c>
      <c r="T411" s="36" t="e">
        <f t="shared" si="41"/>
        <v>#N/A</v>
      </c>
      <c r="U411" s="227"/>
      <c r="V411" s="227"/>
      <c r="W411" s="36" t="e">
        <f t="shared" si="37"/>
        <v>#N/A</v>
      </c>
      <c r="X411" s="36" t="e">
        <f t="shared" si="38"/>
        <v>#N/A</v>
      </c>
      <c r="Y411" s="36">
        <f t="shared" si="39"/>
        <v>0</v>
      </c>
    </row>
    <row r="412" spans="1:25" ht="24" customHeight="1" x14ac:dyDescent="0.2">
      <c r="A412" s="251"/>
      <c r="B412" s="252"/>
      <c r="C412" s="253"/>
      <c r="D412" s="254"/>
      <c r="E412" s="252"/>
      <c r="F412" s="252"/>
      <c r="G412" s="255"/>
      <c r="H412" s="256"/>
      <c r="I412" s="256"/>
      <c r="J412" s="254"/>
      <c r="K412" s="254"/>
      <c r="L412" s="257"/>
      <c r="M412" s="257"/>
      <c r="N412" s="257"/>
      <c r="O412" s="258"/>
      <c r="P412" s="254"/>
      <c r="Q412" s="254"/>
      <c r="R412" s="259">
        <f t="shared" si="40"/>
        <v>0</v>
      </c>
      <c r="S412" s="250" t="e">
        <f t="shared" si="36"/>
        <v>#N/A</v>
      </c>
      <c r="T412" s="36" t="e">
        <f t="shared" si="41"/>
        <v>#N/A</v>
      </c>
      <c r="U412" s="227"/>
      <c r="V412" s="227"/>
      <c r="W412" s="36" t="e">
        <f t="shared" si="37"/>
        <v>#N/A</v>
      </c>
      <c r="X412" s="36" t="e">
        <f t="shared" si="38"/>
        <v>#N/A</v>
      </c>
      <c r="Y412" s="36">
        <f t="shared" si="39"/>
        <v>0</v>
      </c>
    </row>
    <row r="413" spans="1:25" ht="24" customHeight="1" x14ac:dyDescent="0.2">
      <c r="A413" s="251"/>
      <c r="B413" s="252"/>
      <c r="C413" s="253"/>
      <c r="D413" s="254"/>
      <c r="E413" s="252"/>
      <c r="F413" s="252"/>
      <c r="G413" s="255"/>
      <c r="H413" s="256"/>
      <c r="I413" s="256"/>
      <c r="J413" s="254"/>
      <c r="K413" s="254"/>
      <c r="L413" s="257"/>
      <c r="M413" s="257"/>
      <c r="N413" s="257"/>
      <c r="O413" s="258"/>
      <c r="P413" s="254"/>
      <c r="Q413" s="254"/>
      <c r="R413" s="259">
        <f t="shared" si="40"/>
        <v>0</v>
      </c>
      <c r="S413" s="250" t="e">
        <f t="shared" si="36"/>
        <v>#N/A</v>
      </c>
      <c r="T413" s="36" t="e">
        <f t="shared" si="41"/>
        <v>#N/A</v>
      </c>
      <c r="U413" s="227"/>
      <c r="V413" s="227"/>
      <c r="W413" s="36" t="e">
        <f t="shared" si="37"/>
        <v>#N/A</v>
      </c>
      <c r="X413" s="36" t="e">
        <f t="shared" si="38"/>
        <v>#N/A</v>
      </c>
      <c r="Y413" s="36">
        <f t="shared" si="39"/>
        <v>0</v>
      </c>
    </row>
    <row r="414" spans="1:25" ht="24" customHeight="1" x14ac:dyDescent="0.2">
      <c r="A414" s="251"/>
      <c r="B414" s="252"/>
      <c r="C414" s="253"/>
      <c r="D414" s="254"/>
      <c r="E414" s="252"/>
      <c r="F414" s="252"/>
      <c r="G414" s="255"/>
      <c r="H414" s="256"/>
      <c r="I414" s="256"/>
      <c r="J414" s="254"/>
      <c r="K414" s="254"/>
      <c r="L414" s="257"/>
      <c r="M414" s="257"/>
      <c r="N414" s="257"/>
      <c r="O414" s="258"/>
      <c r="P414" s="254"/>
      <c r="Q414" s="254"/>
      <c r="R414" s="259">
        <f t="shared" si="40"/>
        <v>0</v>
      </c>
      <c r="S414" s="250" t="e">
        <f t="shared" si="36"/>
        <v>#N/A</v>
      </c>
      <c r="T414" s="36" t="e">
        <f t="shared" si="41"/>
        <v>#N/A</v>
      </c>
      <c r="U414" s="227"/>
      <c r="V414" s="227"/>
      <c r="W414" s="36" t="e">
        <f t="shared" si="37"/>
        <v>#N/A</v>
      </c>
      <c r="X414" s="36" t="e">
        <f t="shared" si="38"/>
        <v>#N/A</v>
      </c>
      <c r="Y414" s="36">
        <f t="shared" si="39"/>
        <v>0</v>
      </c>
    </row>
    <row r="415" spans="1:25" ht="24" customHeight="1" x14ac:dyDescent="0.2">
      <c r="A415" s="251"/>
      <c r="B415" s="252"/>
      <c r="C415" s="253"/>
      <c r="D415" s="254"/>
      <c r="E415" s="252"/>
      <c r="F415" s="252"/>
      <c r="G415" s="255"/>
      <c r="H415" s="256"/>
      <c r="I415" s="256"/>
      <c r="J415" s="254"/>
      <c r="K415" s="254"/>
      <c r="L415" s="257"/>
      <c r="M415" s="257"/>
      <c r="N415" s="257"/>
      <c r="O415" s="258"/>
      <c r="P415" s="254"/>
      <c r="Q415" s="254"/>
      <c r="R415" s="259">
        <f t="shared" si="40"/>
        <v>0</v>
      </c>
      <c r="S415" s="250" t="e">
        <f t="shared" si="36"/>
        <v>#N/A</v>
      </c>
      <c r="T415" s="36" t="e">
        <f t="shared" si="41"/>
        <v>#N/A</v>
      </c>
      <c r="U415" s="227"/>
      <c r="V415" s="227"/>
      <c r="W415" s="36" t="e">
        <f t="shared" si="37"/>
        <v>#N/A</v>
      </c>
      <c r="X415" s="36" t="e">
        <f t="shared" si="38"/>
        <v>#N/A</v>
      </c>
      <c r="Y415" s="36">
        <f t="shared" si="39"/>
        <v>0</v>
      </c>
    </row>
    <row r="416" spans="1:25" ht="24" customHeight="1" x14ac:dyDescent="0.2">
      <c r="A416" s="251"/>
      <c r="B416" s="252"/>
      <c r="C416" s="253"/>
      <c r="D416" s="254"/>
      <c r="E416" s="252"/>
      <c r="F416" s="252"/>
      <c r="G416" s="255"/>
      <c r="H416" s="256"/>
      <c r="I416" s="256"/>
      <c r="J416" s="254"/>
      <c r="K416" s="254"/>
      <c r="L416" s="257"/>
      <c r="M416" s="257"/>
      <c r="N416" s="257"/>
      <c r="O416" s="258"/>
      <c r="P416" s="254"/>
      <c r="Q416" s="254"/>
      <c r="R416" s="259">
        <f t="shared" si="40"/>
        <v>0</v>
      </c>
      <c r="S416" s="250" t="e">
        <f t="shared" si="36"/>
        <v>#N/A</v>
      </c>
      <c r="T416" s="36" t="e">
        <f t="shared" si="41"/>
        <v>#N/A</v>
      </c>
      <c r="U416" s="227"/>
      <c r="V416" s="227"/>
      <c r="W416" s="36" t="e">
        <f t="shared" si="37"/>
        <v>#N/A</v>
      </c>
      <c r="X416" s="36" t="e">
        <f t="shared" si="38"/>
        <v>#N/A</v>
      </c>
      <c r="Y416" s="36">
        <f t="shared" si="39"/>
        <v>0</v>
      </c>
    </row>
    <row r="417" spans="1:25" ht="24" customHeight="1" x14ac:dyDescent="0.2">
      <c r="A417" s="251"/>
      <c r="B417" s="252"/>
      <c r="C417" s="253"/>
      <c r="D417" s="254"/>
      <c r="E417" s="252"/>
      <c r="F417" s="252"/>
      <c r="G417" s="255"/>
      <c r="H417" s="256"/>
      <c r="I417" s="256"/>
      <c r="J417" s="254"/>
      <c r="K417" s="254"/>
      <c r="L417" s="257"/>
      <c r="M417" s="257"/>
      <c r="N417" s="257"/>
      <c r="O417" s="258"/>
      <c r="P417" s="254"/>
      <c r="Q417" s="254"/>
      <c r="R417" s="259">
        <f t="shared" si="40"/>
        <v>0</v>
      </c>
      <c r="S417" s="250" t="e">
        <f t="shared" si="36"/>
        <v>#N/A</v>
      </c>
      <c r="T417" s="36" t="e">
        <f t="shared" si="41"/>
        <v>#N/A</v>
      </c>
      <c r="U417" s="227"/>
      <c r="V417" s="227"/>
      <c r="W417" s="36" t="e">
        <f t="shared" si="37"/>
        <v>#N/A</v>
      </c>
      <c r="X417" s="36" t="e">
        <f t="shared" si="38"/>
        <v>#N/A</v>
      </c>
      <c r="Y417" s="36">
        <f t="shared" si="39"/>
        <v>0</v>
      </c>
    </row>
    <row r="418" spans="1:25" ht="24" customHeight="1" x14ac:dyDescent="0.2">
      <c r="A418" s="251"/>
      <c r="B418" s="252"/>
      <c r="C418" s="253"/>
      <c r="D418" s="254"/>
      <c r="E418" s="252"/>
      <c r="F418" s="252"/>
      <c r="G418" s="255"/>
      <c r="H418" s="256"/>
      <c r="I418" s="256"/>
      <c r="J418" s="254"/>
      <c r="K418" s="254"/>
      <c r="L418" s="257"/>
      <c r="M418" s="257"/>
      <c r="N418" s="257"/>
      <c r="O418" s="258"/>
      <c r="P418" s="254"/>
      <c r="Q418" s="254"/>
      <c r="R418" s="259">
        <f t="shared" si="40"/>
        <v>0</v>
      </c>
      <c r="S418" s="250" t="e">
        <f t="shared" si="36"/>
        <v>#N/A</v>
      </c>
      <c r="T418" s="36" t="e">
        <f t="shared" si="41"/>
        <v>#N/A</v>
      </c>
      <c r="U418" s="227"/>
      <c r="V418" s="227"/>
      <c r="W418" s="36" t="e">
        <f t="shared" si="37"/>
        <v>#N/A</v>
      </c>
      <c r="X418" s="36" t="e">
        <f t="shared" si="38"/>
        <v>#N/A</v>
      </c>
      <c r="Y418" s="36">
        <f t="shared" si="39"/>
        <v>0</v>
      </c>
    </row>
    <row r="419" spans="1:25" ht="24" customHeight="1" x14ac:dyDescent="0.2">
      <c r="A419" s="251"/>
      <c r="B419" s="252"/>
      <c r="C419" s="253"/>
      <c r="D419" s="254"/>
      <c r="E419" s="252"/>
      <c r="F419" s="252"/>
      <c r="G419" s="255"/>
      <c r="H419" s="256"/>
      <c r="I419" s="256"/>
      <c r="J419" s="254"/>
      <c r="K419" s="254"/>
      <c r="L419" s="257"/>
      <c r="M419" s="257"/>
      <c r="N419" s="257"/>
      <c r="O419" s="258"/>
      <c r="P419" s="254"/>
      <c r="Q419" s="254"/>
      <c r="R419" s="259">
        <f t="shared" si="40"/>
        <v>0</v>
      </c>
      <c r="S419" s="250" t="e">
        <f t="shared" si="36"/>
        <v>#N/A</v>
      </c>
      <c r="T419" s="36" t="e">
        <f t="shared" si="41"/>
        <v>#N/A</v>
      </c>
      <c r="U419" s="227"/>
      <c r="V419" s="227"/>
      <c r="W419" s="36" t="e">
        <f t="shared" si="37"/>
        <v>#N/A</v>
      </c>
      <c r="X419" s="36" t="e">
        <f t="shared" si="38"/>
        <v>#N/A</v>
      </c>
      <c r="Y419" s="36">
        <f t="shared" si="39"/>
        <v>0</v>
      </c>
    </row>
    <row r="420" spans="1:25" ht="24" customHeight="1" x14ac:dyDescent="0.2">
      <c r="A420" s="251"/>
      <c r="B420" s="252"/>
      <c r="C420" s="253"/>
      <c r="D420" s="254"/>
      <c r="E420" s="252"/>
      <c r="F420" s="252"/>
      <c r="G420" s="255"/>
      <c r="H420" s="256"/>
      <c r="I420" s="256"/>
      <c r="J420" s="254"/>
      <c r="K420" s="254"/>
      <c r="L420" s="257"/>
      <c r="M420" s="257"/>
      <c r="N420" s="257"/>
      <c r="O420" s="258"/>
      <c r="P420" s="254"/>
      <c r="Q420" s="254"/>
      <c r="R420" s="259">
        <f t="shared" si="40"/>
        <v>0</v>
      </c>
      <c r="S420" s="250" t="e">
        <f t="shared" si="36"/>
        <v>#N/A</v>
      </c>
      <c r="T420" s="36" t="e">
        <f t="shared" si="41"/>
        <v>#N/A</v>
      </c>
      <c r="U420" s="227"/>
      <c r="V420" s="227"/>
      <c r="W420" s="36" t="e">
        <f t="shared" si="37"/>
        <v>#N/A</v>
      </c>
      <c r="X420" s="36" t="e">
        <f t="shared" si="38"/>
        <v>#N/A</v>
      </c>
      <c r="Y420" s="36">
        <f t="shared" si="39"/>
        <v>0</v>
      </c>
    </row>
    <row r="421" spans="1:25" ht="24" customHeight="1" x14ac:dyDescent="0.2">
      <c r="A421" s="251"/>
      <c r="B421" s="252"/>
      <c r="C421" s="253"/>
      <c r="D421" s="254"/>
      <c r="E421" s="252"/>
      <c r="F421" s="252"/>
      <c r="G421" s="255"/>
      <c r="H421" s="256"/>
      <c r="I421" s="256"/>
      <c r="J421" s="254"/>
      <c r="K421" s="254"/>
      <c r="L421" s="257"/>
      <c r="M421" s="257"/>
      <c r="N421" s="257"/>
      <c r="O421" s="258"/>
      <c r="P421" s="254"/>
      <c r="Q421" s="254"/>
      <c r="R421" s="259">
        <f t="shared" si="40"/>
        <v>0</v>
      </c>
      <c r="S421" s="250" t="e">
        <f t="shared" si="36"/>
        <v>#N/A</v>
      </c>
      <c r="T421" s="36" t="e">
        <f t="shared" si="41"/>
        <v>#N/A</v>
      </c>
      <c r="U421" s="227"/>
      <c r="V421" s="227"/>
      <c r="W421" s="36" t="e">
        <f t="shared" si="37"/>
        <v>#N/A</v>
      </c>
      <c r="X421" s="36" t="e">
        <f t="shared" si="38"/>
        <v>#N/A</v>
      </c>
      <c r="Y421" s="36">
        <f t="shared" si="39"/>
        <v>0</v>
      </c>
    </row>
    <row r="422" spans="1:25" ht="24" customHeight="1" x14ac:dyDescent="0.2">
      <c r="A422" s="251"/>
      <c r="B422" s="252"/>
      <c r="C422" s="253"/>
      <c r="D422" s="254"/>
      <c r="E422" s="252"/>
      <c r="F422" s="252"/>
      <c r="G422" s="255"/>
      <c r="H422" s="256"/>
      <c r="I422" s="256"/>
      <c r="J422" s="254"/>
      <c r="K422" s="254"/>
      <c r="L422" s="257"/>
      <c r="M422" s="257"/>
      <c r="N422" s="257"/>
      <c r="O422" s="258"/>
      <c r="P422" s="254"/>
      <c r="Q422" s="254"/>
      <c r="R422" s="259">
        <f t="shared" si="40"/>
        <v>0</v>
      </c>
      <c r="S422" s="250" t="e">
        <f t="shared" si="36"/>
        <v>#N/A</v>
      </c>
      <c r="T422" s="36" t="e">
        <f t="shared" si="41"/>
        <v>#N/A</v>
      </c>
      <c r="U422" s="227"/>
      <c r="V422" s="227"/>
      <c r="W422" s="36" t="e">
        <f t="shared" si="37"/>
        <v>#N/A</v>
      </c>
      <c r="X422" s="36" t="e">
        <f t="shared" si="38"/>
        <v>#N/A</v>
      </c>
      <c r="Y422" s="36">
        <f t="shared" si="39"/>
        <v>0</v>
      </c>
    </row>
    <row r="423" spans="1:25" ht="24" customHeight="1" x14ac:dyDescent="0.2">
      <c r="A423" s="251"/>
      <c r="B423" s="252"/>
      <c r="C423" s="253"/>
      <c r="D423" s="254"/>
      <c r="E423" s="252"/>
      <c r="F423" s="252"/>
      <c r="G423" s="255"/>
      <c r="H423" s="256"/>
      <c r="I423" s="256"/>
      <c r="J423" s="254"/>
      <c r="K423" s="254"/>
      <c r="L423" s="257"/>
      <c r="M423" s="257"/>
      <c r="N423" s="257"/>
      <c r="O423" s="258"/>
      <c r="P423" s="254"/>
      <c r="Q423" s="254"/>
      <c r="R423" s="259">
        <f t="shared" si="40"/>
        <v>0</v>
      </c>
      <c r="S423" s="250" t="e">
        <f t="shared" si="36"/>
        <v>#N/A</v>
      </c>
      <c r="T423" s="36" t="e">
        <f t="shared" si="41"/>
        <v>#N/A</v>
      </c>
      <c r="U423" s="227"/>
      <c r="V423" s="227"/>
      <c r="W423" s="36" t="e">
        <f t="shared" si="37"/>
        <v>#N/A</v>
      </c>
      <c r="X423" s="36" t="e">
        <f t="shared" si="38"/>
        <v>#N/A</v>
      </c>
      <c r="Y423" s="36">
        <f t="shared" si="39"/>
        <v>0</v>
      </c>
    </row>
    <row r="424" spans="1:25" ht="24" customHeight="1" x14ac:dyDescent="0.2">
      <c r="A424" s="251"/>
      <c r="B424" s="252"/>
      <c r="C424" s="253"/>
      <c r="D424" s="254"/>
      <c r="E424" s="252"/>
      <c r="F424" s="252"/>
      <c r="G424" s="255"/>
      <c r="H424" s="256"/>
      <c r="I424" s="256"/>
      <c r="J424" s="254"/>
      <c r="K424" s="254"/>
      <c r="L424" s="257"/>
      <c r="M424" s="257"/>
      <c r="N424" s="257"/>
      <c r="O424" s="258"/>
      <c r="P424" s="254"/>
      <c r="Q424" s="254"/>
      <c r="R424" s="259">
        <f t="shared" si="40"/>
        <v>0</v>
      </c>
      <c r="S424" s="250" t="e">
        <f t="shared" si="36"/>
        <v>#N/A</v>
      </c>
      <c r="T424" s="36" t="e">
        <f t="shared" si="41"/>
        <v>#N/A</v>
      </c>
      <c r="U424" s="227"/>
      <c r="V424" s="227"/>
      <c r="W424" s="36" t="e">
        <f t="shared" si="37"/>
        <v>#N/A</v>
      </c>
      <c r="X424" s="36" t="e">
        <f t="shared" si="38"/>
        <v>#N/A</v>
      </c>
      <c r="Y424" s="36">
        <f t="shared" si="39"/>
        <v>0</v>
      </c>
    </row>
    <row r="425" spans="1:25" ht="24" customHeight="1" x14ac:dyDescent="0.2">
      <c r="A425" s="251"/>
      <c r="B425" s="252"/>
      <c r="C425" s="253"/>
      <c r="D425" s="254"/>
      <c r="E425" s="252"/>
      <c r="F425" s="252"/>
      <c r="G425" s="255"/>
      <c r="H425" s="256"/>
      <c r="I425" s="256"/>
      <c r="J425" s="254"/>
      <c r="K425" s="254"/>
      <c r="L425" s="257"/>
      <c r="M425" s="257"/>
      <c r="N425" s="257"/>
      <c r="O425" s="258"/>
      <c r="P425" s="254"/>
      <c r="Q425" s="254"/>
      <c r="R425" s="259">
        <f t="shared" si="40"/>
        <v>0</v>
      </c>
      <c r="S425" s="250" t="e">
        <f t="shared" si="36"/>
        <v>#N/A</v>
      </c>
      <c r="T425" s="36" t="e">
        <f t="shared" si="41"/>
        <v>#N/A</v>
      </c>
      <c r="U425" s="227"/>
      <c r="V425" s="227"/>
      <c r="W425" s="36" t="e">
        <f t="shared" si="37"/>
        <v>#N/A</v>
      </c>
      <c r="X425" s="36" t="e">
        <f t="shared" si="38"/>
        <v>#N/A</v>
      </c>
      <c r="Y425" s="36">
        <f t="shared" si="39"/>
        <v>0</v>
      </c>
    </row>
    <row r="426" spans="1:25" ht="24" customHeight="1" x14ac:dyDescent="0.2">
      <c r="A426" s="251"/>
      <c r="B426" s="252"/>
      <c r="C426" s="253"/>
      <c r="D426" s="254"/>
      <c r="E426" s="252"/>
      <c r="F426" s="252"/>
      <c r="G426" s="255"/>
      <c r="H426" s="256"/>
      <c r="I426" s="256"/>
      <c r="J426" s="254"/>
      <c r="K426" s="254"/>
      <c r="L426" s="257"/>
      <c r="M426" s="257"/>
      <c r="N426" s="257"/>
      <c r="O426" s="258"/>
      <c r="P426" s="254"/>
      <c r="Q426" s="254"/>
      <c r="R426" s="259">
        <f t="shared" si="40"/>
        <v>0</v>
      </c>
      <c r="S426" s="250" t="e">
        <f t="shared" si="36"/>
        <v>#N/A</v>
      </c>
      <c r="T426" s="36" t="e">
        <f t="shared" si="41"/>
        <v>#N/A</v>
      </c>
      <c r="U426" s="227"/>
      <c r="V426" s="227"/>
      <c r="W426" s="36" t="e">
        <f t="shared" si="37"/>
        <v>#N/A</v>
      </c>
      <c r="X426" s="36" t="e">
        <f t="shared" si="38"/>
        <v>#N/A</v>
      </c>
      <c r="Y426" s="36">
        <f t="shared" si="39"/>
        <v>0</v>
      </c>
    </row>
    <row r="427" spans="1:25" ht="24" customHeight="1" x14ac:dyDescent="0.2">
      <c r="A427" s="251"/>
      <c r="B427" s="252"/>
      <c r="C427" s="253"/>
      <c r="D427" s="254"/>
      <c r="E427" s="252"/>
      <c r="F427" s="252"/>
      <c r="G427" s="255"/>
      <c r="H427" s="256"/>
      <c r="I427" s="256"/>
      <c r="J427" s="254"/>
      <c r="K427" s="254"/>
      <c r="L427" s="257"/>
      <c r="M427" s="257"/>
      <c r="N427" s="257"/>
      <c r="O427" s="258"/>
      <c r="P427" s="254"/>
      <c r="Q427" s="254"/>
      <c r="R427" s="259">
        <f t="shared" si="40"/>
        <v>0</v>
      </c>
      <c r="S427" s="250" t="e">
        <f t="shared" si="36"/>
        <v>#N/A</v>
      </c>
      <c r="T427" s="36" t="e">
        <f t="shared" si="41"/>
        <v>#N/A</v>
      </c>
      <c r="U427" s="227"/>
      <c r="V427" s="227"/>
      <c r="W427" s="36" t="e">
        <f t="shared" si="37"/>
        <v>#N/A</v>
      </c>
      <c r="X427" s="36" t="e">
        <f t="shared" si="38"/>
        <v>#N/A</v>
      </c>
      <c r="Y427" s="36">
        <f t="shared" si="39"/>
        <v>0</v>
      </c>
    </row>
    <row r="428" spans="1:25" ht="24" customHeight="1" x14ac:dyDescent="0.2">
      <c r="A428" s="251"/>
      <c r="B428" s="252"/>
      <c r="C428" s="253"/>
      <c r="D428" s="254"/>
      <c r="E428" s="252"/>
      <c r="F428" s="252"/>
      <c r="G428" s="255"/>
      <c r="H428" s="256"/>
      <c r="I428" s="256"/>
      <c r="J428" s="254"/>
      <c r="K428" s="254"/>
      <c r="L428" s="257"/>
      <c r="M428" s="257"/>
      <c r="N428" s="257"/>
      <c r="O428" s="258"/>
      <c r="P428" s="254"/>
      <c r="Q428" s="254"/>
      <c r="R428" s="259">
        <f t="shared" si="40"/>
        <v>0</v>
      </c>
      <c r="S428" s="250" t="e">
        <f t="shared" si="36"/>
        <v>#N/A</v>
      </c>
      <c r="T428" s="36" t="e">
        <f t="shared" si="41"/>
        <v>#N/A</v>
      </c>
      <c r="U428" s="227"/>
      <c r="V428" s="227"/>
      <c r="W428" s="36" t="e">
        <f t="shared" si="37"/>
        <v>#N/A</v>
      </c>
      <c r="X428" s="36" t="e">
        <f t="shared" si="38"/>
        <v>#N/A</v>
      </c>
      <c r="Y428" s="36">
        <f t="shared" si="39"/>
        <v>0</v>
      </c>
    </row>
    <row r="429" spans="1:25" ht="24" customHeight="1" x14ac:dyDescent="0.2">
      <c r="A429" s="251"/>
      <c r="B429" s="252"/>
      <c r="C429" s="253"/>
      <c r="D429" s="254"/>
      <c r="E429" s="252"/>
      <c r="F429" s="252"/>
      <c r="G429" s="255"/>
      <c r="H429" s="256"/>
      <c r="I429" s="256"/>
      <c r="J429" s="254"/>
      <c r="K429" s="254"/>
      <c r="L429" s="257"/>
      <c r="M429" s="257"/>
      <c r="N429" s="257"/>
      <c r="O429" s="258"/>
      <c r="P429" s="254"/>
      <c r="Q429" s="254"/>
      <c r="R429" s="259">
        <f t="shared" si="40"/>
        <v>0</v>
      </c>
      <c r="S429" s="250" t="e">
        <f t="shared" si="36"/>
        <v>#N/A</v>
      </c>
      <c r="T429" s="36" t="e">
        <f t="shared" si="41"/>
        <v>#N/A</v>
      </c>
      <c r="U429" s="227"/>
      <c r="V429" s="227"/>
      <c r="W429" s="36" t="e">
        <f t="shared" si="37"/>
        <v>#N/A</v>
      </c>
      <c r="X429" s="36" t="e">
        <f t="shared" si="38"/>
        <v>#N/A</v>
      </c>
      <c r="Y429" s="36">
        <f t="shared" si="39"/>
        <v>0</v>
      </c>
    </row>
    <row r="430" spans="1:25" ht="24" customHeight="1" x14ac:dyDescent="0.2">
      <c r="A430" s="251"/>
      <c r="B430" s="252"/>
      <c r="C430" s="253"/>
      <c r="D430" s="254"/>
      <c r="E430" s="252"/>
      <c r="F430" s="252"/>
      <c r="G430" s="255"/>
      <c r="H430" s="256"/>
      <c r="I430" s="256"/>
      <c r="J430" s="254"/>
      <c r="K430" s="254"/>
      <c r="L430" s="257"/>
      <c r="M430" s="257"/>
      <c r="N430" s="257"/>
      <c r="O430" s="258"/>
      <c r="P430" s="254"/>
      <c r="Q430" s="254"/>
      <c r="R430" s="259">
        <f t="shared" si="40"/>
        <v>0</v>
      </c>
      <c r="S430" s="250" t="e">
        <f t="shared" si="36"/>
        <v>#N/A</v>
      </c>
      <c r="T430" s="36" t="e">
        <f t="shared" si="41"/>
        <v>#N/A</v>
      </c>
      <c r="U430" s="227"/>
      <c r="V430" s="227"/>
      <c r="W430" s="36" t="e">
        <f t="shared" si="37"/>
        <v>#N/A</v>
      </c>
      <c r="X430" s="36" t="e">
        <f t="shared" si="38"/>
        <v>#N/A</v>
      </c>
      <c r="Y430" s="36">
        <f t="shared" si="39"/>
        <v>0</v>
      </c>
    </row>
    <row r="431" spans="1:25" ht="24" customHeight="1" x14ac:dyDescent="0.2">
      <c r="A431" s="251"/>
      <c r="B431" s="252"/>
      <c r="C431" s="253"/>
      <c r="D431" s="254"/>
      <c r="E431" s="252"/>
      <c r="F431" s="252"/>
      <c r="G431" s="255"/>
      <c r="H431" s="256"/>
      <c r="I431" s="256"/>
      <c r="J431" s="254"/>
      <c r="K431" s="254"/>
      <c r="L431" s="257"/>
      <c r="M431" s="257"/>
      <c r="N431" s="257"/>
      <c r="O431" s="258"/>
      <c r="P431" s="254"/>
      <c r="Q431" s="254"/>
      <c r="R431" s="259">
        <f t="shared" si="40"/>
        <v>0</v>
      </c>
      <c r="S431" s="250" t="e">
        <f t="shared" si="36"/>
        <v>#N/A</v>
      </c>
      <c r="T431" s="36" t="e">
        <f t="shared" si="41"/>
        <v>#N/A</v>
      </c>
      <c r="U431" s="227"/>
      <c r="V431" s="227"/>
      <c r="W431" s="36" t="e">
        <f t="shared" si="37"/>
        <v>#N/A</v>
      </c>
      <c r="X431" s="36" t="e">
        <f t="shared" si="38"/>
        <v>#N/A</v>
      </c>
      <c r="Y431" s="36">
        <f t="shared" si="39"/>
        <v>0</v>
      </c>
    </row>
    <row r="432" spans="1:25" ht="24" customHeight="1" x14ac:dyDescent="0.2">
      <c r="A432" s="251"/>
      <c r="B432" s="252"/>
      <c r="C432" s="253"/>
      <c r="D432" s="254"/>
      <c r="E432" s="252"/>
      <c r="F432" s="252"/>
      <c r="G432" s="255"/>
      <c r="H432" s="256"/>
      <c r="I432" s="256"/>
      <c r="J432" s="254"/>
      <c r="K432" s="254"/>
      <c r="L432" s="257"/>
      <c r="M432" s="257"/>
      <c r="N432" s="257"/>
      <c r="O432" s="258"/>
      <c r="P432" s="254"/>
      <c r="Q432" s="254"/>
      <c r="R432" s="259">
        <f t="shared" si="40"/>
        <v>0</v>
      </c>
      <c r="S432" s="250" t="e">
        <f t="shared" si="36"/>
        <v>#N/A</v>
      </c>
      <c r="T432" s="36" t="e">
        <f t="shared" si="41"/>
        <v>#N/A</v>
      </c>
      <c r="U432" s="227"/>
      <c r="V432" s="227"/>
      <c r="W432" s="36" t="e">
        <f t="shared" si="37"/>
        <v>#N/A</v>
      </c>
      <c r="X432" s="36" t="e">
        <f t="shared" si="38"/>
        <v>#N/A</v>
      </c>
      <c r="Y432" s="36">
        <f t="shared" si="39"/>
        <v>0</v>
      </c>
    </row>
    <row r="433" spans="1:25" ht="24" customHeight="1" x14ac:dyDescent="0.2">
      <c r="A433" s="251"/>
      <c r="B433" s="252"/>
      <c r="C433" s="253"/>
      <c r="D433" s="254"/>
      <c r="E433" s="252"/>
      <c r="F433" s="252"/>
      <c r="G433" s="255"/>
      <c r="H433" s="256"/>
      <c r="I433" s="256"/>
      <c r="J433" s="254"/>
      <c r="K433" s="254"/>
      <c r="L433" s="257"/>
      <c r="M433" s="257"/>
      <c r="N433" s="257"/>
      <c r="O433" s="258"/>
      <c r="P433" s="254"/>
      <c r="Q433" s="254"/>
      <c r="R433" s="259">
        <f t="shared" si="40"/>
        <v>0</v>
      </c>
      <c r="S433" s="250" t="e">
        <f t="shared" si="36"/>
        <v>#N/A</v>
      </c>
      <c r="T433" s="36" t="e">
        <f t="shared" si="41"/>
        <v>#N/A</v>
      </c>
      <c r="U433" s="227"/>
      <c r="V433" s="227"/>
      <c r="W433" s="36" t="e">
        <f t="shared" si="37"/>
        <v>#N/A</v>
      </c>
      <c r="X433" s="36" t="e">
        <f t="shared" si="38"/>
        <v>#N/A</v>
      </c>
      <c r="Y433" s="36">
        <f t="shared" si="39"/>
        <v>0</v>
      </c>
    </row>
    <row r="434" spans="1:25" ht="24" customHeight="1" x14ac:dyDescent="0.2">
      <c r="A434" s="251"/>
      <c r="B434" s="252"/>
      <c r="C434" s="253"/>
      <c r="D434" s="254"/>
      <c r="E434" s="252"/>
      <c r="F434" s="252"/>
      <c r="G434" s="255"/>
      <c r="H434" s="256"/>
      <c r="I434" s="256"/>
      <c r="J434" s="254"/>
      <c r="K434" s="254"/>
      <c r="L434" s="257"/>
      <c r="M434" s="257"/>
      <c r="N434" s="257"/>
      <c r="O434" s="258"/>
      <c r="P434" s="254"/>
      <c r="Q434" s="254"/>
      <c r="R434" s="259">
        <f t="shared" si="40"/>
        <v>0</v>
      </c>
      <c r="S434" s="250" t="e">
        <f t="shared" si="36"/>
        <v>#N/A</v>
      </c>
      <c r="T434" s="36" t="e">
        <f t="shared" si="41"/>
        <v>#N/A</v>
      </c>
      <c r="U434" s="227"/>
      <c r="V434" s="227"/>
      <c r="W434" s="36" t="e">
        <f t="shared" si="37"/>
        <v>#N/A</v>
      </c>
      <c r="X434" s="36" t="e">
        <f t="shared" si="38"/>
        <v>#N/A</v>
      </c>
      <c r="Y434" s="36">
        <f t="shared" si="39"/>
        <v>0</v>
      </c>
    </row>
    <row r="435" spans="1:25" ht="24" customHeight="1" x14ac:dyDescent="0.2">
      <c r="A435" s="251"/>
      <c r="B435" s="252"/>
      <c r="C435" s="253"/>
      <c r="D435" s="254"/>
      <c r="E435" s="252"/>
      <c r="F435" s="252"/>
      <c r="G435" s="255"/>
      <c r="H435" s="256"/>
      <c r="I435" s="256"/>
      <c r="J435" s="254"/>
      <c r="K435" s="254"/>
      <c r="L435" s="257"/>
      <c r="M435" s="257"/>
      <c r="N435" s="257"/>
      <c r="O435" s="258"/>
      <c r="P435" s="254"/>
      <c r="Q435" s="254"/>
      <c r="R435" s="259">
        <f t="shared" si="40"/>
        <v>0</v>
      </c>
      <c r="S435" s="250" t="e">
        <f t="shared" si="36"/>
        <v>#N/A</v>
      </c>
      <c r="T435" s="36" t="e">
        <f t="shared" si="41"/>
        <v>#N/A</v>
      </c>
      <c r="U435" s="227"/>
      <c r="V435" s="227"/>
      <c r="W435" s="36" t="e">
        <f t="shared" si="37"/>
        <v>#N/A</v>
      </c>
      <c r="X435" s="36" t="e">
        <f t="shared" si="38"/>
        <v>#N/A</v>
      </c>
      <c r="Y435" s="36">
        <f t="shared" si="39"/>
        <v>0</v>
      </c>
    </row>
    <row r="436" spans="1:25" ht="24" customHeight="1" x14ac:dyDescent="0.2">
      <c r="A436" s="251"/>
      <c r="B436" s="252"/>
      <c r="C436" s="253"/>
      <c r="D436" s="254"/>
      <c r="E436" s="252"/>
      <c r="F436" s="252"/>
      <c r="G436" s="255"/>
      <c r="H436" s="256"/>
      <c r="I436" s="256"/>
      <c r="J436" s="254"/>
      <c r="K436" s="254"/>
      <c r="L436" s="257"/>
      <c r="M436" s="257"/>
      <c r="N436" s="257"/>
      <c r="O436" s="258"/>
      <c r="P436" s="254"/>
      <c r="Q436" s="254"/>
      <c r="R436" s="259">
        <f t="shared" si="40"/>
        <v>0</v>
      </c>
      <c r="S436" s="250" t="e">
        <f t="shared" si="36"/>
        <v>#N/A</v>
      </c>
      <c r="T436" s="36" t="e">
        <f t="shared" si="41"/>
        <v>#N/A</v>
      </c>
      <c r="U436" s="227"/>
      <c r="V436" s="227"/>
      <c r="W436" s="36" t="e">
        <f t="shared" si="37"/>
        <v>#N/A</v>
      </c>
      <c r="X436" s="36" t="e">
        <f t="shared" si="38"/>
        <v>#N/A</v>
      </c>
      <c r="Y436" s="36">
        <f t="shared" si="39"/>
        <v>0</v>
      </c>
    </row>
    <row r="437" spans="1:25" ht="24" customHeight="1" x14ac:dyDescent="0.2">
      <c r="A437" s="251"/>
      <c r="B437" s="252"/>
      <c r="C437" s="253"/>
      <c r="D437" s="254"/>
      <c r="E437" s="252"/>
      <c r="F437" s="252"/>
      <c r="G437" s="255"/>
      <c r="H437" s="256"/>
      <c r="I437" s="256"/>
      <c r="J437" s="254"/>
      <c r="K437" s="254"/>
      <c r="L437" s="257"/>
      <c r="M437" s="257"/>
      <c r="N437" s="257"/>
      <c r="O437" s="258"/>
      <c r="P437" s="254"/>
      <c r="Q437" s="254"/>
      <c r="R437" s="259">
        <f t="shared" si="40"/>
        <v>0</v>
      </c>
      <c r="S437" s="250" t="e">
        <f t="shared" si="36"/>
        <v>#N/A</v>
      </c>
      <c r="T437" s="36" t="e">
        <f t="shared" si="41"/>
        <v>#N/A</v>
      </c>
      <c r="U437" s="227"/>
      <c r="V437" s="227"/>
      <c r="W437" s="36" t="e">
        <f t="shared" si="37"/>
        <v>#N/A</v>
      </c>
      <c r="X437" s="36" t="e">
        <f t="shared" si="38"/>
        <v>#N/A</v>
      </c>
      <c r="Y437" s="36">
        <f t="shared" si="39"/>
        <v>0</v>
      </c>
    </row>
    <row r="438" spans="1:25" ht="24" customHeight="1" x14ac:dyDescent="0.2">
      <c r="A438" s="251"/>
      <c r="B438" s="252"/>
      <c r="C438" s="253"/>
      <c r="D438" s="254"/>
      <c r="E438" s="252"/>
      <c r="F438" s="252"/>
      <c r="G438" s="255"/>
      <c r="H438" s="256"/>
      <c r="I438" s="256"/>
      <c r="J438" s="254"/>
      <c r="K438" s="254"/>
      <c r="L438" s="257"/>
      <c r="M438" s="257"/>
      <c r="N438" s="257"/>
      <c r="O438" s="258"/>
      <c r="P438" s="254"/>
      <c r="Q438" s="254"/>
      <c r="R438" s="259">
        <f t="shared" si="40"/>
        <v>0</v>
      </c>
      <c r="S438" s="250" t="e">
        <f t="shared" si="36"/>
        <v>#N/A</v>
      </c>
      <c r="T438" s="36" t="e">
        <f t="shared" si="41"/>
        <v>#N/A</v>
      </c>
      <c r="U438" s="227"/>
      <c r="V438" s="227"/>
      <c r="W438" s="36" t="e">
        <f t="shared" si="37"/>
        <v>#N/A</v>
      </c>
      <c r="X438" s="36" t="e">
        <f t="shared" si="38"/>
        <v>#N/A</v>
      </c>
      <c r="Y438" s="36">
        <f t="shared" si="39"/>
        <v>0</v>
      </c>
    </row>
    <row r="439" spans="1:25" ht="24" customHeight="1" x14ac:dyDescent="0.2">
      <c r="A439" s="251"/>
      <c r="B439" s="252"/>
      <c r="C439" s="253"/>
      <c r="D439" s="254"/>
      <c r="E439" s="252"/>
      <c r="F439" s="252"/>
      <c r="G439" s="255"/>
      <c r="H439" s="256"/>
      <c r="I439" s="256"/>
      <c r="J439" s="254"/>
      <c r="K439" s="254"/>
      <c r="L439" s="257"/>
      <c r="M439" s="257"/>
      <c r="N439" s="257"/>
      <c r="O439" s="258"/>
      <c r="P439" s="254"/>
      <c r="Q439" s="254"/>
      <c r="R439" s="259">
        <f t="shared" si="40"/>
        <v>0</v>
      </c>
      <c r="S439" s="250" t="e">
        <f t="shared" si="36"/>
        <v>#N/A</v>
      </c>
      <c r="T439" s="36" t="e">
        <f t="shared" si="41"/>
        <v>#N/A</v>
      </c>
      <c r="U439" s="227"/>
      <c r="V439" s="227"/>
      <c r="W439" s="36" t="e">
        <f t="shared" si="37"/>
        <v>#N/A</v>
      </c>
      <c r="X439" s="36" t="e">
        <f t="shared" si="38"/>
        <v>#N/A</v>
      </c>
      <c r="Y439" s="36">
        <f t="shared" si="39"/>
        <v>0</v>
      </c>
    </row>
    <row r="440" spans="1:25" ht="24" customHeight="1" x14ac:dyDescent="0.2">
      <c r="A440" s="251"/>
      <c r="B440" s="252"/>
      <c r="C440" s="253"/>
      <c r="D440" s="254"/>
      <c r="E440" s="252"/>
      <c r="F440" s="252"/>
      <c r="G440" s="255"/>
      <c r="H440" s="256"/>
      <c r="I440" s="256"/>
      <c r="J440" s="254"/>
      <c r="K440" s="254"/>
      <c r="L440" s="257"/>
      <c r="M440" s="257"/>
      <c r="N440" s="257"/>
      <c r="O440" s="258"/>
      <c r="P440" s="254"/>
      <c r="Q440" s="254"/>
      <c r="R440" s="259">
        <f t="shared" si="40"/>
        <v>0</v>
      </c>
      <c r="S440" s="250" t="e">
        <f t="shared" si="36"/>
        <v>#N/A</v>
      </c>
      <c r="T440" s="36" t="e">
        <f t="shared" si="41"/>
        <v>#N/A</v>
      </c>
      <c r="U440" s="227"/>
      <c r="V440" s="227"/>
      <c r="W440" s="36" t="e">
        <f t="shared" si="37"/>
        <v>#N/A</v>
      </c>
      <c r="X440" s="36" t="e">
        <f t="shared" si="38"/>
        <v>#N/A</v>
      </c>
      <c r="Y440" s="36">
        <f t="shared" si="39"/>
        <v>0</v>
      </c>
    </row>
    <row r="441" spans="1:25" ht="24" customHeight="1" x14ac:dyDescent="0.2">
      <c r="A441" s="251"/>
      <c r="B441" s="252"/>
      <c r="C441" s="253"/>
      <c r="D441" s="254"/>
      <c r="E441" s="252"/>
      <c r="F441" s="252"/>
      <c r="G441" s="255"/>
      <c r="H441" s="256"/>
      <c r="I441" s="256"/>
      <c r="J441" s="254"/>
      <c r="K441" s="254"/>
      <c r="L441" s="257"/>
      <c r="M441" s="257"/>
      <c r="N441" s="257"/>
      <c r="O441" s="258"/>
      <c r="P441" s="254"/>
      <c r="Q441" s="254"/>
      <c r="R441" s="259">
        <f t="shared" si="40"/>
        <v>0</v>
      </c>
      <c r="S441" s="250" t="e">
        <f t="shared" si="36"/>
        <v>#N/A</v>
      </c>
      <c r="T441" s="36" t="e">
        <f t="shared" si="41"/>
        <v>#N/A</v>
      </c>
      <c r="U441" s="227"/>
      <c r="V441" s="227"/>
      <c r="W441" s="36" t="e">
        <f t="shared" si="37"/>
        <v>#N/A</v>
      </c>
      <c r="X441" s="36" t="e">
        <f t="shared" si="38"/>
        <v>#N/A</v>
      </c>
      <c r="Y441" s="36">
        <f t="shared" si="39"/>
        <v>0</v>
      </c>
    </row>
    <row r="442" spans="1:25" ht="24" customHeight="1" x14ac:dyDescent="0.2">
      <c r="A442" s="251"/>
      <c r="B442" s="252"/>
      <c r="C442" s="253"/>
      <c r="D442" s="254"/>
      <c r="E442" s="252"/>
      <c r="F442" s="252"/>
      <c r="G442" s="255"/>
      <c r="H442" s="256"/>
      <c r="I442" s="256"/>
      <c r="J442" s="254"/>
      <c r="K442" s="254"/>
      <c r="L442" s="257"/>
      <c r="M442" s="257"/>
      <c r="N442" s="257"/>
      <c r="O442" s="258"/>
      <c r="P442" s="254"/>
      <c r="Q442" s="254"/>
      <c r="R442" s="259">
        <f t="shared" si="40"/>
        <v>0</v>
      </c>
      <c r="S442" s="250" t="e">
        <f t="shared" si="36"/>
        <v>#N/A</v>
      </c>
      <c r="T442" s="36" t="e">
        <f t="shared" si="41"/>
        <v>#N/A</v>
      </c>
      <c r="U442" s="227"/>
      <c r="V442" s="227"/>
      <c r="W442" s="36" t="e">
        <f t="shared" si="37"/>
        <v>#N/A</v>
      </c>
      <c r="X442" s="36" t="e">
        <f t="shared" si="38"/>
        <v>#N/A</v>
      </c>
      <c r="Y442" s="36">
        <f t="shared" si="39"/>
        <v>0</v>
      </c>
    </row>
    <row r="443" spans="1:25" ht="24" customHeight="1" x14ac:dyDescent="0.2">
      <c r="A443" s="251"/>
      <c r="B443" s="252"/>
      <c r="C443" s="253"/>
      <c r="D443" s="254"/>
      <c r="E443" s="252"/>
      <c r="F443" s="252"/>
      <c r="G443" s="255"/>
      <c r="H443" s="256"/>
      <c r="I443" s="256"/>
      <c r="J443" s="254"/>
      <c r="K443" s="254"/>
      <c r="L443" s="257"/>
      <c r="M443" s="257"/>
      <c r="N443" s="257"/>
      <c r="O443" s="258"/>
      <c r="P443" s="254"/>
      <c r="Q443" s="254"/>
      <c r="R443" s="259">
        <f t="shared" si="40"/>
        <v>0</v>
      </c>
      <c r="S443" s="250" t="e">
        <f t="shared" si="36"/>
        <v>#N/A</v>
      </c>
      <c r="T443" s="36" t="e">
        <f t="shared" si="41"/>
        <v>#N/A</v>
      </c>
      <c r="U443" s="227"/>
      <c r="V443" s="227"/>
      <c r="W443" s="36" t="e">
        <f t="shared" si="37"/>
        <v>#N/A</v>
      </c>
      <c r="X443" s="36" t="e">
        <f t="shared" si="38"/>
        <v>#N/A</v>
      </c>
      <c r="Y443" s="36">
        <f t="shared" si="39"/>
        <v>0</v>
      </c>
    </row>
    <row r="444" spans="1:25" ht="24" customHeight="1" x14ac:dyDescent="0.2">
      <c r="A444" s="251"/>
      <c r="B444" s="252"/>
      <c r="C444" s="253"/>
      <c r="D444" s="254"/>
      <c r="E444" s="252"/>
      <c r="F444" s="252"/>
      <c r="G444" s="255"/>
      <c r="H444" s="256"/>
      <c r="I444" s="256"/>
      <c r="J444" s="254"/>
      <c r="K444" s="254"/>
      <c r="L444" s="257"/>
      <c r="M444" s="257"/>
      <c r="N444" s="257"/>
      <c r="O444" s="258"/>
      <c r="P444" s="254"/>
      <c r="Q444" s="254"/>
      <c r="R444" s="259">
        <f t="shared" si="40"/>
        <v>0</v>
      </c>
      <c r="S444" s="250" t="e">
        <f t="shared" si="36"/>
        <v>#N/A</v>
      </c>
      <c r="T444" s="36" t="e">
        <f t="shared" si="41"/>
        <v>#N/A</v>
      </c>
      <c r="U444" s="227"/>
      <c r="V444" s="227"/>
      <c r="W444" s="36" t="e">
        <f t="shared" si="37"/>
        <v>#N/A</v>
      </c>
      <c r="X444" s="36" t="e">
        <f t="shared" si="38"/>
        <v>#N/A</v>
      </c>
      <c r="Y444" s="36">
        <f t="shared" si="39"/>
        <v>0</v>
      </c>
    </row>
    <row r="445" spans="1:25" ht="24" customHeight="1" x14ac:dyDescent="0.2">
      <c r="A445" s="251"/>
      <c r="B445" s="252"/>
      <c r="C445" s="253"/>
      <c r="D445" s="254"/>
      <c r="E445" s="252"/>
      <c r="F445" s="252"/>
      <c r="G445" s="255"/>
      <c r="H445" s="256"/>
      <c r="I445" s="256"/>
      <c r="J445" s="254"/>
      <c r="K445" s="254"/>
      <c r="L445" s="257"/>
      <c r="M445" s="257"/>
      <c r="N445" s="257"/>
      <c r="O445" s="258"/>
      <c r="P445" s="254"/>
      <c r="Q445" s="254"/>
      <c r="R445" s="259">
        <f t="shared" si="40"/>
        <v>0</v>
      </c>
      <c r="S445" s="250" t="e">
        <f t="shared" si="36"/>
        <v>#N/A</v>
      </c>
      <c r="T445" s="36" t="e">
        <f t="shared" si="41"/>
        <v>#N/A</v>
      </c>
      <c r="U445" s="227"/>
      <c r="V445" s="227"/>
      <c r="W445" s="36" t="e">
        <f t="shared" si="37"/>
        <v>#N/A</v>
      </c>
      <c r="X445" s="36" t="e">
        <f t="shared" si="38"/>
        <v>#N/A</v>
      </c>
      <c r="Y445" s="36">
        <f t="shared" si="39"/>
        <v>0</v>
      </c>
    </row>
    <row r="446" spans="1:25" ht="24" customHeight="1" x14ac:dyDescent="0.2">
      <c r="A446" s="251"/>
      <c r="B446" s="252"/>
      <c r="C446" s="253"/>
      <c r="D446" s="254"/>
      <c r="E446" s="252"/>
      <c r="F446" s="252"/>
      <c r="G446" s="255"/>
      <c r="H446" s="256"/>
      <c r="I446" s="256"/>
      <c r="J446" s="254"/>
      <c r="K446" s="254"/>
      <c r="L446" s="257"/>
      <c r="M446" s="257"/>
      <c r="N446" s="257"/>
      <c r="O446" s="258"/>
      <c r="P446" s="254"/>
      <c r="Q446" s="254"/>
      <c r="R446" s="259">
        <f t="shared" si="40"/>
        <v>0</v>
      </c>
      <c r="S446" s="250" t="e">
        <f t="shared" si="36"/>
        <v>#N/A</v>
      </c>
      <c r="T446" s="36" t="e">
        <f t="shared" si="41"/>
        <v>#N/A</v>
      </c>
      <c r="U446" s="227"/>
      <c r="V446" s="227"/>
      <c r="W446" s="36" t="e">
        <f t="shared" si="37"/>
        <v>#N/A</v>
      </c>
      <c r="X446" s="36" t="e">
        <f t="shared" si="38"/>
        <v>#N/A</v>
      </c>
      <c r="Y446" s="36">
        <f t="shared" si="39"/>
        <v>0</v>
      </c>
    </row>
    <row r="447" spans="1:25" ht="24" customHeight="1" x14ac:dyDescent="0.2">
      <c r="A447" s="251"/>
      <c r="B447" s="252"/>
      <c r="C447" s="253"/>
      <c r="D447" s="254"/>
      <c r="E447" s="252"/>
      <c r="F447" s="252"/>
      <c r="G447" s="255"/>
      <c r="H447" s="256"/>
      <c r="I447" s="256"/>
      <c r="J447" s="254"/>
      <c r="K447" s="254"/>
      <c r="L447" s="257"/>
      <c r="M447" s="257"/>
      <c r="N447" s="257"/>
      <c r="O447" s="258"/>
      <c r="P447" s="254"/>
      <c r="Q447" s="254"/>
      <c r="R447" s="259">
        <f t="shared" si="40"/>
        <v>0</v>
      </c>
      <c r="S447" s="250" t="e">
        <f t="shared" si="36"/>
        <v>#N/A</v>
      </c>
      <c r="T447" s="36" t="e">
        <f t="shared" si="41"/>
        <v>#N/A</v>
      </c>
      <c r="U447" s="227"/>
      <c r="V447" s="227"/>
      <c r="W447" s="36" t="e">
        <f t="shared" si="37"/>
        <v>#N/A</v>
      </c>
      <c r="X447" s="36" t="e">
        <f t="shared" si="38"/>
        <v>#N/A</v>
      </c>
      <c r="Y447" s="36">
        <f t="shared" si="39"/>
        <v>0</v>
      </c>
    </row>
    <row r="448" spans="1:25" ht="24" customHeight="1" x14ac:dyDescent="0.2">
      <c r="A448" s="251"/>
      <c r="B448" s="252"/>
      <c r="C448" s="253"/>
      <c r="D448" s="254"/>
      <c r="E448" s="252"/>
      <c r="F448" s="252"/>
      <c r="G448" s="255"/>
      <c r="H448" s="256"/>
      <c r="I448" s="256"/>
      <c r="J448" s="254"/>
      <c r="K448" s="254"/>
      <c r="L448" s="257"/>
      <c r="M448" s="257"/>
      <c r="N448" s="257"/>
      <c r="O448" s="258"/>
      <c r="P448" s="254"/>
      <c r="Q448" s="254"/>
      <c r="R448" s="259">
        <f t="shared" si="40"/>
        <v>0</v>
      </c>
      <c r="S448" s="250" t="e">
        <f t="shared" si="36"/>
        <v>#N/A</v>
      </c>
      <c r="T448" s="36" t="e">
        <f t="shared" si="41"/>
        <v>#N/A</v>
      </c>
      <c r="U448" s="227"/>
      <c r="V448" s="227"/>
      <c r="W448" s="36" t="e">
        <f t="shared" si="37"/>
        <v>#N/A</v>
      </c>
      <c r="X448" s="36" t="e">
        <f t="shared" si="38"/>
        <v>#N/A</v>
      </c>
      <c r="Y448" s="36">
        <f t="shared" si="39"/>
        <v>0</v>
      </c>
    </row>
  </sheetData>
  <sheetProtection formatCells="0" formatColumns="0" formatRows="0" insertColumns="0" insertRows="0" insertHyperlinks="0" deleteColumns="0" deleteRows="0" sort="0" autoFilter="0" pivotTables="0"/>
  <mergeCells count="10">
    <mergeCell ref="H2:I4"/>
    <mergeCell ref="A2:B4"/>
    <mergeCell ref="C2:G3"/>
    <mergeCell ref="C4:G4"/>
    <mergeCell ref="A31:B31"/>
    <mergeCell ref="A32:B34"/>
    <mergeCell ref="C31:I31"/>
    <mergeCell ref="C32:I32"/>
    <mergeCell ref="C33:I33"/>
    <mergeCell ref="C34:I34"/>
  </mergeCells>
  <dataValidations disablePrompts="1" count="1">
    <dataValidation allowBlank="1" showInputMessage="1" showErrorMessage="1" promptTitle="IMPORTANTE" prompt="&quot;Provisionados al 100% a partir del  primer día de mora&quot;" sqref="L10:L448 JH10:JH448 TD10:TD448 ACZ10:ACZ448 AMV10:AMV448 AWR10:AWR448 BGN10:BGN448 BQJ10:BQJ448 CAF10:CAF448 CKB10:CKB448 CTX10:CTX448 DDT10:DDT448 DNP10:DNP448 DXL10:DXL448 EHH10:EHH448 ERD10:ERD448 FAZ10:FAZ448 FKV10:FKV448 FUR10:FUR448 GEN10:GEN448 GOJ10:GOJ448 GYF10:GYF448 HIB10:HIB448 HRX10:HRX448 IBT10:IBT448 ILP10:ILP448 IVL10:IVL448 JFH10:JFH448 JPD10:JPD448 JYZ10:JYZ448 KIV10:KIV448 KSR10:KSR448 LCN10:LCN448 LMJ10:LMJ448 LWF10:LWF448 MGB10:MGB448 MPX10:MPX448 MZT10:MZT448 NJP10:NJP448 NTL10:NTL448 ODH10:ODH448 OND10:OND448 OWZ10:OWZ448 PGV10:PGV448 PQR10:PQR448 QAN10:QAN448 QKJ10:QKJ448 QUF10:QUF448 REB10:REB448 RNX10:RNX448 RXT10:RXT448 SHP10:SHP448 SRL10:SRL448 TBH10:TBH448 TLD10:TLD448 TUZ10:TUZ448 UEV10:UEV448 UOR10:UOR448 UYN10:UYN448 VIJ10:VIJ448 VSF10:VSF448 WCB10:WCB448 WLX10:WLX448 WVT10:WVT448 L65546:L65984 JH65546:JH65984 TD65546:TD65984 ACZ65546:ACZ65984 AMV65546:AMV65984 AWR65546:AWR65984 BGN65546:BGN65984 BQJ65546:BQJ65984 CAF65546:CAF65984 CKB65546:CKB65984 CTX65546:CTX65984 DDT65546:DDT65984 DNP65546:DNP65984 DXL65546:DXL65984 EHH65546:EHH65984 ERD65546:ERD65984 FAZ65546:FAZ65984 FKV65546:FKV65984 FUR65546:FUR65984 GEN65546:GEN65984 GOJ65546:GOJ65984 GYF65546:GYF65984 HIB65546:HIB65984 HRX65546:HRX65984 IBT65546:IBT65984 ILP65546:ILP65984 IVL65546:IVL65984 JFH65546:JFH65984 JPD65546:JPD65984 JYZ65546:JYZ65984 KIV65546:KIV65984 KSR65546:KSR65984 LCN65546:LCN65984 LMJ65546:LMJ65984 LWF65546:LWF65984 MGB65546:MGB65984 MPX65546:MPX65984 MZT65546:MZT65984 NJP65546:NJP65984 NTL65546:NTL65984 ODH65546:ODH65984 OND65546:OND65984 OWZ65546:OWZ65984 PGV65546:PGV65984 PQR65546:PQR65984 QAN65546:QAN65984 QKJ65546:QKJ65984 QUF65546:QUF65984 REB65546:REB65984 RNX65546:RNX65984 RXT65546:RXT65984 SHP65546:SHP65984 SRL65546:SRL65984 TBH65546:TBH65984 TLD65546:TLD65984 TUZ65546:TUZ65984 UEV65546:UEV65984 UOR65546:UOR65984 UYN65546:UYN65984 VIJ65546:VIJ65984 VSF65546:VSF65984 WCB65546:WCB65984 WLX65546:WLX65984 WVT65546:WVT65984 L131082:L131520 JH131082:JH131520 TD131082:TD131520 ACZ131082:ACZ131520 AMV131082:AMV131520 AWR131082:AWR131520 BGN131082:BGN131520 BQJ131082:BQJ131520 CAF131082:CAF131520 CKB131082:CKB131520 CTX131082:CTX131520 DDT131082:DDT131520 DNP131082:DNP131520 DXL131082:DXL131520 EHH131082:EHH131520 ERD131082:ERD131520 FAZ131082:FAZ131520 FKV131082:FKV131520 FUR131082:FUR131520 GEN131082:GEN131520 GOJ131082:GOJ131520 GYF131082:GYF131520 HIB131082:HIB131520 HRX131082:HRX131520 IBT131082:IBT131520 ILP131082:ILP131520 IVL131082:IVL131520 JFH131082:JFH131520 JPD131082:JPD131520 JYZ131082:JYZ131520 KIV131082:KIV131520 KSR131082:KSR131520 LCN131082:LCN131520 LMJ131082:LMJ131520 LWF131082:LWF131520 MGB131082:MGB131520 MPX131082:MPX131520 MZT131082:MZT131520 NJP131082:NJP131520 NTL131082:NTL131520 ODH131082:ODH131520 OND131082:OND131520 OWZ131082:OWZ131520 PGV131082:PGV131520 PQR131082:PQR131520 QAN131082:QAN131520 QKJ131082:QKJ131520 QUF131082:QUF131520 REB131082:REB131520 RNX131082:RNX131520 RXT131082:RXT131520 SHP131082:SHP131520 SRL131082:SRL131520 TBH131082:TBH131520 TLD131082:TLD131520 TUZ131082:TUZ131520 UEV131082:UEV131520 UOR131082:UOR131520 UYN131082:UYN131520 VIJ131082:VIJ131520 VSF131082:VSF131520 WCB131082:WCB131520 WLX131082:WLX131520 WVT131082:WVT131520 L196618:L197056 JH196618:JH197056 TD196618:TD197056 ACZ196618:ACZ197056 AMV196618:AMV197056 AWR196618:AWR197056 BGN196618:BGN197056 BQJ196618:BQJ197056 CAF196618:CAF197056 CKB196618:CKB197056 CTX196618:CTX197056 DDT196618:DDT197056 DNP196618:DNP197056 DXL196618:DXL197056 EHH196618:EHH197056 ERD196618:ERD197056 FAZ196618:FAZ197056 FKV196618:FKV197056 FUR196618:FUR197056 GEN196618:GEN197056 GOJ196618:GOJ197056 GYF196618:GYF197056 HIB196618:HIB197056 HRX196618:HRX197056 IBT196618:IBT197056 ILP196618:ILP197056 IVL196618:IVL197056 JFH196618:JFH197056 JPD196618:JPD197056 JYZ196618:JYZ197056 KIV196618:KIV197056 KSR196618:KSR197056 LCN196618:LCN197056 LMJ196618:LMJ197056 LWF196618:LWF197056 MGB196618:MGB197056 MPX196618:MPX197056 MZT196618:MZT197056 NJP196618:NJP197056 NTL196618:NTL197056 ODH196618:ODH197056 OND196618:OND197056 OWZ196618:OWZ197056 PGV196618:PGV197056 PQR196618:PQR197056 QAN196618:QAN197056 QKJ196618:QKJ197056 QUF196618:QUF197056 REB196618:REB197056 RNX196618:RNX197056 RXT196618:RXT197056 SHP196618:SHP197056 SRL196618:SRL197056 TBH196618:TBH197056 TLD196618:TLD197056 TUZ196618:TUZ197056 UEV196618:UEV197056 UOR196618:UOR197056 UYN196618:UYN197056 VIJ196618:VIJ197056 VSF196618:VSF197056 WCB196618:WCB197056 WLX196618:WLX197056 WVT196618:WVT197056 L262154:L262592 JH262154:JH262592 TD262154:TD262592 ACZ262154:ACZ262592 AMV262154:AMV262592 AWR262154:AWR262592 BGN262154:BGN262592 BQJ262154:BQJ262592 CAF262154:CAF262592 CKB262154:CKB262592 CTX262154:CTX262592 DDT262154:DDT262592 DNP262154:DNP262592 DXL262154:DXL262592 EHH262154:EHH262592 ERD262154:ERD262592 FAZ262154:FAZ262592 FKV262154:FKV262592 FUR262154:FUR262592 GEN262154:GEN262592 GOJ262154:GOJ262592 GYF262154:GYF262592 HIB262154:HIB262592 HRX262154:HRX262592 IBT262154:IBT262592 ILP262154:ILP262592 IVL262154:IVL262592 JFH262154:JFH262592 JPD262154:JPD262592 JYZ262154:JYZ262592 KIV262154:KIV262592 KSR262154:KSR262592 LCN262154:LCN262592 LMJ262154:LMJ262592 LWF262154:LWF262592 MGB262154:MGB262592 MPX262154:MPX262592 MZT262154:MZT262592 NJP262154:NJP262592 NTL262154:NTL262592 ODH262154:ODH262592 OND262154:OND262592 OWZ262154:OWZ262592 PGV262154:PGV262592 PQR262154:PQR262592 QAN262154:QAN262592 QKJ262154:QKJ262592 QUF262154:QUF262592 REB262154:REB262592 RNX262154:RNX262592 RXT262154:RXT262592 SHP262154:SHP262592 SRL262154:SRL262592 TBH262154:TBH262592 TLD262154:TLD262592 TUZ262154:TUZ262592 UEV262154:UEV262592 UOR262154:UOR262592 UYN262154:UYN262592 VIJ262154:VIJ262592 VSF262154:VSF262592 WCB262154:WCB262592 WLX262154:WLX262592 WVT262154:WVT262592 L327690:L328128 JH327690:JH328128 TD327690:TD328128 ACZ327690:ACZ328128 AMV327690:AMV328128 AWR327690:AWR328128 BGN327690:BGN328128 BQJ327690:BQJ328128 CAF327690:CAF328128 CKB327690:CKB328128 CTX327690:CTX328128 DDT327690:DDT328128 DNP327690:DNP328128 DXL327690:DXL328128 EHH327690:EHH328128 ERD327690:ERD328128 FAZ327690:FAZ328128 FKV327690:FKV328128 FUR327690:FUR328128 GEN327690:GEN328128 GOJ327690:GOJ328128 GYF327690:GYF328128 HIB327690:HIB328128 HRX327690:HRX328128 IBT327690:IBT328128 ILP327690:ILP328128 IVL327690:IVL328128 JFH327690:JFH328128 JPD327690:JPD328128 JYZ327690:JYZ328128 KIV327690:KIV328128 KSR327690:KSR328128 LCN327690:LCN328128 LMJ327690:LMJ328128 LWF327690:LWF328128 MGB327690:MGB328128 MPX327690:MPX328128 MZT327690:MZT328128 NJP327690:NJP328128 NTL327690:NTL328128 ODH327690:ODH328128 OND327690:OND328128 OWZ327690:OWZ328128 PGV327690:PGV328128 PQR327690:PQR328128 QAN327690:QAN328128 QKJ327690:QKJ328128 QUF327690:QUF328128 REB327690:REB328128 RNX327690:RNX328128 RXT327690:RXT328128 SHP327690:SHP328128 SRL327690:SRL328128 TBH327690:TBH328128 TLD327690:TLD328128 TUZ327690:TUZ328128 UEV327690:UEV328128 UOR327690:UOR328128 UYN327690:UYN328128 VIJ327690:VIJ328128 VSF327690:VSF328128 WCB327690:WCB328128 WLX327690:WLX328128 WVT327690:WVT328128 L393226:L393664 JH393226:JH393664 TD393226:TD393664 ACZ393226:ACZ393664 AMV393226:AMV393664 AWR393226:AWR393664 BGN393226:BGN393664 BQJ393226:BQJ393664 CAF393226:CAF393664 CKB393226:CKB393664 CTX393226:CTX393664 DDT393226:DDT393664 DNP393226:DNP393664 DXL393226:DXL393664 EHH393226:EHH393664 ERD393226:ERD393664 FAZ393226:FAZ393664 FKV393226:FKV393664 FUR393226:FUR393664 GEN393226:GEN393664 GOJ393226:GOJ393664 GYF393226:GYF393664 HIB393226:HIB393664 HRX393226:HRX393664 IBT393226:IBT393664 ILP393226:ILP393664 IVL393226:IVL393664 JFH393226:JFH393664 JPD393226:JPD393664 JYZ393226:JYZ393664 KIV393226:KIV393664 KSR393226:KSR393664 LCN393226:LCN393664 LMJ393226:LMJ393664 LWF393226:LWF393664 MGB393226:MGB393664 MPX393226:MPX393664 MZT393226:MZT393664 NJP393226:NJP393664 NTL393226:NTL393664 ODH393226:ODH393664 OND393226:OND393664 OWZ393226:OWZ393664 PGV393226:PGV393664 PQR393226:PQR393664 QAN393226:QAN393664 QKJ393226:QKJ393664 QUF393226:QUF393664 REB393226:REB393664 RNX393226:RNX393664 RXT393226:RXT393664 SHP393226:SHP393664 SRL393226:SRL393664 TBH393226:TBH393664 TLD393226:TLD393664 TUZ393226:TUZ393664 UEV393226:UEV393664 UOR393226:UOR393664 UYN393226:UYN393664 VIJ393226:VIJ393664 VSF393226:VSF393664 WCB393226:WCB393664 WLX393226:WLX393664 WVT393226:WVT393664 L458762:L459200 JH458762:JH459200 TD458762:TD459200 ACZ458762:ACZ459200 AMV458762:AMV459200 AWR458762:AWR459200 BGN458762:BGN459200 BQJ458762:BQJ459200 CAF458762:CAF459200 CKB458762:CKB459200 CTX458762:CTX459200 DDT458762:DDT459200 DNP458762:DNP459200 DXL458762:DXL459200 EHH458762:EHH459200 ERD458762:ERD459200 FAZ458762:FAZ459200 FKV458762:FKV459200 FUR458762:FUR459200 GEN458762:GEN459200 GOJ458762:GOJ459200 GYF458762:GYF459200 HIB458762:HIB459200 HRX458762:HRX459200 IBT458762:IBT459200 ILP458762:ILP459200 IVL458762:IVL459200 JFH458762:JFH459200 JPD458762:JPD459200 JYZ458762:JYZ459200 KIV458762:KIV459200 KSR458762:KSR459200 LCN458762:LCN459200 LMJ458762:LMJ459200 LWF458762:LWF459200 MGB458762:MGB459200 MPX458762:MPX459200 MZT458762:MZT459200 NJP458762:NJP459200 NTL458762:NTL459200 ODH458762:ODH459200 OND458762:OND459200 OWZ458762:OWZ459200 PGV458762:PGV459200 PQR458762:PQR459200 QAN458762:QAN459200 QKJ458762:QKJ459200 QUF458762:QUF459200 REB458762:REB459200 RNX458762:RNX459200 RXT458762:RXT459200 SHP458762:SHP459200 SRL458762:SRL459200 TBH458762:TBH459200 TLD458762:TLD459200 TUZ458762:TUZ459200 UEV458762:UEV459200 UOR458762:UOR459200 UYN458762:UYN459200 VIJ458762:VIJ459200 VSF458762:VSF459200 WCB458762:WCB459200 WLX458762:WLX459200 WVT458762:WVT459200 L524298:L524736 JH524298:JH524736 TD524298:TD524736 ACZ524298:ACZ524736 AMV524298:AMV524736 AWR524298:AWR524736 BGN524298:BGN524736 BQJ524298:BQJ524736 CAF524298:CAF524736 CKB524298:CKB524736 CTX524298:CTX524736 DDT524298:DDT524736 DNP524298:DNP524736 DXL524298:DXL524736 EHH524298:EHH524736 ERD524298:ERD524736 FAZ524298:FAZ524736 FKV524298:FKV524736 FUR524298:FUR524736 GEN524298:GEN524736 GOJ524298:GOJ524736 GYF524298:GYF524736 HIB524298:HIB524736 HRX524298:HRX524736 IBT524298:IBT524736 ILP524298:ILP524736 IVL524298:IVL524736 JFH524298:JFH524736 JPD524298:JPD524736 JYZ524298:JYZ524736 KIV524298:KIV524736 KSR524298:KSR524736 LCN524298:LCN524736 LMJ524298:LMJ524736 LWF524298:LWF524736 MGB524298:MGB524736 MPX524298:MPX524736 MZT524298:MZT524736 NJP524298:NJP524736 NTL524298:NTL524736 ODH524298:ODH524736 OND524298:OND524736 OWZ524298:OWZ524736 PGV524298:PGV524736 PQR524298:PQR524736 QAN524298:QAN524736 QKJ524298:QKJ524736 QUF524298:QUF524736 REB524298:REB524736 RNX524298:RNX524736 RXT524298:RXT524736 SHP524298:SHP524736 SRL524298:SRL524736 TBH524298:TBH524736 TLD524298:TLD524736 TUZ524298:TUZ524736 UEV524298:UEV524736 UOR524298:UOR524736 UYN524298:UYN524736 VIJ524298:VIJ524736 VSF524298:VSF524736 WCB524298:WCB524736 WLX524298:WLX524736 WVT524298:WVT524736 L589834:L590272 JH589834:JH590272 TD589834:TD590272 ACZ589834:ACZ590272 AMV589834:AMV590272 AWR589834:AWR590272 BGN589834:BGN590272 BQJ589834:BQJ590272 CAF589834:CAF590272 CKB589834:CKB590272 CTX589834:CTX590272 DDT589834:DDT590272 DNP589834:DNP590272 DXL589834:DXL590272 EHH589834:EHH590272 ERD589834:ERD590272 FAZ589834:FAZ590272 FKV589834:FKV590272 FUR589834:FUR590272 GEN589834:GEN590272 GOJ589834:GOJ590272 GYF589834:GYF590272 HIB589834:HIB590272 HRX589834:HRX590272 IBT589834:IBT590272 ILP589834:ILP590272 IVL589834:IVL590272 JFH589834:JFH590272 JPD589834:JPD590272 JYZ589834:JYZ590272 KIV589834:KIV590272 KSR589834:KSR590272 LCN589834:LCN590272 LMJ589834:LMJ590272 LWF589834:LWF590272 MGB589834:MGB590272 MPX589834:MPX590272 MZT589834:MZT590272 NJP589834:NJP590272 NTL589834:NTL590272 ODH589834:ODH590272 OND589834:OND590272 OWZ589834:OWZ590272 PGV589834:PGV590272 PQR589834:PQR590272 QAN589834:QAN590272 QKJ589834:QKJ590272 QUF589834:QUF590272 REB589834:REB590272 RNX589834:RNX590272 RXT589834:RXT590272 SHP589834:SHP590272 SRL589834:SRL590272 TBH589834:TBH590272 TLD589834:TLD590272 TUZ589834:TUZ590272 UEV589834:UEV590272 UOR589834:UOR590272 UYN589834:UYN590272 VIJ589834:VIJ590272 VSF589834:VSF590272 WCB589834:WCB590272 WLX589834:WLX590272 WVT589834:WVT590272 L655370:L655808 JH655370:JH655808 TD655370:TD655808 ACZ655370:ACZ655808 AMV655370:AMV655808 AWR655370:AWR655808 BGN655370:BGN655808 BQJ655370:BQJ655808 CAF655370:CAF655808 CKB655370:CKB655808 CTX655370:CTX655808 DDT655370:DDT655808 DNP655370:DNP655808 DXL655370:DXL655808 EHH655370:EHH655808 ERD655370:ERD655808 FAZ655370:FAZ655808 FKV655370:FKV655808 FUR655370:FUR655808 GEN655370:GEN655808 GOJ655370:GOJ655808 GYF655370:GYF655808 HIB655370:HIB655808 HRX655370:HRX655808 IBT655370:IBT655808 ILP655370:ILP655808 IVL655370:IVL655808 JFH655370:JFH655808 JPD655370:JPD655808 JYZ655370:JYZ655808 KIV655370:KIV655808 KSR655370:KSR655808 LCN655370:LCN655808 LMJ655370:LMJ655808 LWF655370:LWF655808 MGB655370:MGB655808 MPX655370:MPX655808 MZT655370:MZT655808 NJP655370:NJP655808 NTL655370:NTL655808 ODH655370:ODH655808 OND655370:OND655808 OWZ655370:OWZ655808 PGV655370:PGV655808 PQR655370:PQR655808 QAN655370:QAN655808 QKJ655370:QKJ655808 QUF655370:QUF655808 REB655370:REB655808 RNX655370:RNX655808 RXT655370:RXT655808 SHP655370:SHP655808 SRL655370:SRL655808 TBH655370:TBH655808 TLD655370:TLD655808 TUZ655370:TUZ655808 UEV655370:UEV655808 UOR655370:UOR655808 UYN655370:UYN655808 VIJ655370:VIJ655808 VSF655370:VSF655808 WCB655370:WCB655808 WLX655370:WLX655808 WVT655370:WVT655808 L720906:L721344 JH720906:JH721344 TD720906:TD721344 ACZ720906:ACZ721344 AMV720906:AMV721344 AWR720906:AWR721344 BGN720906:BGN721344 BQJ720906:BQJ721344 CAF720906:CAF721344 CKB720906:CKB721344 CTX720906:CTX721344 DDT720906:DDT721344 DNP720906:DNP721344 DXL720906:DXL721344 EHH720906:EHH721344 ERD720906:ERD721344 FAZ720906:FAZ721344 FKV720906:FKV721344 FUR720906:FUR721344 GEN720906:GEN721344 GOJ720906:GOJ721344 GYF720906:GYF721344 HIB720906:HIB721344 HRX720906:HRX721344 IBT720906:IBT721344 ILP720906:ILP721344 IVL720906:IVL721344 JFH720906:JFH721344 JPD720906:JPD721344 JYZ720906:JYZ721344 KIV720906:KIV721344 KSR720906:KSR721344 LCN720906:LCN721344 LMJ720906:LMJ721344 LWF720906:LWF721344 MGB720906:MGB721344 MPX720906:MPX721344 MZT720906:MZT721344 NJP720906:NJP721344 NTL720906:NTL721344 ODH720906:ODH721344 OND720906:OND721344 OWZ720906:OWZ721344 PGV720906:PGV721344 PQR720906:PQR721344 QAN720906:QAN721344 QKJ720906:QKJ721344 QUF720906:QUF721344 REB720906:REB721344 RNX720906:RNX721344 RXT720906:RXT721344 SHP720906:SHP721344 SRL720906:SRL721344 TBH720906:TBH721344 TLD720906:TLD721344 TUZ720906:TUZ721344 UEV720906:UEV721344 UOR720906:UOR721344 UYN720906:UYN721344 VIJ720906:VIJ721344 VSF720906:VSF721344 WCB720906:WCB721344 WLX720906:WLX721344 WVT720906:WVT721344 L786442:L786880 JH786442:JH786880 TD786442:TD786880 ACZ786442:ACZ786880 AMV786442:AMV786880 AWR786442:AWR786880 BGN786442:BGN786880 BQJ786442:BQJ786880 CAF786442:CAF786880 CKB786442:CKB786880 CTX786442:CTX786880 DDT786442:DDT786880 DNP786442:DNP786880 DXL786442:DXL786880 EHH786442:EHH786880 ERD786442:ERD786880 FAZ786442:FAZ786880 FKV786442:FKV786880 FUR786442:FUR786880 GEN786442:GEN786880 GOJ786442:GOJ786880 GYF786442:GYF786880 HIB786442:HIB786880 HRX786442:HRX786880 IBT786442:IBT786880 ILP786442:ILP786880 IVL786442:IVL786880 JFH786442:JFH786880 JPD786442:JPD786880 JYZ786442:JYZ786880 KIV786442:KIV786880 KSR786442:KSR786880 LCN786442:LCN786880 LMJ786442:LMJ786880 LWF786442:LWF786880 MGB786442:MGB786880 MPX786442:MPX786880 MZT786442:MZT786880 NJP786442:NJP786880 NTL786442:NTL786880 ODH786442:ODH786880 OND786442:OND786880 OWZ786442:OWZ786880 PGV786442:PGV786880 PQR786442:PQR786880 QAN786442:QAN786880 QKJ786442:QKJ786880 QUF786442:QUF786880 REB786442:REB786880 RNX786442:RNX786880 RXT786442:RXT786880 SHP786442:SHP786880 SRL786442:SRL786880 TBH786442:TBH786880 TLD786442:TLD786880 TUZ786442:TUZ786880 UEV786442:UEV786880 UOR786442:UOR786880 UYN786442:UYN786880 VIJ786442:VIJ786880 VSF786442:VSF786880 WCB786442:WCB786880 WLX786442:WLX786880 WVT786442:WVT786880 L851978:L852416 JH851978:JH852416 TD851978:TD852416 ACZ851978:ACZ852416 AMV851978:AMV852416 AWR851978:AWR852416 BGN851978:BGN852416 BQJ851978:BQJ852416 CAF851978:CAF852416 CKB851978:CKB852416 CTX851978:CTX852416 DDT851978:DDT852416 DNP851978:DNP852416 DXL851978:DXL852416 EHH851978:EHH852416 ERD851978:ERD852416 FAZ851978:FAZ852416 FKV851978:FKV852416 FUR851978:FUR852416 GEN851978:GEN852416 GOJ851978:GOJ852416 GYF851978:GYF852416 HIB851978:HIB852416 HRX851978:HRX852416 IBT851978:IBT852416 ILP851978:ILP852416 IVL851978:IVL852416 JFH851978:JFH852416 JPD851978:JPD852416 JYZ851978:JYZ852416 KIV851978:KIV852416 KSR851978:KSR852416 LCN851978:LCN852416 LMJ851978:LMJ852416 LWF851978:LWF852416 MGB851978:MGB852416 MPX851978:MPX852416 MZT851978:MZT852416 NJP851978:NJP852416 NTL851978:NTL852416 ODH851978:ODH852416 OND851978:OND852416 OWZ851978:OWZ852416 PGV851978:PGV852416 PQR851978:PQR852416 QAN851978:QAN852416 QKJ851978:QKJ852416 QUF851978:QUF852416 REB851978:REB852416 RNX851978:RNX852416 RXT851978:RXT852416 SHP851978:SHP852416 SRL851978:SRL852416 TBH851978:TBH852416 TLD851978:TLD852416 TUZ851978:TUZ852416 UEV851978:UEV852416 UOR851978:UOR852416 UYN851978:UYN852416 VIJ851978:VIJ852416 VSF851978:VSF852416 WCB851978:WCB852416 WLX851978:WLX852416 WVT851978:WVT852416 L917514:L917952 JH917514:JH917952 TD917514:TD917952 ACZ917514:ACZ917952 AMV917514:AMV917952 AWR917514:AWR917952 BGN917514:BGN917952 BQJ917514:BQJ917952 CAF917514:CAF917952 CKB917514:CKB917952 CTX917514:CTX917952 DDT917514:DDT917952 DNP917514:DNP917952 DXL917514:DXL917952 EHH917514:EHH917952 ERD917514:ERD917952 FAZ917514:FAZ917952 FKV917514:FKV917952 FUR917514:FUR917952 GEN917514:GEN917952 GOJ917514:GOJ917952 GYF917514:GYF917952 HIB917514:HIB917952 HRX917514:HRX917952 IBT917514:IBT917952 ILP917514:ILP917952 IVL917514:IVL917952 JFH917514:JFH917952 JPD917514:JPD917952 JYZ917514:JYZ917952 KIV917514:KIV917952 KSR917514:KSR917952 LCN917514:LCN917952 LMJ917514:LMJ917952 LWF917514:LWF917952 MGB917514:MGB917952 MPX917514:MPX917952 MZT917514:MZT917952 NJP917514:NJP917952 NTL917514:NTL917952 ODH917514:ODH917952 OND917514:OND917952 OWZ917514:OWZ917952 PGV917514:PGV917952 PQR917514:PQR917952 QAN917514:QAN917952 QKJ917514:QKJ917952 QUF917514:QUF917952 REB917514:REB917952 RNX917514:RNX917952 RXT917514:RXT917952 SHP917514:SHP917952 SRL917514:SRL917952 TBH917514:TBH917952 TLD917514:TLD917952 TUZ917514:TUZ917952 UEV917514:UEV917952 UOR917514:UOR917952 UYN917514:UYN917952 VIJ917514:VIJ917952 VSF917514:VSF917952 WCB917514:WCB917952 WLX917514:WLX917952 WVT917514:WVT917952 L983050:L983488 JH983050:JH983488 TD983050:TD983488 ACZ983050:ACZ983488 AMV983050:AMV983488 AWR983050:AWR983488 BGN983050:BGN983488 BQJ983050:BQJ983488 CAF983050:CAF983488 CKB983050:CKB983488 CTX983050:CTX983488 DDT983050:DDT983488 DNP983050:DNP983488 DXL983050:DXL983488 EHH983050:EHH983488 ERD983050:ERD983488 FAZ983050:FAZ983488 FKV983050:FKV983488 FUR983050:FUR983488 GEN983050:GEN983488 GOJ983050:GOJ983488 GYF983050:GYF983488 HIB983050:HIB983488 HRX983050:HRX983488 IBT983050:IBT983488 ILP983050:ILP983488 IVL983050:IVL983488 JFH983050:JFH983488 JPD983050:JPD983488 JYZ983050:JYZ983488 KIV983050:KIV983488 KSR983050:KSR983488 LCN983050:LCN983488 LMJ983050:LMJ983488 LWF983050:LWF983488 MGB983050:MGB983488 MPX983050:MPX983488 MZT983050:MZT983488 NJP983050:NJP983488 NTL983050:NTL983488 ODH983050:ODH983488 OND983050:OND983488 OWZ983050:OWZ983488 PGV983050:PGV983488 PQR983050:PQR983488 QAN983050:QAN983488 QKJ983050:QKJ983488 QUF983050:QUF983488 REB983050:REB983488 RNX983050:RNX983488 RXT983050:RXT983488 SHP983050:SHP983488 SRL983050:SRL983488 TBH983050:TBH983488 TLD983050:TLD983488 TUZ983050:TUZ983488 UEV983050:UEV983488 UOR983050:UOR983488 UYN983050:UYN983488 VIJ983050:VIJ983488 VSF983050:VSF983488 WCB983050:WCB983488 WLX983050:WLX983488 WVT983050:WVT983488" xr:uid="{00000000-0002-0000-0300-000000000000}"/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16"/>
  <sheetViews>
    <sheetView showGridLines="0" topLeftCell="A73" workbookViewId="0">
      <selection activeCell="A5" sqref="A5:F5"/>
    </sheetView>
  </sheetViews>
  <sheetFormatPr baseColWidth="10" defaultRowHeight="12" x14ac:dyDescent="0.2"/>
  <cols>
    <col min="1" max="1" width="8.140625" style="39" customWidth="1"/>
    <col min="2" max="2" width="18.85546875" style="39" customWidth="1"/>
    <col min="3" max="3" width="23.85546875" style="39" bestFit="1" customWidth="1"/>
    <col min="4" max="4" width="43.28515625" style="39" customWidth="1"/>
    <col min="5" max="5" width="24.42578125" style="39" customWidth="1"/>
    <col min="6" max="12" width="11.42578125" style="39"/>
    <col min="13" max="13" width="19.85546875" style="39" customWidth="1"/>
    <col min="14" max="256" width="11.42578125" style="39"/>
    <col min="257" max="257" width="8.140625" style="39" customWidth="1"/>
    <col min="258" max="258" width="18.85546875" style="39" customWidth="1"/>
    <col min="259" max="259" width="23.85546875" style="39" bestFit="1" customWidth="1"/>
    <col min="260" max="260" width="43.28515625" style="39" customWidth="1"/>
    <col min="261" max="261" width="24.42578125" style="39" customWidth="1"/>
    <col min="262" max="268" width="11.42578125" style="39"/>
    <col min="269" max="269" width="19.85546875" style="39" customWidth="1"/>
    <col min="270" max="512" width="11.42578125" style="39"/>
    <col min="513" max="513" width="8.140625" style="39" customWidth="1"/>
    <col min="514" max="514" width="18.85546875" style="39" customWidth="1"/>
    <col min="515" max="515" width="23.85546875" style="39" bestFit="1" customWidth="1"/>
    <col min="516" max="516" width="43.28515625" style="39" customWidth="1"/>
    <col min="517" max="517" width="24.42578125" style="39" customWidth="1"/>
    <col min="518" max="524" width="11.42578125" style="39"/>
    <col min="525" max="525" width="19.85546875" style="39" customWidth="1"/>
    <col min="526" max="768" width="11.42578125" style="39"/>
    <col min="769" max="769" width="8.140625" style="39" customWidth="1"/>
    <col min="770" max="770" width="18.85546875" style="39" customWidth="1"/>
    <col min="771" max="771" width="23.85546875" style="39" bestFit="1" customWidth="1"/>
    <col min="772" max="772" width="43.28515625" style="39" customWidth="1"/>
    <col min="773" max="773" width="24.42578125" style="39" customWidth="1"/>
    <col min="774" max="780" width="11.42578125" style="39"/>
    <col min="781" max="781" width="19.85546875" style="39" customWidth="1"/>
    <col min="782" max="1024" width="11.42578125" style="39"/>
    <col min="1025" max="1025" width="8.140625" style="39" customWidth="1"/>
    <col min="1026" max="1026" width="18.85546875" style="39" customWidth="1"/>
    <col min="1027" max="1027" width="23.85546875" style="39" bestFit="1" customWidth="1"/>
    <col min="1028" max="1028" width="43.28515625" style="39" customWidth="1"/>
    <col min="1029" max="1029" width="24.42578125" style="39" customWidth="1"/>
    <col min="1030" max="1036" width="11.42578125" style="39"/>
    <col min="1037" max="1037" width="19.85546875" style="39" customWidth="1"/>
    <col min="1038" max="1280" width="11.42578125" style="39"/>
    <col min="1281" max="1281" width="8.140625" style="39" customWidth="1"/>
    <col min="1282" max="1282" width="18.85546875" style="39" customWidth="1"/>
    <col min="1283" max="1283" width="23.85546875" style="39" bestFit="1" customWidth="1"/>
    <col min="1284" max="1284" width="43.28515625" style="39" customWidth="1"/>
    <col min="1285" max="1285" width="24.42578125" style="39" customWidth="1"/>
    <col min="1286" max="1292" width="11.42578125" style="39"/>
    <col min="1293" max="1293" width="19.85546875" style="39" customWidth="1"/>
    <col min="1294" max="1536" width="11.42578125" style="39"/>
    <col min="1537" max="1537" width="8.140625" style="39" customWidth="1"/>
    <col min="1538" max="1538" width="18.85546875" style="39" customWidth="1"/>
    <col min="1539" max="1539" width="23.85546875" style="39" bestFit="1" customWidth="1"/>
    <col min="1540" max="1540" width="43.28515625" style="39" customWidth="1"/>
    <col min="1541" max="1541" width="24.42578125" style="39" customWidth="1"/>
    <col min="1542" max="1548" width="11.42578125" style="39"/>
    <col min="1549" max="1549" width="19.85546875" style="39" customWidth="1"/>
    <col min="1550" max="1792" width="11.42578125" style="39"/>
    <col min="1793" max="1793" width="8.140625" style="39" customWidth="1"/>
    <col min="1794" max="1794" width="18.85546875" style="39" customWidth="1"/>
    <col min="1795" max="1795" width="23.85546875" style="39" bestFit="1" customWidth="1"/>
    <col min="1796" max="1796" width="43.28515625" style="39" customWidth="1"/>
    <col min="1797" max="1797" width="24.42578125" style="39" customWidth="1"/>
    <col min="1798" max="1804" width="11.42578125" style="39"/>
    <col min="1805" max="1805" width="19.85546875" style="39" customWidth="1"/>
    <col min="1806" max="2048" width="11.42578125" style="39"/>
    <col min="2049" max="2049" width="8.140625" style="39" customWidth="1"/>
    <col min="2050" max="2050" width="18.85546875" style="39" customWidth="1"/>
    <col min="2051" max="2051" width="23.85546875" style="39" bestFit="1" customWidth="1"/>
    <col min="2052" max="2052" width="43.28515625" style="39" customWidth="1"/>
    <col min="2053" max="2053" width="24.42578125" style="39" customWidth="1"/>
    <col min="2054" max="2060" width="11.42578125" style="39"/>
    <col min="2061" max="2061" width="19.85546875" style="39" customWidth="1"/>
    <col min="2062" max="2304" width="11.42578125" style="39"/>
    <col min="2305" max="2305" width="8.140625" style="39" customWidth="1"/>
    <col min="2306" max="2306" width="18.85546875" style="39" customWidth="1"/>
    <col min="2307" max="2307" width="23.85546875" style="39" bestFit="1" customWidth="1"/>
    <col min="2308" max="2308" width="43.28515625" style="39" customWidth="1"/>
    <col min="2309" max="2309" width="24.42578125" style="39" customWidth="1"/>
    <col min="2310" max="2316" width="11.42578125" style="39"/>
    <col min="2317" max="2317" width="19.85546875" style="39" customWidth="1"/>
    <col min="2318" max="2560" width="11.42578125" style="39"/>
    <col min="2561" max="2561" width="8.140625" style="39" customWidth="1"/>
    <col min="2562" max="2562" width="18.85546875" style="39" customWidth="1"/>
    <col min="2563" max="2563" width="23.85546875" style="39" bestFit="1" customWidth="1"/>
    <col min="2564" max="2564" width="43.28515625" style="39" customWidth="1"/>
    <col min="2565" max="2565" width="24.42578125" style="39" customWidth="1"/>
    <col min="2566" max="2572" width="11.42578125" style="39"/>
    <col min="2573" max="2573" width="19.85546875" style="39" customWidth="1"/>
    <col min="2574" max="2816" width="11.42578125" style="39"/>
    <col min="2817" max="2817" width="8.140625" style="39" customWidth="1"/>
    <col min="2818" max="2818" width="18.85546875" style="39" customWidth="1"/>
    <col min="2819" max="2819" width="23.85546875" style="39" bestFit="1" customWidth="1"/>
    <col min="2820" max="2820" width="43.28515625" style="39" customWidth="1"/>
    <col min="2821" max="2821" width="24.42578125" style="39" customWidth="1"/>
    <col min="2822" max="2828" width="11.42578125" style="39"/>
    <col min="2829" max="2829" width="19.85546875" style="39" customWidth="1"/>
    <col min="2830" max="3072" width="11.42578125" style="39"/>
    <col min="3073" max="3073" width="8.140625" style="39" customWidth="1"/>
    <col min="3074" max="3074" width="18.85546875" style="39" customWidth="1"/>
    <col min="3075" max="3075" width="23.85546875" style="39" bestFit="1" customWidth="1"/>
    <col min="3076" max="3076" width="43.28515625" style="39" customWidth="1"/>
    <col min="3077" max="3077" width="24.42578125" style="39" customWidth="1"/>
    <col min="3078" max="3084" width="11.42578125" style="39"/>
    <col min="3085" max="3085" width="19.85546875" style="39" customWidth="1"/>
    <col min="3086" max="3328" width="11.42578125" style="39"/>
    <col min="3329" max="3329" width="8.140625" style="39" customWidth="1"/>
    <col min="3330" max="3330" width="18.85546875" style="39" customWidth="1"/>
    <col min="3331" max="3331" width="23.85546875" style="39" bestFit="1" customWidth="1"/>
    <col min="3332" max="3332" width="43.28515625" style="39" customWidth="1"/>
    <col min="3333" max="3333" width="24.42578125" style="39" customWidth="1"/>
    <col min="3334" max="3340" width="11.42578125" style="39"/>
    <col min="3341" max="3341" width="19.85546875" style="39" customWidth="1"/>
    <col min="3342" max="3584" width="11.42578125" style="39"/>
    <col min="3585" max="3585" width="8.140625" style="39" customWidth="1"/>
    <col min="3586" max="3586" width="18.85546875" style="39" customWidth="1"/>
    <col min="3587" max="3587" width="23.85546875" style="39" bestFit="1" customWidth="1"/>
    <col min="3588" max="3588" width="43.28515625" style="39" customWidth="1"/>
    <col min="3589" max="3589" width="24.42578125" style="39" customWidth="1"/>
    <col min="3590" max="3596" width="11.42578125" style="39"/>
    <col min="3597" max="3597" width="19.85546875" style="39" customWidth="1"/>
    <col min="3598" max="3840" width="11.42578125" style="39"/>
    <col min="3841" max="3841" width="8.140625" style="39" customWidth="1"/>
    <col min="3842" max="3842" width="18.85546875" style="39" customWidth="1"/>
    <col min="3843" max="3843" width="23.85546875" style="39" bestFit="1" customWidth="1"/>
    <col min="3844" max="3844" width="43.28515625" style="39" customWidth="1"/>
    <col min="3845" max="3845" width="24.42578125" style="39" customWidth="1"/>
    <col min="3846" max="3852" width="11.42578125" style="39"/>
    <col min="3853" max="3853" width="19.85546875" style="39" customWidth="1"/>
    <col min="3854" max="4096" width="11.42578125" style="39"/>
    <col min="4097" max="4097" width="8.140625" style="39" customWidth="1"/>
    <col min="4098" max="4098" width="18.85546875" style="39" customWidth="1"/>
    <col min="4099" max="4099" width="23.85546875" style="39" bestFit="1" customWidth="1"/>
    <col min="4100" max="4100" width="43.28515625" style="39" customWidth="1"/>
    <col min="4101" max="4101" width="24.42578125" style="39" customWidth="1"/>
    <col min="4102" max="4108" width="11.42578125" style="39"/>
    <col min="4109" max="4109" width="19.85546875" style="39" customWidth="1"/>
    <col min="4110" max="4352" width="11.42578125" style="39"/>
    <col min="4353" max="4353" width="8.140625" style="39" customWidth="1"/>
    <col min="4354" max="4354" width="18.85546875" style="39" customWidth="1"/>
    <col min="4355" max="4355" width="23.85546875" style="39" bestFit="1" customWidth="1"/>
    <col min="4356" max="4356" width="43.28515625" style="39" customWidth="1"/>
    <col min="4357" max="4357" width="24.42578125" style="39" customWidth="1"/>
    <col min="4358" max="4364" width="11.42578125" style="39"/>
    <col min="4365" max="4365" width="19.85546875" style="39" customWidth="1"/>
    <col min="4366" max="4608" width="11.42578125" style="39"/>
    <col min="4609" max="4609" width="8.140625" style="39" customWidth="1"/>
    <col min="4610" max="4610" width="18.85546875" style="39" customWidth="1"/>
    <col min="4611" max="4611" width="23.85546875" style="39" bestFit="1" customWidth="1"/>
    <col min="4612" max="4612" width="43.28515625" style="39" customWidth="1"/>
    <col min="4613" max="4613" width="24.42578125" style="39" customWidth="1"/>
    <col min="4614" max="4620" width="11.42578125" style="39"/>
    <col min="4621" max="4621" width="19.85546875" style="39" customWidth="1"/>
    <col min="4622" max="4864" width="11.42578125" style="39"/>
    <col min="4865" max="4865" width="8.140625" style="39" customWidth="1"/>
    <col min="4866" max="4866" width="18.85546875" style="39" customWidth="1"/>
    <col min="4867" max="4867" width="23.85546875" style="39" bestFit="1" customWidth="1"/>
    <col min="4868" max="4868" width="43.28515625" style="39" customWidth="1"/>
    <col min="4869" max="4869" width="24.42578125" style="39" customWidth="1"/>
    <col min="4870" max="4876" width="11.42578125" style="39"/>
    <col min="4877" max="4877" width="19.85546875" style="39" customWidth="1"/>
    <col min="4878" max="5120" width="11.42578125" style="39"/>
    <col min="5121" max="5121" width="8.140625" style="39" customWidth="1"/>
    <col min="5122" max="5122" width="18.85546875" style="39" customWidth="1"/>
    <col min="5123" max="5123" width="23.85546875" style="39" bestFit="1" customWidth="1"/>
    <col min="5124" max="5124" width="43.28515625" style="39" customWidth="1"/>
    <col min="5125" max="5125" width="24.42578125" style="39" customWidth="1"/>
    <col min="5126" max="5132" width="11.42578125" style="39"/>
    <col min="5133" max="5133" width="19.85546875" style="39" customWidth="1"/>
    <col min="5134" max="5376" width="11.42578125" style="39"/>
    <col min="5377" max="5377" width="8.140625" style="39" customWidth="1"/>
    <col min="5378" max="5378" width="18.85546875" style="39" customWidth="1"/>
    <col min="5379" max="5379" width="23.85546875" style="39" bestFit="1" customWidth="1"/>
    <col min="5380" max="5380" width="43.28515625" style="39" customWidth="1"/>
    <col min="5381" max="5381" width="24.42578125" style="39" customWidth="1"/>
    <col min="5382" max="5388" width="11.42578125" style="39"/>
    <col min="5389" max="5389" width="19.85546875" style="39" customWidth="1"/>
    <col min="5390" max="5632" width="11.42578125" style="39"/>
    <col min="5633" max="5633" width="8.140625" style="39" customWidth="1"/>
    <col min="5634" max="5634" width="18.85546875" style="39" customWidth="1"/>
    <col min="5635" max="5635" width="23.85546875" style="39" bestFit="1" customWidth="1"/>
    <col min="5636" max="5636" width="43.28515625" style="39" customWidth="1"/>
    <col min="5637" max="5637" width="24.42578125" style="39" customWidth="1"/>
    <col min="5638" max="5644" width="11.42578125" style="39"/>
    <col min="5645" max="5645" width="19.85546875" style="39" customWidth="1"/>
    <col min="5646" max="5888" width="11.42578125" style="39"/>
    <col min="5889" max="5889" width="8.140625" style="39" customWidth="1"/>
    <col min="5890" max="5890" width="18.85546875" style="39" customWidth="1"/>
    <col min="5891" max="5891" width="23.85546875" style="39" bestFit="1" customWidth="1"/>
    <col min="5892" max="5892" width="43.28515625" style="39" customWidth="1"/>
    <col min="5893" max="5893" width="24.42578125" style="39" customWidth="1"/>
    <col min="5894" max="5900" width="11.42578125" style="39"/>
    <col min="5901" max="5901" width="19.85546875" style="39" customWidth="1"/>
    <col min="5902" max="6144" width="11.42578125" style="39"/>
    <col min="6145" max="6145" width="8.140625" style="39" customWidth="1"/>
    <col min="6146" max="6146" width="18.85546875" style="39" customWidth="1"/>
    <col min="6147" max="6147" width="23.85546875" style="39" bestFit="1" customWidth="1"/>
    <col min="6148" max="6148" width="43.28515625" style="39" customWidth="1"/>
    <col min="6149" max="6149" width="24.42578125" style="39" customWidth="1"/>
    <col min="6150" max="6156" width="11.42578125" style="39"/>
    <col min="6157" max="6157" width="19.85546875" style="39" customWidth="1"/>
    <col min="6158" max="6400" width="11.42578125" style="39"/>
    <col min="6401" max="6401" width="8.140625" style="39" customWidth="1"/>
    <col min="6402" max="6402" width="18.85546875" style="39" customWidth="1"/>
    <col min="6403" max="6403" width="23.85546875" style="39" bestFit="1" customWidth="1"/>
    <col min="6404" max="6404" width="43.28515625" style="39" customWidth="1"/>
    <col min="6405" max="6405" width="24.42578125" style="39" customWidth="1"/>
    <col min="6406" max="6412" width="11.42578125" style="39"/>
    <col min="6413" max="6413" width="19.85546875" style="39" customWidth="1"/>
    <col min="6414" max="6656" width="11.42578125" style="39"/>
    <col min="6657" max="6657" width="8.140625" style="39" customWidth="1"/>
    <col min="6658" max="6658" width="18.85546875" style="39" customWidth="1"/>
    <col min="6659" max="6659" width="23.85546875" style="39" bestFit="1" customWidth="1"/>
    <col min="6660" max="6660" width="43.28515625" style="39" customWidth="1"/>
    <col min="6661" max="6661" width="24.42578125" style="39" customWidth="1"/>
    <col min="6662" max="6668" width="11.42578125" style="39"/>
    <col min="6669" max="6669" width="19.85546875" style="39" customWidth="1"/>
    <col min="6670" max="6912" width="11.42578125" style="39"/>
    <col min="6913" max="6913" width="8.140625" style="39" customWidth="1"/>
    <col min="6914" max="6914" width="18.85546875" style="39" customWidth="1"/>
    <col min="6915" max="6915" width="23.85546875" style="39" bestFit="1" customWidth="1"/>
    <col min="6916" max="6916" width="43.28515625" style="39" customWidth="1"/>
    <col min="6917" max="6917" width="24.42578125" style="39" customWidth="1"/>
    <col min="6918" max="6924" width="11.42578125" style="39"/>
    <col min="6925" max="6925" width="19.85546875" style="39" customWidth="1"/>
    <col min="6926" max="7168" width="11.42578125" style="39"/>
    <col min="7169" max="7169" width="8.140625" style="39" customWidth="1"/>
    <col min="7170" max="7170" width="18.85546875" style="39" customWidth="1"/>
    <col min="7171" max="7171" width="23.85546875" style="39" bestFit="1" customWidth="1"/>
    <col min="7172" max="7172" width="43.28515625" style="39" customWidth="1"/>
    <col min="7173" max="7173" width="24.42578125" style="39" customWidth="1"/>
    <col min="7174" max="7180" width="11.42578125" style="39"/>
    <col min="7181" max="7181" width="19.85546875" style="39" customWidth="1"/>
    <col min="7182" max="7424" width="11.42578125" style="39"/>
    <col min="7425" max="7425" width="8.140625" style="39" customWidth="1"/>
    <col min="7426" max="7426" width="18.85546875" style="39" customWidth="1"/>
    <col min="7427" max="7427" width="23.85546875" style="39" bestFit="1" customWidth="1"/>
    <col min="7428" max="7428" width="43.28515625" style="39" customWidth="1"/>
    <col min="7429" max="7429" width="24.42578125" style="39" customWidth="1"/>
    <col min="7430" max="7436" width="11.42578125" style="39"/>
    <col min="7437" max="7437" width="19.85546875" style="39" customWidth="1"/>
    <col min="7438" max="7680" width="11.42578125" style="39"/>
    <col min="7681" max="7681" width="8.140625" style="39" customWidth="1"/>
    <col min="7682" max="7682" width="18.85546875" style="39" customWidth="1"/>
    <col min="7683" max="7683" width="23.85546875" style="39" bestFit="1" customWidth="1"/>
    <col min="7684" max="7684" width="43.28515625" style="39" customWidth="1"/>
    <col min="7685" max="7685" width="24.42578125" style="39" customWidth="1"/>
    <col min="7686" max="7692" width="11.42578125" style="39"/>
    <col min="7693" max="7693" width="19.85546875" style="39" customWidth="1"/>
    <col min="7694" max="7936" width="11.42578125" style="39"/>
    <col min="7937" max="7937" width="8.140625" style="39" customWidth="1"/>
    <col min="7938" max="7938" width="18.85546875" style="39" customWidth="1"/>
    <col min="7939" max="7939" width="23.85546875" style="39" bestFit="1" customWidth="1"/>
    <col min="7940" max="7940" width="43.28515625" style="39" customWidth="1"/>
    <col min="7941" max="7941" width="24.42578125" style="39" customWidth="1"/>
    <col min="7942" max="7948" width="11.42578125" style="39"/>
    <col min="7949" max="7949" width="19.85546875" style="39" customWidth="1"/>
    <col min="7950" max="8192" width="11.42578125" style="39"/>
    <col min="8193" max="8193" width="8.140625" style="39" customWidth="1"/>
    <col min="8194" max="8194" width="18.85546875" style="39" customWidth="1"/>
    <col min="8195" max="8195" width="23.85546875" style="39" bestFit="1" customWidth="1"/>
    <col min="8196" max="8196" width="43.28515625" style="39" customWidth="1"/>
    <col min="8197" max="8197" width="24.42578125" style="39" customWidth="1"/>
    <col min="8198" max="8204" width="11.42578125" style="39"/>
    <col min="8205" max="8205" width="19.85546875" style="39" customWidth="1"/>
    <col min="8206" max="8448" width="11.42578125" style="39"/>
    <col min="8449" max="8449" width="8.140625" style="39" customWidth="1"/>
    <col min="8450" max="8450" width="18.85546875" style="39" customWidth="1"/>
    <col min="8451" max="8451" width="23.85546875" style="39" bestFit="1" customWidth="1"/>
    <col min="8452" max="8452" width="43.28515625" style="39" customWidth="1"/>
    <col min="8453" max="8453" width="24.42578125" style="39" customWidth="1"/>
    <col min="8454" max="8460" width="11.42578125" style="39"/>
    <col min="8461" max="8461" width="19.85546875" style="39" customWidth="1"/>
    <col min="8462" max="8704" width="11.42578125" style="39"/>
    <col min="8705" max="8705" width="8.140625" style="39" customWidth="1"/>
    <col min="8706" max="8706" width="18.85546875" style="39" customWidth="1"/>
    <col min="8707" max="8707" width="23.85546875" style="39" bestFit="1" customWidth="1"/>
    <col min="8708" max="8708" width="43.28515625" style="39" customWidth="1"/>
    <col min="8709" max="8709" width="24.42578125" style="39" customWidth="1"/>
    <col min="8710" max="8716" width="11.42578125" style="39"/>
    <col min="8717" max="8717" width="19.85546875" style="39" customWidth="1"/>
    <col min="8718" max="8960" width="11.42578125" style="39"/>
    <col min="8961" max="8961" width="8.140625" style="39" customWidth="1"/>
    <col min="8962" max="8962" width="18.85546875" style="39" customWidth="1"/>
    <col min="8963" max="8963" width="23.85546875" style="39" bestFit="1" customWidth="1"/>
    <col min="8964" max="8964" width="43.28515625" style="39" customWidth="1"/>
    <col min="8965" max="8965" width="24.42578125" style="39" customWidth="1"/>
    <col min="8966" max="8972" width="11.42578125" style="39"/>
    <col min="8973" max="8973" width="19.85546875" style="39" customWidth="1"/>
    <col min="8974" max="9216" width="11.42578125" style="39"/>
    <col min="9217" max="9217" width="8.140625" style="39" customWidth="1"/>
    <col min="9218" max="9218" width="18.85546875" style="39" customWidth="1"/>
    <col min="9219" max="9219" width="23.85546875" style="39" bestFit="1" customWidth="1"/>
    <col min="9220" max="9220" width="43.28515625" style="39" customWidth="1"/>
    <col min="9221" max="9221" width="24.42578125" style="39" customWidth="1"/>
    <col min="9222" max="9228" width="11.42578125" style="39"/>
    <col min="9229" max="9229" width="19.85546875" style="39" customWidth="1"/>
    <col min="9230" max="9472" width="11.42578125" style="39"/>
    <col min="9473" max="9473" width="8.140625" style="39" customWidth="1"/>
    <col min="9474" max="9474" width="18.85546875" style="39" customWidth="1"/>
    <col min="9475" max="9475" width="23.85546875" style="39" bestFit="1" customWidth="1"/>
    <col min="9476" max="9476" width="43.28515625" style="39" customWidth="1"/>
    <col min="9477" max="9477" width="24.42578125" style="39" customWidth="1"/>
    <col min="9478" max="9484" width="11.42578125" style="39"/>
    <col min="9485" max="9485" width="19.85546875" style="39" customWidth="1"/>
    <col min="9486" max="9728" width="11.42578125" style="39"/>
    <col min="9729" max="9729" width="8.140625" style="39" customWidth="1"/>
    <col min="9730" max="9730" width="18.85546875" style="39" customWidth="1"/>
    <col min="9731" max="9731" width="23.85546875" style="39" bestFit="1" customWidth="1"/>
    <col min="9732" max="9732" width="43.28515625" style="39" customWidth="1"/>
    <col min="9733" max="9733" width="24.42578125" style="39" customWidth="1"/>
    <col min="9734" max="9740" width="11.42578125" style="39"/>
    <col min="9741" max="9741" width="19.85546875" style="39" customWidth="1"/>
    <col min="9742" max="9984" width="11.42578125" style="39"/>
    <col min="9985" max="9985" width="8.140625" style="39" customWidth="1"/>
    <col min="9986" max="9986" width="18.85546875" style="39" customWidth="1"/>
    <col min="9987" max="9987" width="23.85546875" style="39" bestFit="1" customWidth="1"/>
    <col min="9988" max="9988" width="43.28515625" style="39" customWidth="1"/>
    <col min="9989" max="9989" width="24.42578125" style="39" customWidth="1"/>
    <col min="9990" max="9996" width="11.42578125" style="39"/>
    <col min="9997" max="9997" width="19.85546875" style="39" customWidth="1"/>
    <col min="9998" max="10240" width="11.42578125" style="39"/>
    <col min="10241" max="10241" width="8.140625" style="39" customWidth="1"/>
    <col min="10242" max="10242" width="18.85546875" style="39" customWidth="1"/>
    <col min="10243" max="10243" width="23.85546875" style="39" bestFit="1" customWidth="1"/>
    <col min="10244" max="10244" width="43.28515625" style="39" customWidth="1"/>
    <col min="10245" max="10245" width="24.42578125" style="39" customWidth="1"/>
    <col min="10246" max="10252" width="11.42578125" style="39"/>
    <col min="10253" max="10253" width="19.85546875" style="39" customWidth="1"/>
    <col min="10254" max="10496" width="11.42578125" style="39"/>
    <col min="10497" max="10497" width="8.140625" style="39" customWidth="1"/>
    <col min="10498" max="10498" width="18.85546875" style="39" customWidth="1"/>
    <col min="10499" max="10499" width="23.85546875" style="39" bestFit="1" customWidth="1"/>
    <col min="10500" max="10500" width="43.28515625" style="39" customWidth="1"/>
    <col min="10501" max="10501" width="24.42578125" style="39" customWidth="1"/>
    <col min="10502" max="10508" width="11.42578125" style="39"/>
    <col min="10509" max="10509" width="19.85546875" style="39" customWidth="1"/>
    <col min="10510" max="10752" width="11.42578125" style="39"/>
    <col min="10753" max="10753" width="8.140625" style="39" customWidth="1"/>
    <col min="10754" max="10754" width="18.85546875" style="39" customWidth="1"/>
    <col min="10755" max="10755" width="23.85546875" style="39" bestFit="1" customWidth="1"/>
    <col min="10756" max="10756" width="43.28515625" style="39" customWidth="1"/>
    <col min="10757" max="10757" width="24.42578125" style="39" customWidth="1"/>
    <col min="10758" max="10764" width="11.42578125" style="39"/>
    <col min="10765" max="10765" width="19.85546875" style="39" customWidth="1"/>
    <col min="10766" max="11008" width="11.42578125" style="39"/>
    <col min="11009" max="11009" width="8.140625" style="39" customWidth="1"/>
    <col min="11010" max="11010" width="18.85546875" style="39" customWidth="1"/>
    <col min="11011" max="11011" width="23.85546875" style="39" bestFit="1" customWidth="1"/>
    <col min="11012" max="11012" width="43.28515625" style="39" customWidth="1"/>
    <col min="11013" max="11013" width="24.42578125" style="39" customWidth="1"/>
    <col min="11014" max="11020" width="11.42578125" style="39"/>
    <col min="11021" max="11021" width="19.85546875" style="39" customWidth="1"/>
    <col min="11022" max="11264" width="11.42578125" style="39"/>
    <col min="11265" max="11265" width="8.140625" style="39" customWidth="1"/>
    <col min="11266" max="11266" width="18.85546875" style="39" customWidth="1"/>
    <col min="11267" max="11267" width="23.85546875" style="39" bestFit="1" customWidth="1"/>
    <col min="11268" max="11268" width="43.28515625" style="39" customWidth="1"/>
    <col min="11269" max="11269" width="24.42578125" style="39" customWidth="1"/>
    <col min="11270" max="11276" width="11.42578125" style="39"/>
    <col min="11277" max="11277" width="19.85546875" style="39" customWidth="1"/>
    <col min="11278" max="11520" width="11.42578125" style="39"/>
    <col min="11521" max="11521" width="8.140625" style="39" customWidth="1"/>
    <col min="11522" max="11522" width="18.85546875" style="39" customWidth="1"/>
    <col min="11523" max="11523" width="23.85546875" style="39" bestFit="1" customWidth="1"/>
    <col min="11524" max="11524" width="43.28515625" style="39" customWidth="1"/>
    <col min="11525" max="11525" width="24.42578125" style="39" customWidth="1"/>
    <col min="11526" max="11532" width="11.42578125" style="39"/>
    <col min="11533" max="11533" width="19.85546875" style="39" customWidth="1"/>
    <col min="11534" max="11776" width="11.42578125" style="39"/>
    <col min="11777" max="11777" width="8.140625" style="39" customWidth="1"/>
    <col min="11778" max="11778" width="18.85546875" style="39" customWidth="1"/>
    <col min="11779" max="11779" width="23.85546875" style="39" bestFit="1" customWidth="1"/>
    <col min="11780" max="11780" width="43.28515625" style="39" customWidth="1"/>
    <col min="11781" max="11781" width="24.42578125" style="39" customWidth="1"/>
    <col min="11782" max="11788" width="11.42578125" style="39"/>
    <col min="11789" max="11789" width="19.85546875" style="39" customWidth="1"/>
    <col min="11790" max="12032" width="11.42578125" style="39"/>
    <col min="12033" max="12033" width="8.140625" style="39" customWidth="1"/>
    <col min="12034" max="12034" width="18.85546875" style="39" customWidth="1"/>
    <col min="12035" max="12035" width="23.85546875" style="39" bestFit="1" customWidth="1"/>
    <col min="12036" max="12036" width="43.28515625" style="39" customWidth="1"/>
    <col min="12037" max="12037" width="24.42578125" style="39" customWidth="1"/>
    <col min="12038" max="12044" width="11.42578125" style="39"/>
    <col min="12045" max="12045" width="19.85546875" style="39" customWidth="1"/>
    <col min="12046" max="12288" width="11.42578125" style="39"/>
    <col min="12289" max="12289" width="8.140625" style="39" customWidth="1"/>
    <col min="12290" max="12290" width="18.85546875" style="39" customWidth="1"/>
    <col min="12291" max="12291" width="23.85546875" style="39" bestFit="1" customWidth="1"/>
    <col min="12292" max="12292" width="43.28515625" style="39" customWidth="1"/>
    <col min="12293" max="12293" width="24.42578125" style="39" customWidth="1"/>
    <col min="12294" max="12300" width="11.42578125" style="39"/>
    <col min="12301" max="12301" width="19.85546875" style="39" customWidth="1"/>
    <col min="12302" max="12544" width="11.42578125" style="39"/>
    <col min="12545" max="12545" width="8.140625" style="39" customWidth="1"/>
    <col min="12546" max="12546" width="18.85546875" style="39" customWidth="1"/>
    <col min="12547" max="12547" width="23.85546875" style="39" bestFit="1" customWidth="1"/>
    <col min="12548" max="12548" width="43.28515625" style="39" customWidth="1"/>
    <col min="12549" max="12549" width="24.42578125" style="39" customWidth="1"/>
    <col min="12550" max="12556" width="11.42578125" style="39"/>
    <col min="12557" max="12557" width="19.85546875" style="39" customWidth="1"/>
    <col min="12558" max="12800" width="11.42578125" style="39"/>
    <col min="12801" max="12801" width="8.140625" style="39" customWidth="1"/>
    <col min="12802" max="12802" width="18.85546875" style="39" customWidth="1"/>
    <col min="12803" max="12803" width="23.85546875" style="39" bestFit="1" customWidth="1"/>
    <col min="12804" max="12804" width="43.28515625" style="39" customWidth="1"/>
    <col min="12805" max="12805" width="24.42578125" style="39" customWidth="1"/>
    <col min="12806" max="12812" width="11.42578125" style="39"/>
    <col min="12813" max="12813" width="19.85546875" style="39" customWidth="1"/>
    <col min="12814" max="13056" width="11.42578125" style="39"/>
    <col min="13057" max="13057" width="8.140625" style="39" customWidth="1"/>
    <col min="13058" max="13058" width="18.85546875" style="39" customWidth="1"/>
    <col min="13059" max="13059" width="23.85546875" style="39" bestFit="1" customWidth="1"/>
    <col min="13060" max="13060" width="43.28515625" style="39" customWidth="1"/>
    <col min="13061" max="13061" width="24.42578125" style="39" customWidth="1"/>
    <col min="13062" max="13068" width="11.42578125" style="39"/>
    <col min="13069" max="13069" width="19.85546875" style="39" customWidth="1"/>
    <col min="13070" max="13312" width="11.42578125" style="39"/>
    <col min="13313" max="13313" width="8.140625" style="39" customWidth="1"/>
    <col min="13314" max="13314" width="18.85546875" style="39" customWidth="1"/>
    <col min="13315" max="13315" width="23.85546875" style="39" bestFit="1" customWidth="1"/>
    <col min="13316" max="13316" width="43.28515625" style="39" customWidth="1"/>
    <col min="13317" max="13317" width="24.42578125" style="39" customWidth="1"/>
    <col min="13318" max="13324" width="11.42578125" style="39"/>
    <col min="13325" max="13325" width="19.85546875" style="39" customWidth="1"/>
    <col min="13326" max="13568" width="11.42578125" style="39"/>
    <col min="13569" max="13569" width="8.140625" style="39" customWidth="1"/>
    <col min="13570" max="13570" width="18.85546875" style="39" customWidth="1"/>
    <col min="13571" max="13571" width="23.85546875" style="39" bestFit="1" customWidth="1"/>
    <col min="13572" max="13572" width="43.28515625" style="39" customWidth="1"/>
    <col min="13573" max="13573" width="24.42578125" style="39" customWidth="1"/>
    <col min="13574" max="13580" width="11.42578125" style="39"/>
    <col min="13581" max="13581" width="19.85546875" style="39" customWidth="1"/>
    <col min="13582" max="13824" width="11.42578125" style="39"/>
    <col min="13825" max="13825" width="8.140625" style="39" customWidth="1"/>
    <col min="13826" max="13826" width="18.85546875" style="39" customWidth="1"/>
    <col min="13827" max="13827" width="23.85546875" style="39" bestFit="1" customWidth="1"/>
    <col min="13828" max="13828" width="43.28515625" style="39" customWidth="1"/>
    <col min="13829" max="13829" width="24.42578125" style="39" customWidth="1"/>
    <col min="13830" max="13836" width="11.42578125" style="39"/>
    <col min="13837" max="13837" width="19.85546875" style="39" customWidth="1"/>
    <col min="13838" max="14080" width="11.42578125" style="39"/>
    <col min="14081" max="14081" width="8.140625" style="39" customWidth="1"/>
    <col min="14082" max="14082" width="18.85546875" style="39" customWidth="1"/>
    <col min="14083" max="14083" width="23.85546875" style="39" bestFit="1" customWidth="1"/>
    <col min="14084" max="14084" width="43.28515625" style="39" customWidth="1"/>
    <col min="14085" max="14085" width="24.42578125" style="39" customWidth="1"/>
    <col min="14086" max="14092" width="11.42578125" style="39"/>
    <col min="14093" max="14093" width="19.85546875" style="39" customWidth="1"/>
    <col min="14094" max="14336" width="11.42578125" style="39"/>
    <col min="14337" max="14337" width="8.140625" style="39" customWidth="1"/>
    <col min="14338" max="14338" width="18.85546875" style="39" customWidth="1"/>
    <col min="14339" max="14339" width="23.85546875" style="39" bestFit="1" customWidth="1"/>
    <col min="14340" max="14340" width="43.28515625" style="39" customWidth="1"/>
    <col min="14341" max="14341" width="24.42578125" style="39" customWidth="1"/>
    <col min="14342" max="14348" width="11.42578125" style="39"/>
    <col min="14349" max="14349" width="19.85546875" style="39" customWidth="1"/>
    <col min="14350" max="14592" width="11.42578125" style="39"/>
    <col min="14593" max="14593" width="8.140625" style="39" customWidth="1"/>
    <col min="14594" max="14594" width="18.85546875" style="39" customWidth="1"/>
    <col min="14595" max="14595" width="23.85546875" style="39" bestFit="1" customWidth="1"/>
    <col min="14596" max="14596" width="43.28515625" style="39" customWidth="1"/>
    <col min="14597" max="14597" width="24.42578125" style="39" customWidth="1"/>
    <col min="14598" max="14604" width="11.42578125" style="39"/>
    <col min="14605" max="14605" width="19.85546875" style="39" customWidth="1"/>
    <col min="14606" max="14848" width="11.42578125" style="39"/>
    <col min="14849" max="14849" width="8.140625" style="39" customWidth="1"/>
    <col min="14850" max="14850" width="18.85546875" style="39" customWidth="1"/>
    <col min="14851" max="14851" width="23.85546875" style="39" bestFit="1" customWidth="1"/>
    <col min="14852" max="14852" width="43.28515625" style="39" customWidth="1"/>
    <col min="14853" max="14853" width="24.42578125" style="39" customWidth="1"/>
    <col min="14854" max="14860" width="11.42578125" style="39"/>
    <col min="14861" max="14861" width="19.85546875" style="39" customWidth="1"/>
    <col min="14862" max="15104" width="11.42578125" style="39"/>
    <col min="15105" max="15105" width="8.140625" style="39" customWidth="1"/>
    <col min="15106" max="15106" width="18.85546875" style="39" customWidth="1"/>
    <col min="15107" max="15107" width="23.85546875" style="39" bestFit="1" customWidth="1"/>
    <col min="15108" max="15108" width="43.28515625" style="39" customWidth="1"/>
    <col min="15109" max="15109" width="24.42578125" style="39" customWidth="1"/>
    <col min="15110" max="15116" width="11.42578125" style="39"/>
    <col min="15117" max="15117" width="19.85546875" style="39" customWidth="1"/>
    <col min="15118" max="15360" width="11.42578125" style="39"/>
    <col min="15361" max="15361" width="8.140625" style="39" customWidth="1"/>
    <col min="15362" max="15362" width="18.85546875" style="39" customWidth="1"/>
    <col min="15363" max="15363" width="23.85546875" style="39" bestFit="1" customWidth="1"/>
    <col min="15364" max="15364" width="43.28515625" style="39" customWidth="1"/>
    <col min="15365" max="15365" width="24.42578125" style="39" customWidth="1"/>
    <col min="15366" max="15372" width="11.42578125" style="39"/>
    <col min="15373" max="15373" width="19.85546875" style="39" customWidth="1"/>
    <col min="15374" max="15616" width="11.42578125" style="39"/>
    <col min="15617" max="15617" width="8.140625" style="39" customWidth="1"/>
    <col min="15618" max="15618" width="18.85546875" style="39" customWidth="1"/>
    <col min="15619" max="15619" width="23.85546875" style="39" bestFit="1" customWidth="1"/>
    <col min="15620" max="15620" width="43.28515625" style="39" customWidth="1"/>
    <col min="15621" max="15621" width="24.42578125" style="39" customWidth="1"/>
    <col min="15622" max="15628" width="11.42578125" style="39"/>
    <col min="15629" max="15629" width="19.85546875" style="39" customWidth="1"/>
    <col min="15630" max="15872" width="11.42578125" style="39"/>
    <col min="15873" max="15873" width="8.140625" style="39" customWidth="1"/>
    <col min="15874" max="15874" width="18.85546875" style="39" customWidth="1"/>
    <col min="15875" max="15875" width="23.85546875" style="39" bestFit="1" customWidth="1"/>
    <col min="15876" max="15876" width="43.28515625" style="39" customWidth="1"/>
    <col min="15877" max="15877" width="24.42578125" style="39" customWidth="1"/>
    <col min="15878" max="15884" width="11.42578125" style="39"/>
    <col min="15885" max="15885" width="19.85546875" style="39" customWidth="1"/>
    <col min="15886" max="16128" width="11.42578125" style="39"/>
    <col min="16129" max="16129" width="8.140625" style="39" customWidth="1"/>
    <col min="16130" max="16130" width="18.85546875" style="39" customWidth="1"/>
    <col min="16131" max="16131" width="23.85546875" style="39" bestFit="1" customWidth="1"/>
    <col min="16132" max="16132" width="43.28515625" style="39" customWidth="1"/>
    <col min="16133" max="16133" width="24.42578125" style="39" customWidth="1"/>
    <col min="16134" max="16140" width="11.42578125" style="39"/>
    <col min="16141" max="16141" width="19.85546875" style="39" customWidth="1"/>
    <col min="16142" max="16384" width="11.42578125" style="39"/>
  </cols>
  <sheetData>
    <row r="1" spans="1:6" ht="16.5" thickBot="1" x14ac:dyDescent="0.25">
      <c r="A1" s="303" t="s">
        <v>65</v>
      </c>
      <c r="B1" s="304"/>
      <c r="C1" s="304"/>
      <c r="D1" s="304"/>
      <c r="E1" s="304"/>
      <c r="F1" s="305"/>
    </row>
    <row r="2" spans="1:6" ht="21.75" thickBot="1" x14ac:dyDescent="0.25">
      <c r="A2" s="7"/>
      <c r="B2" s="8"/>
      <c r="C2" s="8"/>
      <c r="D2" s="8"/>
      <c r="E2" s="8"/>
      <c r="F2" s="9"/>
    </row>
    <row r="3" spans="1:6" ht="12.75" thickBot="1" x14ac:dyDescent="0.25">
      <c r="A3" s="306" t="s">
        <v>238</v>
      </c>
      <c r="B3" s="307"/>
      <c r="C3" s="307"/>
      <c r="D3" s="307"/>
      <c r="E3" s="307"/>
      <c r="F3" s="308"/>
    </row>
    <row r="4" spans="1:6" ht="12.75" thickBot="1" x14ac:dyDescent="0.25">
      <c r="A4" s="306" t="s">
        <v>66</v>
      </c>
      <c r="B4" s="307"/>
      <c r="C4" s="307"/>
      <c r="D4" s="307"/>
      <c r="E4" s="307"/>
      <c r="F4" s="308"/>
    </row>
    <row r="5" spans="1:6" ht="37.5" customHeight="1" thickBot="1" x14ac:dyDescent="0.25">
      <c r="A5" s="306" t="s">
        <v>67</v>
      </c>
      <c r="B5" s="307"/>
      <c r="C5" s="307"/>
      <c r="D5" s="307"/>
      <c r="E5" s="307"/>
      <c r="F5" s="308"/>
    </row>
    <row r="6" spans="1:6" ht="12.75" thickBot="1" x14ac:dyDescent="0.25">
      <c r="A6" s="309" t="s">
        <v>68</v>
      </c>
      <c r="B6" s="310"/>
      <c r="C6" s="310"/>
      <c r="D6" s="310"/>
      <c r="E6" s="310"/>
      <c r="F6" s="311"/>
    </row>
    <row r="8" spans="1:6" x14ac:dyDescent="0.2">
      <c r="B8" s="40" t="s">
        <v>69</v>
      </c>
      <c r="C8" s="40" t="s">
        <v>70</v>
      </c>
      <c r="D8" s="40" t="s">
        <v>71</v>
      </c>
      <c r="E8" s="40" t="s">
        <v>72</v>
      </c>
    </row>
    <row r="9" spans="1:6" ht="24" x14ac:dyDescent="0.2">
      <c r="B9" s="6" t="s">
        <v>7</v>
      </c>
      <c r="C9" s="6" t="s">
        <v>74</v>
      </c>
      <c r="D9" s="6" t="s">
        <v>239</v>
      </c>
      <c r="E9" s="6" t="s">
        <v>76</v>
      </c>
    </row>
    <row r="10" spans="1:6" ht="36" x14ac:dyDescent="0.2">
      <c r="B10" s="6" t="s">
        <v>235</v>
      </c>
      <c r="C10" s="6" t="s">
        <v>78</v>
      </c>
      <c r="D10" s="6" t="s">
        <v>239</v>
      </c>
      <c r="E10" s="6" t="s">
        <v>80</v>
      </c>
    </row>
    <row r="11" spans="1:6" ht="36" x14ac:dyDescent="0.2">
      <c r="B11" s="6" t="s">
        <v>236</v>
      </c>
      <c r="C11" s="6" t="s">
        <v>1</v>
      </c>
      <c r="D11" s="6" t="s">
        <v>239</v>
      </c>
      <c r="E11" s="6" t="s">
        <v>240</v>
      </c>
    </row>
    <row r="12" spans="1:6" ht="36" x14ac:dyDescent="0.2">
      <c r="B12" s="6" t="s">
        <v>237</v>
      </c>
      <c r="C12" s="6" t="s">
        <v>241</v>
      </c>
      <c r="D12" s="6" t="s">
        <v>239</v>
      </c>
      <c r="E12" s="6" t="s">
        <v>242</v>
      </c>
    </row>
    <row r="13" spans="1:6" ht="36" x14ac:dyDescent="0.2">
      <c r="B13" s="6" t="s">
        <v>230</v>
      </c>
      <c r="C13" s="6" t="s">
        <v>212</v>
      </c>
      <c r="D13" s="6" t="s">
        <v>239</v>
      </c>
      <c r="E13" s="6" t="s">
        <v>243</v>
      </c>
    </row>
    <row r="14" spans="1:6" ht="72" x14ac:dyDescent="0.2">
      <c r="B14" s="6" t="s">
        <v>64</v>
      </c>
      <c r="C14" s="6" t="s">
        <v>213</v>
      </c>
      <c r="D14" s="6" t="s">
        <v>239</v>
      </c>
      <c r="E14" s="6" t="s">
        <v>244</v>
      </c>
    </row>
    <row r="15" spans="1:6" ht="72" x14ac:dyDescent="0.2">
      <c r="B15" s="6" t="s">
        <v>245</v>
      </c>
      <c r="C15" s="6" t="s">
        <v>214</v>
      </c>
      <c r="D15" s="6" t="s">
        <v>239</v>
      </c>
      <c r="E15" s="6" t="s">
        <v>246</v>
      </c>
    </row>
    <row r="16" spans="1:6" ht="36" x14ac:dyDescent="0.2">
      <c r="B16" s="6" t="s">
        <v>73</v>
      </c>
      <c r="C16" s="6" t="s">
        <v>215</v>
      </c>
      <c r="D16" s="6" t="s">
        <v>239</v>
      </c>
      <c r="E16" s="6" t="s">
        <v>247</v>
      </c>
    </row>
    <row r="17" spans="2:5" ht="24.95" customHeight="1" x14ac:dyDescent="0.2">
      <c r="B17" s="6" t="s">
        <v>77</v>
      </c>
      <c r="C17" s="6" t="s">
        <v>216</v>
      </c>
      <c r="D17" s="6" t="s">
        <v>239</v>
      </c>
      <c r="E17" s="6" t="s">
        <v>248</v>
      </c>
    </row>
    <row r="18" spans="2:5" ht="24.95" customHeight="1" x14ac:dyDescent="0.2">
      <c r="B18" s="6" t="s">
        <v>81</v>
      </c>
      <c r="C18" s="6" t="s">
        <v>217</v>
      </c>
      <c r="D18" s="6" t="s">
        <v>239</v>
      </c>
      <c r="E18" s="6" t="s">
        <v>249</v>
      </c>
    </row>
    <row r="19" spans="2:5" ht="24.95" customHeight="1" x14ac:dyDescent="0.2">
      <c r="B19" s="6" t="s">
        <v>84</v>
      </c>
      <c r="C19" s="6" t="s">
        <v>218</v>
      </c>
      <c r="D19" s="6" t="s">
        <v>239</v>
      </c>
      <c r="E19" s="6" t="s">
        <v>250</v>
      </c>
    </row>
    <row r="20" spans="2:5" ht="24.95" customHeight="1" x14ac:dyDescent="0.2">
      <c r="B20" s="6" t="s">
        <v>86</v>
      </c>
      <c r="C20" s="6" t="s">
        <v>219</v>
      </c>
      <c r="D20" s="6" t="s">
        <v>251</v>
      </c>
      <c r="E20" s="6" t="s">
        <v>252</v>
      </c>
    </row>
    <row r="21" spans="2:5" ht="24.95" customHeight="1" x14ac:dyDescent="0.2">
      <c r="B21" s="6" t="s">
        <v>88</v>
      </c>
      <c r="C21" s="6" t="s">
        <v>220</v>
      </c>
      <c r="D21" s="6" t="s">
        <v>239</v>
      </c>
      <c r="E21" s="6" t="s">
        <v>253</v>
      </c>
    </row>
    <row r="22" spans="2:5" ht="24.95" customHeight="1" x14ac:dyDescent="0.2">
      <c r="B22" s="6" t="s">
        <v>91</v>
      </c>
      <c r="C22" s="6" t="s">
        <v>221</v>
      </c>
      <c r="D22" s="6" t="s">
        <v>239</v>
      </c>
      <c r="E22" s="6" t="s">
        <v>254</v>
      </c>
    </row>
    <row r="23" spans="2:5" ht="36" x14ac:dyDescent="0.2">
      <c r="B23" s="6" t="s">
        <v>93</v>
      </c>
      <c r="C23" s="6" t="s">
        <v>222</v>
      </c>
      <c r="D23" s="6" t="s">
        <v>239</v>
      </c>
      <c r="E23" s="6" t="s">
        <v>255</v>
      </c>
    </row>
    <row r="24" spans="2:5" ht="84" x14ac:dyDescent="0.2">
      <c r="B24" s="6" t="s">
        <v>95</v>
      </c>
      <c r="C24" s="6" t="s">
        <v>223</v>
      </c>
      <c r="D24" s="6" t="s">
        <v>171</v>
      </c>
      <c r="E24" s="6" t="s">
        <v>256</v>
      </c>
    </row>
    <row r="25" spans="2:5" ht="24.95" customHeight="1" x14ac:dyDescent="0.2">
      <c r="B25" s="6" t="s">
        <v>97</v>
      </c>
      <c r="C25" s="6" t="s">
        <v>224</v>
      </c>
      <c r="D25" s="6" t="s">
        <v>257</v>
      </c>
      <c r="E25" s="41" t="s">
        <v>258</v>
      </c>
    </row>
    <row r="26" spans="2:5" ht="24.95" customHeight="1" x14ac:dyDescent="0.2">
      <c r="B26" s="6" t="s">
        <v>99</v>
      </c>
      <c r="C26" s="6" t="s">
        <v>225</v>
      </c>
      <c r="D26" s="6" t="s">
        <v>251</v>
      </c>
      <c r="E26" s="6" t="s">
        <v>259</v>
      </c>
    </row>
    <row r="27" spans="2:5" ht="24.95" customHeight="1" x14ac:dyDescent="0.2">
      <c r="B27" s="6" t="s">
        <v>102</v>
      </c>
      <c r="C27" s="6" t="s">
        <v>226</v>
      </c>
      <c r="D27" s="6" t="s">
        <v>257</v>
      </c>
      <c r="E27" s="41" t="s">
        <v>260</v>
      </c>
    </row>
    <row r="28" spans="2:5" ht="24.95" customHeight="1" x14ac:dyDescent="0.2">
      <c r="B28" s="6" t="s">
        <v>104</v>
      </c>
      <c r="C28" s="6" t="s">
        <v>227</v>
      </c>
      <c r="D28" s="6" t="s">
        <v>171</v>
      </c>
      <c r="E28" s="6" t="s">
        <v>261</v>
      </c>
    </row>
    <row r="29" spans="2:5" ht="24.95" customHeight="1" x14ac:dyDescent="0.2">
      <c r="B29" s="6" t="s">
        <v>107</v>
      </c>
      <c r="C29" s="6" t="s">
        <v>170</v>
      </c>
      <c r="D29" s="6" t="s">
        <v>257</v>
      </c>
      <c r="E29" s="6" t="s">
        <v>262</v>
      </c>
    </row>
    <row r="30" spans="2:5" ht="52.5" customHeight="1" x14ac:dyDescent="0.2">
      <c r="B30" s="6" t="s">
        <v>109</v>
      </c>
      <c r="C30" s="6" t="s">
        <v>263</v>
      </c>
      <c r="D30" s="6" t="s">
        <v>251</v>
      </c>
      <c r="E30" s="6" t="s">
        <v>264</v>
      </c>
    </row>
    <row r="31" spans="2:5" ht="24.95" customHeight="1" x14ac:dyDescent="0.2">
      <c r="B31" s="6" t="s">
        <v>111</v>
      </c>
      <c r="C31" s="6" t="s">
        <v>176</v>
      </c>
      <c r="D31" s="6" t="s">
        <v>251</v>
      </c>
      <c r="E31" s="6" t="s">
        <v>265</v>
      </c>
    </row>
    <row r="32" spans="2:5" ht="24.95" customHeight="1" x14ac:dyDescent="0.2">
      <c r="B32" s="6" t="s">
        <v>113</v>
      </c>
      <c r="C32" s="6" t="s">
        <v>178</v>
      </c>
      <c r="D32" s="6" t="s">
        <v>257</v>
      </c>
      <c r="E32" s="41" t="s">
        <v>266</v>
      </c>
    </row>
    <row r="33" spans="2:5" ht="49.5" customHeight="1" x14ac:dyDescent="0.2">
      <c r="B33" s="6" t="s">
        <v>115</v>
      </c>
      <c r="C33" s="6" t="s">
        <v>181</v>
      </c>
      <c r="D33" s="6" t="s">
        <v>257</v>
      </c>
      <c r="E33" s="41" t="s">
        <v>267</v>
      </c>
    </row>
    <row r="34" spans="2:5" ht="24.95" customHeight="1" x14ac:dyDescent="0.2">
      <c r="B34" s="6" t="s">
        <v>118</v>
      </c>
      <c r="C34" s="6" t="s">
        <v>184</v>
      </c>
      <c r="D34" s="6" t="s">
        <v>257</v>
      </c>
      <c r="E34" s="41" t="s">
        <v>268</v>
      </c>
    </row>
    <row r="35" spans="2:5" ht="24.95" customHeight="1" x14ac:dyDescent="0.2"/>
    <row r="36" spans="2:5" ht="24.95" customHeight="1" x14ac:dyDescent="0.2"/>
    <row r="45" spans="2:5" ht="12.75" thickBot="1" x14ac:dyDescent="0.25"/>
    <row r="46" spans="2:5" ht="16.5" thickBot="1" x14ac:dyDescent="0.3">
      <c r="B46" s="335" t="s">
        <v>269</v>
      </c>
      <c r="C46" s="336"/>
      <c r="D46" s="336"/>
      <c r="E46" s="337"/>
    </row>
    <row r="48" spans="2:5" ht="51" x14ac:dyDescent="0.2">
      <c r="B48" s="42" t="s">
        <v>270</v>
      </c>
      <c r="C48" s="42" t="s">
        <v>271</v>
      </c>
    </row>
    <row r="49" spans="2:10" ht="25.5" x14ac:dyDescent="0.2">
      <c r="B49" s="43" t="s">
        <v>272</v>
      </c>
      <c r="C49" s="44">
        <v>0.7</v>
      </c>
    </row>
    <row r="50" spans="2:10" ht="38.25" x14ac:dyDescent="0.2">
      <c r="B50" s="43" t="s">
        <v>273</v>
      </c>
      <c r="C50" s="44">
        <v>0.5</v>
      </c>
    </row>
    <row r="51" spans="2:10" ht="25.5" x14ac:dyDescent="0.2">
      <c r="B51" s="43" t="s">
        <v>274</v>
      </c>
      <c r="C51" s="44">
        <v>0</v>
      </c>
    </row>
    <row r="52" spans="2:10" ht="12.75" thickBot="1" x14ac:dyDescent="0.25"/>
    <row r="53" spans="2:10" ht="16.5" thickBot="1" x14ac:dyDescent="0.3">
      <c r="B53" s="335" t="s">
        <v>275</v>
      </c>
      <c r="C53" s="336"/>
      <c r="D53" s="336"/>
      <c r="E53" s="337"/>
    </row>
    <row r="54" spans="2:10" ht="51" x14ac:dyDescent="0.2">
      <c r="B54" s="42" t="s">
        <v>270</v>
      </c>
      <c r="C54" s="42" t="s">
        <v>271</v>
      </c>
    </row>
    <row r="55" spans="2:10" ht="25.5" x14ac:dyDescent="0.2">
      <c r="B55" s="45" t="s">
        <v>276</v>
      </c>
      <c r="C55" s="44">
        <v>0.7</v>
      </c>
    </row>
    <row r="56" spans="2:10" ht="51" x14ac:dyDescent="0.2">
      <c r="B56" s="45" t="s">
        <v>277</v>
      </c>
      <c r="C56" s="44">
        <v>0.5</v>
      </c>
    </row>
    <row r="57" spans="2:10" ht="38.25" x14ac:dyDescent="0.2">
      <c r="B57" s="45" t="s">
        <v>278</v>
      </c>
      <c r="C57" s="44">
        <v>0.3</v>
      </c>
    </row>
    <row r="58" spans="2:10" ht="38.25" x14ac:dyDescent="0.2">
      <c r="B58" s="45" t="s">
        <v>279</v>
      </c>
      <c r="C58" s="44">
        <v>0.15</v>
      </c>
    </row>
    <row r="59" spans="2:10" ht="25.5" x14ac:dyDescent="0.2">
      <c r="B59" s="45" t="s">
        <v>280</v>
      </c>
      <c r="C59" s="44">
        <v>0</v>
      </c>
    </row>
    <row r="60" spans="2:10" ht="12.75" thickBot="1" x14ac:dyDescent="0.25"/>
    <row r="61" spans="2:10" ht="16.5" thickBot="1" x14ac:dyDescent="0.3">
      <c r="B61" s="335" t="s">
        <v>281</v>
      </c>
      <c r="C61" s="336"/>
      <c r="D61" s="336"/>
      <c r="E61" s="337"/>
    </row>
    <row r="62" spans="2:10" x14ac:dyDescent="0.2">
      <c r="B62" s="338"/>
      <c r="C62" s="338" t="s">
        <v>16</v>
      </c>
      <c r="D62" s="338"/>
      <c r="E62" s="338" t="s">
        <v>9</v>
      </c>
      <c r="F62" s="338"/>
      <c r="G62" s="338" t="s">
        <v>282</v>
      </c>
      <c r="H62" s="338"/>
      <c r="I62" s="338" t="s">
        <v>283</v>
      </c>
      <c r="J62" s="338"/>
    </row>
    <row r="63" spans="2:10" x14ac:dyDescent="0.2">
      <c r="B63" s="338"/>
      <c r="C63" s="46" t="s">
        <v>284</v>
      </c>
      <c r="D63" s="46" t="s">
        <v>168</v>
      </c>
      <c r="E63" s="46" t="s">
        <v>284</v>
      </c>
      <c r="F63" s="46" t="s">
        <v>168</v>
      </c>
      <c r="G63" s="46" t="s">
        <v>284</v>
      </c>
      <c r="H63" s="46" t="s">
        <v>168</v>
      </c>
      <c r="I63" s="46" t="s">
        <v>284</v>
      </c>
      <c r="J63" s="46" t="s">
        <v>168</v>
      </c>
    </row>
    <row r="64" spans="2:10" x14ac:dyDescent="0.2">
      <c r="B64" s="47" t="s">
        <v>7</v>
      </c>
      <c r="C64" s="47" t="s">
        <v>285</v>
      </c>
      <c r="D64" s="48">
        <v>0</v>
      </c>
      <c r="E64" s="47" t="s">
        <v>285</v>
      </c>
      <c r="F64" s="48">
        <v>0</v>
      </c>
      <c r="G64" s="47" t="s">
        <v>286</v>
      </c>
      <c r="H64" s="48">
        <v>0</v>
      </c>
      <c r="I64" s="47" t="s">
        <v>285</v>
      </c>
      <c r="J64" s="48">
        <v>0</v>
      </c>
    </row>
    <row r="65" spans="2:10" x14ac:dyDescent="0.2">
      <c r="B65" s="47" t="s">
        <v>235</v>
      </c>
      <c r="C65" s="47" t="s">
        <v>287</v>
      </c>
      <c r="D65" s="48">
        <v>0.01</v>
      </c>
      <c r="E65" s="47" t="s">
        <v>288</v>
      </c>
      <c r="F65" s="48">
        <v>0.01</v>
      </c>
      <c r="G65" s="47" t="s">
        <v>289</v>
      </c>
      <c r="H65" s="48">
        <v>0.01</v>
      </c>
      <c r="I65" s="47" t="s">
        <v>288</v>
      </c>
      <c r="J65" s="48">
        <v>0.01</v>
      </c>
    </row>
    <row r="66" spans="2:10" x14ac:dyDescent="0.2">
      <c r="B66" s="47" t="s">
        <v>236</v>
      </c>
      <c r="C66" s="47" t="s">
        <v>290</v>
      </c>
      <c r="D66" s="48">
        <v>0.2</v>
      </c>
      <c r="E66" s="47" t="s">
        <v>291</v>
      </c>
      <c r="F66" s="48">
        <v>0.1</v>
      </c>
      <c r="G66" s="47" t="s">
        <v>292</v>
      </c>
      <c r="H66" s="48">
        <v>0.1</v>
      </c>
      <c r="I66" s="47" t="s">
        <v>291</v>
      </c>
      <c r="J66" s="48">
        <v>0.2</v>
      </c>
    </row>
    <row r="67" spans="2:10" x14ac:dyDescent="0.2">
      <c r="B67" s="47" t="s">
        <v>237</v>
      </c>
      <c r="C67" s="47" t="s">
        <v>293</v>
      </c>
      <c r="D67" s="48">
        <v>0.5</v>
      </c>
      <c r="E67" s="47" t="s">
        <v>290</v>
      </c>
      <c r="F67" s="48">
        <v>0.2</v>
      </c>
      <c r="G67" s="47" t="s">
        <v>294</v>
      </c>
      <c r="H67" s="48">
        <v>0.2</v>
      </c>
      <c r="I67" s="47" t="s">
        <v>295</v>
      </c>
      <c r="J67" s="48">
        <v>0.5</v>
      </c>
    </row>
    <row r="68" spans="2:10" x14ac:dyDescent="0.2">
      <c r="B68" s="47" t="s">
        <v>230</v>
      </c>
      <c r="C68" s="47" t="s">
        <v>296</v>
      </c>
      <c r="D68" s="48">
        <v>1</v>
      </c>
      <c r="E68" s="47" t="s">
        <v>293</v>
      </c>
      <c r="F68" s="48">
        <v>0.5</v>
      </c>
      <c r="G68" s="47" t="s">
        <v>297</v>
      </c>
      <c r="H68" s="48">
        <v>0.3</v>
      </c>
      <c r="I68" s="47" t="s">
        <v>298</v>
      </c>
      <c r="J68" s="48">
        <v>1</v>
      </c>
    </row>
    <row r="69" spans="2:10" x14ac:dyDescent="0.2">
      <c r="B69" s="47"/>
      <c r="C69" s="47"/>
      <c r="D69" s="47"/>
      <c r="E69" s="47" t="s">
        <v>296</v>
      </c>
      <c r="F69" s="48">
        <v>1</v>
      </c>
      <c r="G69" s="47" t="s">
        <v>299</v>
      </c>
      <c r="H69" s="48">
        <v>0.6</v>
      </c>
      <c r="I69" s="47"/>
      <c r="J69" s="47"/>
    </row>
    <row r="70" spans="2:10" x14ac:dyDescent="0.2">
      <c r="B70" s="47"/>
      <c r="C70" s="47"/>
      <c r="D70" s="47"/>
      <c r="E70" s="47"/>
      <c r="F70" s="47"/>
      <c r="G70" s="47" t="s">
        <v>300</v>
      </c>
      <c r="H70" s="48">
        <v>1</v>
      </c>
      <c r="I70" s="47"/>
      <c r="J70" s="47"/>
    </row>
    <row r="76" spans="2:10" ht="12.75" thickBot="1" x14ac:dyDescent="0.25"/>
    <row r="77" spans="2:10" ht="16.5" thickBot="1" x14ac:dyDescent="0.3">
      <c r="B77" s="335" t="s">
        <v>301</v>
      </c>
      <c r="C77" s="336"/>
      <c r="D77" s="336"/>
      <c r="E77" s="337"/>
    </row>
    <row r="80" spans="2:10" x14ac:dyDescent="0.2">
      <c r="B80" s="49" t="s">
        <v>302</v>
      </c>
    </row>
    <row r="81" spans="2:5" ht="15" x14ac:dyDescent="0.25">
      <c r="B81" s="50" t="s">
        <v>228</v>
      </c>
      <c r="C81" s="51" t="s">
        <v>229</v>
      </c>
      <c r="E81" s="52" t="s">
        <v>231</v>
      </c>
    </row>
    <row r="82" spans="2:5" ht="15" x14ac:dyDescent="0.25">
      <c r="B82" s="50" t="s">
        <v>234</v>
      </c>
      <c r="C82" s="51" t="s">
        <v>211</v>
      </c>
      <c r="E82" s="52" t="s">
        <v>232</v>
      </c>
    </row>
    <row r="83" spans="2:5" x14ac:dyDescent="0.2">
      <c r="B83" s="50" t="s">
        <v>303</v>
      </c>
    </row>
    <row r="84" spans="2:5" x14ac:dyDescent="0.2">
      <c r="B84" s="50" t="s">
        <v>304</v>
      </c>
    </row>
    <row r="86" spans="2:5" x14ac:dyDescent="0.2">
      <c r="B86" s="53" t="s">
        <v>305</v>
      </c>
      <c r="C86" s="53" t="s">
        <v>306</v>
      </c>
      <c r="D86" s="53" t="s">
        <v>307</v>
      </c>
      <c r="E86" s="53" t="s">
        <v>308</v>
      </c>
    </row>
    <row r="87" spans="2:5" x14ac:dyDescent="0.2">
      <c r="B87" s="50" t="s">
        <v>228</v>
      </c>
      <c r="C87" s="50" t="s">
        <v>309</v>
      </c>
      <c r="D87" s="52">
        <v>0</v>
      </c>
      <c r="E87" s="54">
        <v>0</v>
      </c>
    </row>
    <row r="88" spans="2:5" x14ac:dyDescent="0.2">
      <c r="B88" s="50" t="s">
        <v>234</v>
      </c>
      <c r="C88" s="50" t="s">
        <v>310</v>
      </c>
      <c r="D88" s="52">
        <v>0</v>
      </c>
      <c r="E88" s="54">
        <v>0.7</v>
      </c>
    </row>
    <row r="89" spans="2:5" x14ac:dyDescent="0.2">
      <c r="B89" s="50" t="s">
        <v>234</v>
      </c>
      <c r="C89" s="50" t="s">
        <v>310</v>
      </c>
      <c r="D89" s="52">
        <v>541</v>
      </c>
      <c r="E89" s="54">
        <v>0.5</v>
      </c>
    </row>
    <row r="90" spans="2:5" x14ac:dyDescent="0.2">
      <c r="B90" s="50" t="s">
        <v>234</v>
      </c>
      <c r="C90" s="50" t="s">
        <v>310</v>
      </c>
      <c r="D90" s="52">
        <v>721</v>
      </c>
      <c r="E90" s="54">
        <v>0.3</v>
      </c>
    </row>
    <row r="91" spans="2:5" x14ac:dyDescent="0.2">
      <c r="B91" s="50" t="s">
        <v>234</v>
      </c>
      <c r="C91" s="50" t="s">
        <v>310</v>
      </c>
      <c r="D91" s="52">
        <v>901</v>
      </c>
      <c r="E91" s="54">
        <v>0.15</v>
      </c>
    </row>
    <row r="92" spans="2:5" x14ac:dyDescent="0.2">
      <c r="B92" s="50" t="s">
        <v>234</v>
      </c>
      <c r="C92" s="50" t="s">
        <v>310</v>
      </c>
      <c r="D92" s="52">
        <v>1081</v>
      </c>
      <c r="E92" s="54">
        <v>0</v>
      </c>
    </row>
    <row r="93" spans="2:5" x14ac:dyDescent="0.2">
      <c r="B93" s="50" t="s">
        <v>303</v>
      </c>
      <c r="C93" s="50" t="s">
        <v>311</v>
      </c>
      <c r="D93" s="52">
        <v>0</v>
      </c>
      <c r="E93" s="54">
        <v>0.7</v>
      </c>
    </row>
    <row r="94" spans="2:5" x14ac:dyDescent="0.2">
      <c r="B94" s="50" t="s">
        <v>303</v>
      </c>
      <c r="C94" s="50" t="s">
        <v>311</v>
      </c>
      <c r="D94" s="52">
        <v>361</v>
      </c>
      <c r="E94" s="54">
        <v>0.5</v>
      </c>
    </row>
    <row r="95" spans="2:5" x14ac:dyDescent="0.2">
      <c r="B95" s="50" t="s">
        <v>303</v>
      </c>
      <c r="C95" s="50" t="s">
        <v>311</v>
      </c>
      <c r="D95" s="52">
        <v>721</v>
      </c>
      <c r="E95" s="54">
        <v>0</v>
      </c>
    </row>
    <row r="96" spans="2:5" x14ac:dyDescent="0.2">
      <c r="B96" s="50" t="s">
        <v>304</v>
      </c>
      <c r="C96" s="50" t="s">
        <v>312</v>
      </c>
      <c r="D96" s="52">
        <v>0</v>
      </c>
      <c r="E96" s="54">
        <v>0.7</v>
      </c>
    </row>
    <row r="97" spans="2:10" x14ac:dyDescent="0.2">
      <c r="B97" s="50" t="s">
        <v>304</v>
      </c>
      <c r="C97" s="50" t="s">
        <v>312</v>
      </c>
      <c r="D97" s="52">
        <v>361</v>
      </c>
      <c r="E97" s="54">
        <v>0.5</v>
      </c>
    </row>
    <row r="98" spans="2:10" x14ac:dyDescent="0.2">
      <c r="B98" s="50" t="s">
        <v>304</v>
      </c>
      <c r="C98" s="50" t="s">
        <v>312</v>
      </c>
      <c r="D98" s="52">
        <v>721</v>
      </c>
      <c r="E98" s="54">
        <v>0</v>
      </c>
    </row>
    <row r="99" spans="2:10" x14ac:dyDescent="0.2">
      <c r="D99" s="55"/>
    </row>
    <row r="100" spans="2:10" x14ac:dyDescent="0.2">
      <c r="B100" s="49" t="s">
        <v>313</v>
      </c>
    </row>
    <row r="101" spans="2:10" x14ac:dyDescent="0.2">
      <c r="B101" s="50" t="s">
        <v>16</v>
      </c>
      <c r="C101" s="52">
        <v>3</v>
      </c>
    </row>
    <row r="102" spans="2:10" x14ac:dyDescent="0.2">
      <c r="B102" s="50" t="s">
        <v>9</v>
      </c>
      <c r="C102" s="52">
        <v>5</v>
      </c>
    </row>
    <row r="103" spans="2:10" x14ac:dyDescent="0.2">
      <c r="B103" s="50" t="s">
        <v>282</v>
      </c>
      <c r="C103" s="52">
        <v>7</v>
      </c>
    </row>
    <row r="104" spans="2:10" x14ac:dyDescent="0.2">
      <c r="B104" s="50" t="s">
        <v>233</v>
      </c>
      <c r="C104" s="52">
        <v>9</v>
      </c>
    </row>
    <row r="106" spans="2:10" x14ac:dyDescent="0.2">
      <c r="B106" s="49" t="s">
        <v>314</v>
      </c>
      <c r="D106" s="55"/>
    </row>
    <row r="107" spans="2:10" x14ac:dyDescent="0.2">
      <c r="B107" s="50"/>
      <c r="C107" s="339" t="s">
        <v>16</v>
      </c>
      <c r="D107" s="339"/>
      <c r="E107" s="339" t="s">
        <v>9</v>
      </c>
      <c r="F107" s="339"/>
      <c r="G107" s="339" t="s">
        <v>282</v>
      </c>
      <c r="H107" s="339"/>
      <c r="I107" s="339" t="s">
        <v>283</v>
      </c>
      <c r="J107" s="339"/>
    </row>
    <row r="108" spans="2:10" x14ac:dyDescent="0.2">
      <c r="B108" s="56"/>
      <c r="C108" s="4" t="s">
        <v>284</v>
      </c>
      <c r="D108" s="4" t="s">
        <v>168</v>
      </c>
      <c r="E108" s="4" t="s">
        <v>284</v>
      </c>
      <c r="F108" s="4" t="s">
        <v>168</v>
      </c>
      <c r="G108" s="4" t="s">
        <v>284</v>
      </c>
      <c r="H108" s="4" t="s">
        <v>168</v>
      </c>
      <c r="I108" s="4" t="s">
        <v>284</v>
      </c>
      <c r="J108" s="4" t="s">
        <v>168</v>
      </c>
    </row>
    <row r="109" spans="2:10" x14ac:dyDescent="0.2">
      <c r="B109" s="4" t="s">
        <v>7</v>
      </c>
      <c r="C109" s="5" t="s">
        <v>285</v>
      </c>
      <c r="D109" s="57">
        <v>0</v>
      </c>
      <c r="E109" s="5">
        <v>0</v>
      </c>
      <c r="F109" s="57">
        <v>0</v>
      </c>
      <c r="G109" s="5">
        <v>0</v>
      </c>
      <c r="H109" s="57">
        <v>0</v>
      </c>
      <c r="I109" s="5" t="s">
        <v>285</v>
      </c>
      <c r="J109" s="57">
        <v>0</v>
      </c>
    </row>
    <row r="110" spans="2:10" x14ac:dyDescent="0.2">
      <c r="B110" s="4" t="s">
        <v>235</v>
      </c>
      <c r="C110" s="5" t="s">
        <v>287</v>
      </c>
      <c r="D110" s="57">
        <v>0.01</v>
      </c>
      <c r="E110" s="5">
        <v>31</v>
      </c>
      <c r="F110" s="57">
        <v>0.01</v>
      </c>
      <c r="G110" s="5">
        <v>61</v>
      </c>
      <c r="H110" s="57">
        <v>0.01</v>
      </c>
      <c r="I110" s="5" t="s">
        <v>288</v>
      </c>
      <c r="J110" s="57">
        <v>0.01</v>
      </c>
    </row>
    <row r="111" spans="2:10" x14ac:dyDescent="0.2">
      <c r="B111" s="4" t="s">
        <v>236</v>
      </c>
      <c r="C111" s="5" t="s">
        <v>290</v>
      </c>
      <c r="D111" s="57">
        <v>0.2</v>
      </c>
      <c r="E111" s="5">
        <v>61</v>
      </c>
      <c r="F111" s="57">
        <v>0.1</v>
      </c>
      <c r="G111" s="5">
        <v>151</v>
      </c>
      <c r="H111" s="57">
        <v>0.1</v>
      </c>
      <c r="I111" s="5" t="s">
        <v>291</v>
      </c>
      <c r="J111" s="57">
        <v>0.2</v>
      </c>
    </row>
    <row r="112" spans="2:10" x14ac:dyDescent="0.2">
      <c r="B112" s="4" t="s">
        <v>237</v>
      </c>
      <c r="C112" s="5" t="s">
        <v>293</v>
      </c>
      <c r="D112" s="57">
        <v>0.5</v>
      </c>
      <c r="E112" s="5">
        <v>91</v>
      </c>
      <c r="F112" s="57">
        <v>0.2</v>
      </c>
      <c r="G112" s="5">
        <v>361</v>
      </c>
      <c r="H112" s="57">
        <v>0.2</v>
      </c>
      <c r="I112" s="5" t="s">
        <v>295</v>
      </c>
      <c r="J112" s="57">
        <v>0.5</v>
      </c>
    </row>
    <row r="113" spans="2:10" x14ac:dyDescent="0.2">
      <c r="B113" s="4" t="s">
        <v>230</v>
      </c>
      <c r="C113" s="5" t="s">
        <v>296</v>
      </c>
      <c r="D113" s="57">
        <v>1</v>
      </c>
      <c r="E113" s="5">
        <v>0</v>
      </c>
      <c r="F113" s="57">
        <v>0.5</v>
      </c>
      <c r="G113" s="5">
        <v>0</v>
      </c>
      <c r="H113" s="57">
        <v>1</v>
      </c>
      <c r="I113" s="5" t="s">
        <v>298</v>
      </c>
      <c r="J113" s="57">
        <v>1</v>
      </c>
    </row>
    <row r="114" spans="2:10" x14ac:dyDescent="0.2">
      <c r="B114" s="5"/>
      <c r="C114" s="5"/>
      <c r="D114" s="5"/>
      <c r="E114" s="5">
        <v>181</v>
      </c>
      <c r="F114" s="57">
        <v>0.5</v>
      </c>
      <c r="G114" s="5">
        <v>541</v>
      </c>
      <c r="H114" s="57">
        <v>0.3</v>
      </c>
      <c r="I114" s="5"/>
      <c r="J114" s="5"/>
    </row>
    <row r="115" spans="2:10" x14ac:dyDescent="0.2">
      <c r="B115" s="5"/>
      <c r="C115" s="5"/>
      <c r="D115" s="5"/>
      <c r="E115" s="5">
        <v>361</v>
      </c>
      <c r="F115" s="57">
        <v>1</v>
      </c>
      <c r="G115" s="5">
        <v>721</v>
      </c>
      <c r="H115" s="57">
        <v>0.6</v>
      </c>
      <c r="I115" s="5"/>
      <c r="J115" s="5"/>
    </row>
    <row r="116" spans="2:10" x14ac:dyDescent="0.2">
      <c r="B116" s="5"/>
      <c r="C116" s="5"/>
      <c r="D116" s="5"/>
      <c r="E116" s="5"/>
      <c r="F116" s="57"/>
      <c r="G116" s="5">
        <v>1081</v>
      </c>
      <c r="H116" s="57">
        <v>1</v>
      </c>
      <c r="I116" s="5"/>
      <c r="J116" s="5"/>
    </row>
  </sheetData>
  <sheetProtection sheet="1" formatCells="0" formatColumns="0" formatRows="0" insertColumns="0" insertRows="0" insertHyperlinks="0" deleteColumns="0" deleteRows="0" sort="0" autoFilter="0" pivotTables="0"/>
  <mergeCells count="18">
    <mergeCell ref="I62:J62"/>
    <mergeCell ref="B77:E77"/>
    <mergeCell ref="C107:D107"/>
    <mergeCell ref="E107:F107"/>
    <mergeCell ref="G107:H107"/>
    <mergeCell ref="I107:J107"/>
    <mergeCell ref="G62:H62"/>
    <mergeCell ref="B53:E53"/>
    <mergeCell ref="B61:E61"/>
    <mergeCell ref="B62:B63"/>
    <mergeCell ref="C62:D62"/>
    <mergeCell ref="E62:F62"/>
    <mergeCell ref="B46:E46"/>
    <mergeCell ref="A1:F1"/>
    <mergeCell ref="A3:F3"/>
    <mergeCell ref="A4:F4"/>
    <mergeCell ref="A5:F5"/>
    <mergeCell ref="A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MUESTRAS</vt:lpstr>
      <vt:lpstr>Instructivo</vt:lpstr>
      <vt:lpstr>CRITERIO CAL_POND</vt:lpstr>
      <vt:lpstr>Hoja Trabajo Deterioro</vt:lpstr>
      <vt:lpstr>Instructivo - Tablas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 Arias R</dc:creator>
  <cp:lastModifiedBy>Andres Felipe Torres Romero</cp:lastModifiedBy>
  <dcterms:created xsi:type="dcterms:W3CDTF">2020-07-21T22:01:55Z</dcterms:created>
  <dcterms:modified xsi:type="dcterms:W3CDTF">2024-03-07T15:41:21Z</dcterms:modified>
</cp:coreProperties>
</file>