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atorresr\Downloads\"/>
    </mc:Choice>
  </mc:AlternateContent>
  <xr:revisionPtr revIDLastSave="0" documentId="13_ncr:1_{D517C14E-9376-48E4-9930-CE050701CD50}" xr6:coauthVersionLast="47" xr6:coauthVersionMax="47" xr10:uidLastSave="{00000000-0000-0000-0000-000000000000}"/>
  <bookViews>
    <workbookView xWindow="-120" yWindow="-120" windowWidth="20730" windowHeight="11040" xr2:uid="{00000000-000D-0000-FFFF-FFFF00000000}"/>
  </bookViews>
  <sheets>
    <sheet name="SEGUIMIENTO" sheetId="2" r:id="rId1"/>
    <sheet name="INSTRUCTIVO" sheetId="3" r:id="rId2"/>
    <sheet name="CRITE CAL_PON" sheetId="4" r:id="rId3"/>
  </sheets>
  <externalReferences>
    <externalReference r:id="rId4"/>
  </externalReferences>
  <definedNames>
    <definedName name="Categoría">[1]TABLAS!$A$30:$A$34</definedName>
    <definedName name="ClaseGar_1">[1]TABLAS!$A$2:$A$5</definedName>
    <definedName name="ClaseGar_2">[1]TABLAS!$B$2:$B$3</definedName>
    <definedName name="Clasifi_1">[1]TABLAS!$A$22:$A$25</definedName>
    <definedName name="Clasificación">[1]TABLAS!$A$22:$B$25</definedName>
    <definedName name="Consumo">[1]TABLAS!$D$34:$E$37</definedName>
    <definedName name="Garantías">[1]TABLAS!$A$7:$D$19</definedName>
    <definedName name="Prov_Ind">[1]TABLAS!$A$29:$I$36</definedName>
    <definedName name="SN">[1]TABLAS!$D$2:$D$3</definedName>
    <definedName name="Vivienda">[1]TABLAS!$F$34:$G$37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4" i="2" l="1"/>
  <c r="I53" i="2"/>
  <c r="I52" i="2"/>
  <c r="I51" i="2"/>
  <c r="I50" i="2"/>
  <c r="I46" i="2"/>
  <c r="I42" i="2"/>
  <c r="I41" i="2"/>
  <c r="I37" i="2"/>
  <c r="I36" i="2"/>
  <c r="I35" i="2"/>
  <c r="I33" i="2"/>
  <c r="I32" i="2"/>
  <c r="I31" i="2"/>
  <c r="I30" i="2"/>
  <c r="I29" i="2"/>
  <c r="I28" i="2"/>
  <c r="I26" i="2"/>
  <c r="I25" i="2"/>
  <c r="I24" i="2"/>
  <c r="I23" i="2"/>
  <c r="I22" i="2"/>
  <c r="I21" i="2"/>
  <c r="I20" i="2"/>
  <c r="I19" i="2"/>
  <c r="I18" i="2"/>
  <c r="I16" i="2"/>
  <c r="E38" i="2" l="1"/>
  <c r="I38" i="2" s="1"/>
  <c r="E55" i="2"/>
  <c r="I55" i="2" s="1"/>
  <c r="E43" i="2"/>
  <c r="I43" i="2" s="1"/>
  <c r="E47" i="2" l="1"/>
  <c r="I47" i="2" s="1"/>
  <c r="I56" i="2" s="1"/>
  <c r="A57" i="2" l="1"/>
  <c r="J56" i="2" s="1"/>
  <c r="K56" i="2"/>
</calcChain>
</file>

<file path=xl/sharedStrings.xml><?xml version="1.0" encoding="utf-8"?>
<sst xmlns="http://schemas.openxmlformats.org/spreadsheetml/2006/main" count="180" uniqueCount="120">
  <si>
    <t>DESCRIPCION DE LOS ASPECTOS A AUDITAR</t>
  </si>
  <si>
    <t>SI</t>
  </si>
  <si>
    <t>NO</t>
  </si>
  <si>
    <t>SEGUIMIENTO DE LA CARTERA</t>
  </si>
  <si>
    <t>1.1.</t>
  </si>
  <si>
    <t xml:space="preserve">METODOLOGIA TECNICAMENTE DISEÑADA </t>
  </si>
  <si>
    <t>1.1.1</t>
  </si>
  <si>
    <t>El consejo tiene establecida la política para evaluar la cartera (cobertura-periodicidad evaluación, decisiones, seguimiento)</t>
  </si>
  <si>
    <t>1.1.2</t>
  </si>
  <si>
    <t>Se tiene establecido el cronograma de evaluaciones del año</t>
  </si>
  <si>
    <t>1.1.3</t>
  </si>
  <si>
    <t>1.1.4</t>
  </si>
  <si>
    <t>1.1.5</t>
  </si>
  <si>
    <t>1.1.6</t>
  </si>
  <si>
    <t>1.1.7</t>
  </si>
  <si>
    <t>1.1.8</t>
  </si>
  <si>
    <t>1.1.9</t>
  </si>
  <si>
    <t>1.2.</t>
  </si>
  <si>
    <t>1.2.1</t>
  </si>
  <si>
    <t>Esta nombrado por el consejo de administración - No. De acta</t>
  </si>
  <si>
    <t>1.2.2</t>
  </si>
  <si>
    <t>Cuenta con un reglamento debidamente aprobado por el consejo de administración. Revisar reglamento</t>
  </si>
  <si>
    <t>1.2.3</t>
  </si>
  <si>
    <t xml:space="preserve">Presenta al consejo de administración los resultados de su evaluación </t>
  </si>
  <si>
    <t>1.2.4</t>
  </si>
  <si>
    <t>1.2.5</t>
  </si>
  <si>
    <t>1.3.</t>
  </si>
  <si>
    <t>ACTAS DEL COMITÉ DE EVALUACION DE CARTERA</t>
  </si>
  <si>
    <t>1.3.1</t>
  </si>
  <si>
    <t>1.3.2</t>
  </si>
  <si>
    <t>1.3.3</t>
  </si>
  <si>
    <t>CREDITOS REESTRUCTURADOS</t>
  </si>
  <si>
    <t>2.1</t>
  </si>
  <si>
    <t>2.2</t>
  </si>
  <si>
    <t>APLICATIVO DE CREDITO</t>
  </si>
  <si>
    <t>CREDITOS NOVADOS</t>
  </si>
  <si>
    <t>Proceso (s) Relacionado (s)</t>
  </si>
  <si>
    <t xml:space="preserve">NOMBRE DE LA ENTIDAD </t>
  </si>
  <si>
    <t xml:space="preserve">FECHA DE ELABORACIÓN </t>
  </si>
  <si>
    <t>No.</t>
  </si>
  <si>
    <t>PARCIAL</t>
  </si>
  <si>
    <t>N/A</t>
  </si>
  <si>
    <t>CALIF.</t>
  </si>
  <si>
    <t>OBSERVACIÓN</t>
  </si>
  <si>
    <t>Alto</t>
  </si>
  <si>
    <t>Existe un procedimiento establecido para realizar el seguimiento de la cartera aprobados por Consejo de Administración y/o Junta Directiva</t>
  </si>
  <si>
    <t xml:space="preserve">Medio </t>
  </si>
  <si>
    <t>Bajo</t>
  </si>
  <si>
    <t xml:space="preserve">La metodologia esta de acuerdo con lo establecido en la Circular Basica Contable y Financiera
</t>
  </si>
  <si>
    <t>Se deja registro de las evaluaciones realizadas.</t>
  </si>
  <si>
    <r>
      <t>Se aplican las recalificaciones  aprobadas por el comité de evaluación de cartera</t>
    </r>
    <r>
      <rPr>
        <sz val="9"/>
        <color rgb="FFFFFF00"/>
        <rFont val="Arial"/>
        <family val="2"/>
      </rPr>
      <t xml:space="preserve"> </t>
    </r>
  </si>
  <si>
    <t xml:space="preserve">Se realiza seguimiento a las recomendaciones y a las recalificaciones solicitadas por el comité  </t>
  </si>
  <si>
    <t>Se cuenta con una herramienta tecnologica  paremetrizada para realizar la evaluación masiva de la cartera acorde con la normatividad vigente</t>
  </si>
  <si>
    <t>El aplicativo esta parametrizado para realizar la recalificación automatica por evaluación de cartera y aplica la regla de arrastre</t>
  </si>
  <si>
    <t>La recalificación de la evaluación se realiza en los plazos establecidos en la normatividad vigente</t>
  </si>
  <si>
    <t>CONFORMACION Y ACTIVIDADES DEL COMITÉ DE EVALUACION</t>
  </si>
  <si>
    <t>Se entrega información previa  al comité para la realización de la evaluación</t>
  </si>
  <si>
    <t>Se informan los cambios del nombramiento del comité de evaluación a la superintendencia de la economia solidaria.</t>
  </si>
  <si>
    <t>El perfil de los miembros cumple con las condiciones idoneidad personal o profesional  y eticamente responsables</t>
  </si>
  <si>
    <t>Las actas tienen orden cronológico y numeración consecutiva</t>
  </si>
  <si>
    <t xml:space="preserve">Existe evidencia objetiva de las decisiones tomadas en las reuniones realizadas por el comité de evaluación de cartera </t>
  </si>
  <si>
    <t xml:space="preserve">Se firman las actas por la totalidad de los integrantes del comité que participen en la reunion </t>
  </si>
  <si>
    <t>La organización solidaria  define el procedimiento para reestructuraciones de acuerdo al Capitulo II de la circular Básica Contable y financiera No.004 de 2008 en su numeral 2,4,3,1</t>
  </si>
  <si>
    <t xml:space="preserve">Los créditos reestructurados cumplen con lo establecido en el Capitulo II de la CBCF en su numeral 2,4,3,1
</t>
  </si>
  <si>
    <t xml:space="preserve">Está definida la marcación de los créditos reestructurados en el  aplicativo </t>
  </si>
  <si>
    <t>La entidad solidaria posee aplicativo sistematizado que sustente y facilite el proceso de gestion, seguimiento y recalificación de la cartera</t>
  </si>
  <si>
    <t>El aplicativo posee perfiles y roles definidos para cada usuario</t>
  </si>
  <si>
    <t>El aplicativo deja evidencia transaccional por medio de LOGS(reporte) de auditoria</t>
  </si>
  <si>
    <t>El aplicativo permite hacer consultas y genera informes</t>
  </si>
  <si>
    <t>La cooperativa  define el procedimiento para novaciones de acuerdo al Capitulo II de la circular Básica Contable y financiera No.004 de 2008 en su numeral 2,4,3,2</t>
  </si>
  <si>
    <t>SUMA TOTAL DE PROMEDIOS</t>
  </si>
  <si>
    <t xml:space="preserve">                                                              INSTRUCTIVO DE DILIGENCIAMIENTO</t>
  </si>
  <si>
    <r>
      <rPr>
        <b/>
        <sz val="11"/>
        <color indexed="8"/>
        <rFont val="Arial"/>
        <family val="2"/>
      </rPr>
      <t>2.  ALCANCE:</t>
    </r>
    <r>
      <rPr>
        <sz val="11"/>
        <color indexed="8"/>
        <rFont val="Arial"/>
        <family val="2"/>
      </rPr>
      <t xml:space="preserve"> El instructivo debe ser consultado por los inspectores que desarrollen visitas de supervisión a las entidades vigiladas por la S.E.S. y se debe aplicar de forma homogénea de acuerdo con los criterios que se definen a continuación para cada campo. </t>
    </r>
  </si>
  <si>
    <r>
      <rPr>
        <b/>
        <sz val="11"/>
        <color indexed="8"/>
        <rFont val="Arial"/>
        <family val="2"/>
      </rPr>
      <t>3.  CONTENIDO / DESARROLLO:</t>
    </r>
    <r>
      <rPr>
        <sz val="11"/>
        <color indexed="8"/>
        <rFont val="Arial"/>
        <family val="2"/>
      </rPr>
      <t xml:space="preserve"> Para la aplicación del instructivo se ha diseñado  el formato F-INSP-012 que se encuentra publicado en el aplicativo ISOLUCION y que en todos los casos debe ser la fuente de consulta para su desarrollo. </t>
    </r>
  </si>
  <si>
    <t>A continuación se indica la forma como se debe diligenciar cada campo del formato.</t>
  </si>
  <si>
    <r>
      <rPr>
        <b/>
        <sz val="11"/>
        <color indexed="8"/>
        <rFont val="Arial"/>
        <family val="2"/>
      </rPr>
      <t>No</t>
    </r>
    <r>
      <rPr>
        <sz val="11"/>
        <color indexed="8"/>
        <rFont val="Arial"/>
        <family val="2"/>
      </rPr>
      <t>.:  Corresponde al orden lógico del consecutivo asignado a cada tema o subtema a evaluar.</t>
    </r>
  </si>
  <si>
    <r>
      <rPr>
        <b/>
        <sz val="11"/>
        <color indexed="8"/>
        <rFont val="Arial"/>
        <family val="2"/>
      </rPr>
      <t>DESCRIPCIÓN DE LOS ASPECTOS A AUDITAR:</t>
    </r>
    <r>
      <rPr>
        <sz val="11"/>
        <color indexed="8"/>
        <rFont val="Arial"/>
        <family val="2"/>
      </rPr>
      <t xml:space="preserve"> En este campo están descritos de forma predeterminada los aspectos a evaluar para cada tema o subtema.</t>
    </r>
  </si>
  <si>
    <t>INSPECTOR QUE REALIZÓ LA EVALUACIÓN</t>
  </si>
  <si>
    <t>OBJETIVOS</t>
  </si>
  <si>
    <t>ALCANCE</t>
  </si>
  <si>
    <t>PROMEDIO SEGUIMIENTO DE LA CARTERA</t>
  </si>
  <si>
    <t>PROMEDIO CREDITOS REESTRUCTURADOS</t>
  </si>
  <si>
    <t>PROMEDIO CREDITOS NOVADOS</t>
  </si>
  <si>
    <t>1.2.6</t>
  </si>
  <si>
    <t>3.1</t>
  </si>
  <si>
    <t>PROMEDIO APLICATIVO DE CARTERA</t>
  </si>
  <si>
    <t>4.1</t>
  </si>
  <si>
    <t>4.2</t>
  </si>
  <si>
    <t>4.3</t>
  </si>
  <si>
    <t>4.4</t>
  </si>
  <si>
    <t>4.5</t>
  </si>
  <si>
    <t>CALIFICACIÓN CUMPLIMIENTO</t>
  </si>
  <si>
    <t>DESCRIPCIÓN "hallazgo"</t>
  </si>
  <si>
    <t>CALIFICA 
HALLAZGO</t>
  </si>
  <si>
    <t>INCUMPLIMIENTO NORMATIVO</t>
  </si>
  <si>
    <t>X</t>
  </si>
  <si>
    <r>
      <t xml:space="preserve">DESCRIPCIÓN "hallazgo": </t>
    </r>
    <r>
      <rPr>
        <sz val="11"/>
        <color indexed="8"/>
        <rFont val="Arial"/>
        <family val="2"/>
      </rPr>
      <t xml:space="preserve"> Describa de forma puntual el incumplimiento identificado como resultado de la evaluación efectuada a la información recibida de la entidad.</t>
    </r>
  </si>
  <si>
    <r>
      <rPr>
        <b/>
        <sz val="11"/>
        <color indexed="8"/>
        <rFont val="Arial"/>
        <family val="2"/>
      </rPr>
      <t>PUNTAJE CUMPLIMIENTO:</t>
    </r>
    <r>
      <rPr>
        <sz val="11"/>
        <color indexed="8"/>
        <rFont val="Arial"/>
        <family val="2"/>
      </rPr>
      <t xml:space="preserve"> Es el valor numérico asignado a cada tema o subtema de acuerdo con su importancia y se compone de "SI", "NO", "PARCIAL". 
</t>
    </r>
    <r>
      <rPr>
        <b/>
        <sz val="11"/>
        <color indexed="8"/>
        <rFont val="Arial"/>
        <family val="2"/>
      </rPr>
      <t>SI:</t>
    </r>
    <r>
      <rPr>
        <sz val="11"/>
        <color indexed="8"/>
        <rFont val="Arial"/>
        <family val="2"/>
      </rPr>
      <t xml:space="preserve"> Coloque una "X" si CUMPLE, es decir, el elemento evaluado está documentado y cumple los criterios definidos en la normatividad externa y/o interna y tiene un valor de 1, según Tabla No. 1, que se registra automáticamente.
</t>
    </r>
    <r>
      <rPr>
        <b/>
        <sz val="11"/>
        <color indexed="8"/>
        <rFont val="Arial"/>
        <family val="2"/>
      </rPr>
      <t>NO:</t>
    </r>
    <r>
      <rPr>
        <sz val="11"/>
        <color indexed="8"/>
        <rFont val="Arial"/>
        <family val="2"/>
      </rPr>
      <t xml:space="preserve"> Coloque una "X" si NO CUMPLE, es decir, el elemento evaluado no está documentado y tiene un valor de 0, según Tabla No.1, que se registra automáticamente.
</t>
    </r>
    <r>
      <rPr>
        <b/>
        <sz val="11"/>
        <color indexed="8"/>
        <rFont val="Arial"/>
        <family val="2"/>
      </rPr>
      <t xml:space="preserve">PARCIAL </t>
    </r>
    <r>
      <rPr>
        <sz val="11"/>
        <color indexed="8"/>
        <rFont val="Arial"/>
        <family val="2"/>
      </rPr>
      <t xml:space="preserve">:  Coloque una "X" si CUMPLME PARCIALMENTE, es decir, el elemento evaluado está documentado parcialmente y/o no cumple con la totalidad de los criterios definidos en la normatividad externa y/o interna y tiene un valor de 0,5 según Tabla No.1, que se registra automáticamente.  
N/A: Coloque una "X" si el elemento NO APLICA.
Al final de cada tema, la plantilla hace un cálculo del promedio simple del resultado de calificación obtenido para cada elemento.
 </t>
    </r>
  </si>
  <si>
    <t>NOTA: Si no va a validar algún tema, debe calificar con "X" todos los elementos en el campo N/A del Puntaje Cumplimiento.</t>
  </si>
  <si>
    <t xml:space="preserve">CALIFICA HALLAZGO: De acuerdo con su juicio profesional califique la severidad del hallazgo sleccionando de la lista desplegable la opción que corresponda (ALTO - MEDIO - BAJO). </t>
  </si>
  <si>
    <t>INCUMPLIMIENTO NORMATIVO:  Cite claramente la o las normas incumplidas</t>
  </si>
  <si>
    <t>VERIFICACIÓN SEGUIMIENTO CARTERA - REESTRUCTURACIONES Y NOVACIONES</t>
  </si>
  <si>
    <t>EVIDENCIA</t>
  </si>
  <si>
    <t>No. 
FOLIO</t>
  </si>
  <si>
    <t>DOCUMENTO</t>
  </si>
  <si>
    <t>CONCLUSIÓN</t>
  </si>
  <si>
    <t>Fecha de creación: Septiembre de 2020</t>
  </si>
  <si>
    <r>
      <rPr>
        <b/>
        <sz val="11"/>
        <color indexed="8"/>
        <rFont val="Arial"/>
        <family val="2"/>
      </rPr>
      <t>1. OBJETIVO:</t>
    </r>
    <r>
      <rPr>
        <sz val="11"/>
        <color indexed="8"/>
        <rFont val="Arial"/>
        <family val="2"/>
      </rPr>
      <t xml:space="preserve"> Establecer los criterios estandarizados para guiar y facilitar al inspector en el diligenciamiento del formato para la verificación del seguimiento cartera reestructurados y novados.</t>
    </r>
  </si>
  <si>
    <r>
      <t xml:space="preserve">OBSERVACIÓN: </t>
    </r>
    <r>
      <rPr>
        <sz val="11"/>
        <color indexed="8"/>
        <rFont val="Arial"/>
        <family val="2"/>
      </rPr>
      <t xml:space="preserve">Describa de forma general aspectos que considere relevantes de mencionar y que posteriormente sean de utilidad para la descripción del hallazgo, como: Nombre de documentos, referencias normativas, responsables de procesos, periodos de ejecución, cumplimiento del aspecto evaluado, entre otros aspectos. </t>
    </r>
  </si>
  <si>
    <r>
      <t xml:space="preserve">EVIDENCIA:
No. FOLIO: </t>
    </r>
    <r>
      <rPr>
        <sz val="11"/>
        <color theme="1"/>
        <rFont val="Arial"/>
        <family val="2"/>
      </rPr>
      <t>señale en este campo el número del folio del documento donde se encuentra registrada la norma incumplida.</t>
    </r>
    <r>
      <rPr>
        <b/>
        <sz val="11"/>
        <color theme="1"/>
        <rFont val="Arial"/>
        <family val="2"/>
      </rPr>
      <t xml:space="preserve">
DOCUMENTO:</t>
    </r>
    <r>
      <rPr>
        <sz val="11"/>
        <color indexed="8"/>
        <rFont val="Arial"/>
        <family val="2"/>
      </rPr>
      <t xml:space="preserve">Inserte el archivo con la imagen exacta donde se encuentra registrada la norma o el procedimiento incumplido, es decir, únicamente la imagen de la página donde se encuentra el nombre del documento o norma y la página o páginas donde puntualmente esta registrada la norma incumplida, rotule el archivo con el nombre del documento. Si debe insertar más de un documento, repita el proceso en las celdas o campos adicionales ubicados al lado derecho.  </t>
    </r>
  </si>
  <si>
    <r>
      <t xml:space="preserve">SUMA TOTAL PROMEDIOS: </t>
    </r>
    <r>
      <rPr>
        <sz val="11"/>
        <color indexed="8"/>
        <rFont val="Arial"/>
        <family val="2"/>
      </rPr>
      <t>En este campo se suma dee forma automática el promedio simple de la calificación obtenida para cada tema.
El resultado de la suma total de promedios se pondera de acuerdo con los señalado en la Tabla No. 2.</t>
    </r>
  </si>
  <si>
    <r>
      <t xml:space="preserve">CONCLUSIÓN: </t>
    </r>
    <r>
      <rPr>
        <sz val="11"/>
        <color indexed="8"/>
        <rFont val="Arial"/>
        <family val="2"/>
      </rPr>
      <t xml:space="preserve">Redacte de forma general la conclusión final sonbre el resultado de la visita de inspección, teniendo en cuenta la calificación acumulada del puntaje obtenido y su ponderación en la matriz de "CALIFICACIÓN DE CUMPLIMIENTO", así mismo, tenga en cuenta los temas o subtemas donde se establecieron incumplimientos. </t>
    </r>
  </si>
  <si>
    <t>ALTO</t>
  </si>
  <si>
    <t>MEDIO</t>
  </si>
  <si>
    <t>BAJO</t>
  </si>
  <si>
    <t>Elaboró: GRUPO DE INSPECCIÓN DELEGATURAS FINANCIERA Y ASOCIATIVA</t>
  </si>
  <si>
    <t>SUPERVISIÓN</t>
  </si>
  <si>
    <t>Revisó: Marelvi Hortencia Bernal Nempequ, Bernardo Ortiz Posada</t>
  </si>
  <si>
    <t>Aprobó:  Martha Nury Beltran Misa, Gustavo Serrano Amaya</t>
  </si>
  <si>
    <t>Código: 
FT-SUPE-017
Versión: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</si>
</sst>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0.00000000"/>
    <numFmt numFmtId="166" formatCode="_(* #,##0.0_);_(* \(#,##0.0\);_(* &quot;-&quot;_);_(@_)"/>
  </numFmts>
  <fonts count="22" x14ac:knownFonts="1">
    <font>
      <sz val="11"/>
      <color theme="1"/>
      <name val="Calibri"/>
      <family val="2"/>
      <scheme val="minor"/>
    </font>
    <font>
      <b/>
      <sz val="11"/>
      <color theme="1"/>
      <name val="Arial"/>
      <family val="2"/>
    </font>
    <font>
      <sz val="9"/>
      <color theme="1"/>
      <name val="Arial"/>
      <family val="2"/>
    </font>
    <font>
      <sz val="9"/>
      <color rgb="FF000000"/>
      <name val="Arial"/>
      <family val="2"/>
    </font>
    <font>
      <b/>
      <sz val="7"/>
      <color theme="1"/>
      <name val="Arial"/>
      <family val="2"/>
    </font>
    <font>
      <b/>
      <sz val="7"/>
      <color indexed="8"/>
      <name val="Arial"/>
      <family val="2"/>
    </font>
    <font>
      <sz val="9"/>
      <color rgb="FFFFFF00"/>
      <name val="Arial"/>
      <family val="2"/>
    </font>
    <font>
      <sz val="9"/>
      <name val="Arial"/>
      <family val="2"/>
    </font>
    <font>
      <b/>
      <sz val="11"/>
      <name val="Arial"/>
      <family val="2"/>
    </font>
    <font>
      <b/>
      <sz val="16"/>
      <color theme="1"/>
      <name val="Arial"/>
      <family val="2"/>
    </font>
    <font>
      <sz val="11"/>
      <color theme="1"/>
      <name val="Arial"/>
      <family val="2"/>
    </font>
    <font>
      <b/>
      <sz val="11"/>
      <color indexed="8"/>
      <name val="Arial"/>
      <family val="2"/>
    </font>
    <font>
      <sz val="11"/>
      <color indexed="8"/>
      <name val="Arial"/>
      <family val="2"/>
    </font>
    <font>
      <sz val="11"/>
      <color theme="0"/>
      <name val="Arial"/>
      <family val="2"/>
    </font>
    <font>
      <b/>
      <sz val="9"/>
      <color theme="1"/>
      <name val="Arial"/>
      <family val="2"/>
    </font>
    <font>
      <sz val="9"/>
      <color theme="0"/>
      <name val="Arial"/>
      <family val="2"/>
    </font>
    <font>
      <b/>
      <sz val="11"/>
      <color rgb="FF000000"/>
      <name val="Arial"/>
      <family val="2"/>
    </font>
    <font>
      <b/>
      <sz val="11"/>
      <color theme="0" tint="-0.14999847407452621"/>
      <name val="Arial"/>
      <family val="2"/>
    </font>
    <font>
      <sz val="11"/>
      <color theme="1"/>
      <name val="Calibri"/>
      <family val="2"/>
      <scheme val="minor"/>
    </font>
    <font>
      <b/>
      <sz val="11"/>
      <color theme="1"/>
      <name val="Calibri"/>
      <family val="2"/>
      <scheme val="minor"/>
    </font>
    <font>
      <sz val="11"/>
      <color theme="0"/>
      <name val="Calibri"/>
      <family val="2"/>
      <scheme val="minor"/>
    </font>
    <font>
      <b/>
      <sz val="7"/>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164" fontId="18" fillId="0" borderId="0" applyFont="0" applyFill="0" applyBorder="0" applyAlignment="0" applyProtection="0"/>
  </cellStyleXfs>
  <cellXfs count="200">
    <xf numFmtId="0" fontId="0" fillId="0" borderId="0" xfId="0"/>
    <xf numFmtId="0" fontId="2" fillId="0" borderId="0" xfId="0" applyFont="1"/>
    <xf numFmtId="0" fontId="9" fillId="0" borderId="1" xfId="0" applyFont="1" applyBorder="1" applyAlignment="1">
      <alignment horizontal="center" vertical="center"/>
    </xf>
    <xf numFmtId="0" fontId="10" fillId="0" borderId="0" xfId="0" applyFont="1"/>
    <xf numFmtId="0" fontId="10" fillId="0" borderId="1" xfId="0" applyFont="1" applyBorder="1" applyAlignment="1">
      <alignment horizontal="justify" vertical="justify" wrapText="1"/>
    </xf>
    <xf numFmtId="0" fontId="10" fillId="0" borderId="1" xfId="0" applyFont="1" applyBorder="1"/>
    <xf numFmtId="0" fontId="10" fillId="0" borderId="1" xfId="0" applyFont="1" applyBorder="1" applyAlignment="1">
      <alignment vertical="top"/>
    </xf>
    <xf numFmtId="0" fontId="10" fillId="0" borderId="1" xfId="0" applyFont="1" applyBorder="1" applyAlignment="1">
      <alignment vertical="top" wrapText="1"/>
    </xf>
    <xf numFmtId="0" fontId="12" fillId="0" borderId="1" xfId="0" applyFont="1" applyBorder="1" applyAlignment="1">
      <alignment vertical="top" wrapText="1"/>
    </xf>
    <xf numFmtId="0" fontId="1" fillId="0" borderId="1" xfId="0" applyFont="1" applyBorder="1" applyAlignment="1">
      <alignment horizontal="justify" vertical="top" wrapText="1"/>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3" fillId="0" borderId="0" xfId="0" applyFont="1"/>
    <xf numFmtId="0" fontId="15" fillId="0" borderId="0" xfId="0" applyFont="1"/>
    <xf numFmtId="165" fontId="2" fillId="0" borderId="0" xfId="0" applyNumberFormat="1" applyFont="1"/>
    <xf numFmtId="0" fontId="16" fillId="2" borderId="26" xfId="0" applyFont="1" applyFill="1" applyBorder="1" applyAlignment="1">
      <alignment horizontal="center" vertical="center" wrapText="1"/>
    </xf>
    <xf numFmtId="0" fontId="16" fillId="2" borderId="26" xfId="0" applyFont="1" applyFill="1" applyBorder="1" applyAlignment="1">
      <alignment vertical="center" wrapText="1"/>
    </xf>
    <xf numFmtId="0" fontId="16" fillId="2" borderId="11" xfId="0" applyFont="1" applyFill="1" applyBorder="1" applyAlignment="1">
      <alignment vertical="center" wrapText="1"/>
    </xf>
    <xf numFmtId="0" fontId="16" fillId="2" borderId="10" xfId="0" applyFont="1" applyFill="1" applyBorder="1" applyAlignment="1">
      <alignment vertical="center" wrapText="1"/>
    </xf>
    <xf numFmtId="0" fontId="12" fillId="0" borderId="1" xfId="0" applyFont="1" applyBorder="1" applyAlignment="1">
      <alignment horizontal="justify" vertical="justify" wrapText="1"/>
    </xf>
    <xf numFmtId="0" fontId="3" fillId="0" borderId="9"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2" fillId="0" borderId="48" xfId="0" applyFont="1" applyBorder="1" applyAlignment="1" applyProtection="1">
      <alignment horizontal="justify" vertical="center" wrapText="1"/>
      <protection locked="0"/>
    </xf>
    <xf numFmtId="0" fontId="2" fillId="0" borderId="47" xfId="0" applyFont="1" applyBorder="1" applyProtection="1">
      <protection locked="0"/>
    </xf>
    <xf numFmtId="0" fontId="2" fillId="0" borderId="0" xfId="0" applyFont="1" applyProtection="1">
      <protection locked="0"/>
    </xf>
    <xf numFmtId="0" fontId="2" fillId="0" borderId="32" xfId="0" applyFont="1" applyBorder="1" applyAlignment="1" applyProtection="1">
      <alignment horizontal="justify" vertical="center" wrapText="1"/>
      <protection locked="0"/>
    </xf>
    <xf numFmtId="0" fontId="2" fillId="0" borderId="5" xfId="0" applyFont="1" applyBorder="1" applyProtection="1">
      <protection locked="0"/>
    </xf>
    <xf numFmtId="0" fontId="2" fillId="0" borderId="33" xfId="0" applyFont="1" applyBorder="1" applyAlignment="1" applyProtection="1">
      <alignment horizontal="justify" vertical="center" wrapText="1"/>
      <protection locked="0"/>
    </xf>
    <xf numFmtId="0" fontId="2" fillId="0" borderId="36" xfId="0" applyFont="1" applyBorder="1" applyProtection="1">
      <protection locked="0"/>
    </xf>
    <xf numFmtId="0" fontId="2" fillId="0" borderId="17" xfId="0" applyFont="1" applyBorder="1" applyProtection="1">
      <protection locked="0"/>
    </xf>
    <xf numFmtId="0" fontId="2" fillId="3" borderId="1" xfId="0" applyFont="1" applyFill="1" applyBorder="1" applyProtection="1">
      <protection locked="0"/>
    </xf>
    <xf numFmtId="0" fontId="2" fillId="3" borderId="18" xfId="0" applyFont="1" applyFill="1" applyBorder="1" applyProtection="1">
      <protection locked="0"/>
    </xf>
    <xf numFmtId="0" fontId="2" fillId="0" borderId="33" xfId="0" applyFont="1" applyBorder="1" applyProtection="1">
      <protection locked="0"/>
    </xf>
    <xf numFmtId="0" fontId="2" fillId="0" borderId="34" xfId="0" applyFont="1" applyBorder="1" applyAlignment="1" applyProtection="1">
      <alignment horizontal="justify" vertical="center" wrapText="1"/>
      <protection locked="0"/>
    </xf>
    <xf numFmtId="0" fontId="2" fillId="0" borderId="2" xfId="0" applyFont="1" applyBorder="1" applyProtection="1">
      <protection locked="0"/>
    </xf>
    <xf numFmtId="0" fontId="2" fillId="0" borderId="5" xfId="0" applyFont="1" applyBorder="1" applyAlignment="1" applyProtection="1">
      <alignment horizontal="justify" vertical="center" wrapText="1"/>
      <protection locked="0"/>
    </xf>
    <xf numFmtId="0" fontId="2" fillId="0" borderId="17" xfId="0" applyFont="1" applyBorder="1" applyAlignment="1" applyProtection="1">
      <alignment horizontal="justify" vertical="center" wrapText="1"/>
      <protection locked="0"/>
    </xf>
    <xf numFmtId="0" fontId="2" fillId="0" borderId="34" xfId="0" applyFont="1" applyBorder="1" applyProtection="1">
      <protection locked="0"/>
    </xf>
    <xf numFmtId="0" fontId="2" fillId="0" borderId="37" xfId="0" applyFont="1" applyBorder="1" applyProtection="1">
      <protection locked="0"/>
    </xf>
    <xf numFmtId="0" fontId="2" fillId="0" borderId="49" xfId="0" applyFont="1" applyBorder="1" applyProtection="1">
      <protection locked="0"/>
    </xf>
    <xf numFmtId="0" fontId="2" fillId="3" borderId="30" xfId="0" applyFont="1" applyFill="1" applyBorder="1" applyProtection="1">
      <protection locked="0"/>
    </xf>
    <xf numFmtId="0" fontId="2" fillId="3" borderId="31" xfId="0" applyFont="1" applyFill="1" applyBorder="1" applyProtection="1">
      <protection locked="0"/>
    </xf>
    <xf numFmtId="0" fontId="2" fillId="0" borderId="43" xfId="0" applyFont="1" applyBorder="1" applyAlignment="1" applyProtection="1">
      <alignment horizontal="center" vertical="center"/>
      <protection locked="0"/>
    </xf>
    <xf numFmtId="0" fontId="2" fillId="0" borderId="38" xfId="0" applyFont="1" applyBorder="1" applyAlignment="1" applyProtection="1">
      <alignment horizontal="justify" vertical="center" wrapText="1"/>
      <protection locked="0"/>
    </xf>
    <xf numFmtId="0" fontId="2" fillId="0" borderId="11" xfId="0" applyFont="1" applyBorder="1" applyAlignment="1" applyProtection="1">
      <alignment horizontal="justify" vertical="center" wrapText="1"/>
      <protection locked="0"/>
    </xf>
    <xf numFmtId="0" fontId="2" fillId="0" borderId="26" xfId="0" applyFont="1" applyBorder="1" applyProtection="1">
      <protection locked="0"/>
    </xf>
    <xf numFmtId="0" fontId="2" fillId="3" borderId="20" xfId="0" applyFont="1" applyFill="1" applyBorder="1" applyProtection="1">
      <protection locked="0"/>
    </xf>
    <xf numFmtId="0" fontId="2" fillId="3" borderId="22" xfId="0" applyFont="1" applyFill="1" applyBorder="1" applyProtection="1">
      <protection locked="0"/>
    </xf>
    <xf numFmtId="0" fontId="2" fillId="0" borderId="43" xfId="0" applyFont="1" applyBorder="1" applyAlignment="1" applyProtection="1">
      <alignment horizontal="justify"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1" fillId="2" borderId="11" xfId="0" applyFont="1" applyFill="1" applyBorder="1" applyAlignment="1">
      <alignment vertical="center"/>
    </xf>
    <xf numFmtId="0" fontId="19" fillId="4" borderId="1" xfId="0" applyFont="1" applyFill="1" applyBorder="1" applyAlignment="1">
      <alignment horizontal="justify" vertical="justify" wrapText="1"/>
    </xf>
    <xf numFmtId="0" fontId="16" fillId="2" borderId="53" xfId="0" applyFont="1" applyFill="1" applyBorder="1" applyAlignment="1">
      <alignment horizontal="center" vertical="center" wrapText="1"/>
    </xf>
    <xf numFmtId="0" fontId="16" fillId="2" borderId="54" xfId="0" applyFont="1" applyFill="1" applyBorder="1" applyAlignment="1">
      <alignment vertical="center" wrapText="1"/>
    </xf>
    <xf numFmtId="0" fontId="16" fillId="2" borderId="54" xfId="0" applyFont="1" applyFill="1" applyBorder="1" applyAlignment="1">
      <alignment horizontal="center" vertical="center" wrapText="1"/>
    </xf>
    <xf numFmtId="0" fontId="16" fillId="2" borderId="55" xfId="0" applyFont="1" applyFill="1" applyBorder="1" applyAlignment="1">
      <alignment vertical="center" wrapText="1"/>
    </xf>
    <xf numFmtId="0" fontId="2" fillId="0" borderId="1" xfId="0" applyFont="1" applyBorder="1" applyProtection="1">
      <protection locked="0"/>
    </xf>
    <xf numFmtId="0" fontId="2" fillId="0" borderId="19" xfId="0" applyFont="1" applyBorder="1" applyProtection="1">
      <protection locked="0"/>
    </xf>
    <xf numFmtId="0" fontId="2" fillId="0" borderId="20" xfId="0" applyFont="1" applyBorder="1" applyProtection="1">
      <protection locked="0"/>
    </xf>
    <xf numFmtId="0" fontId="2" fillId="0" borderId="13" xfId="0" applyFont="1" applyBorder="1" applyProtection="1">
      <protection locked="0"/>
    </xf>
    <xf numFmtId="0" fontId="2" fillId="0" borderId="14" xfId="0" applyFont="1" applyBorder="1" applyProtection="1">
      <protection locked="0"/>
    </xf>
    <xf numFmtId="0" fontId="2" fillId="3" borderId="14" xfId="0" applyFont="1" applyFill="1" applyBorder="1" applyProtection="1">
      <protection locked="0"/>
    </xf>
    <xf numFmtId="0" fontId="2" fillId="3" borderId="15" xfId="0" applyFont="1" applyFill="1" applyBorder="1" applyProtection="1">
      <protection locked="0"/>
    </xf>
    <xf numFmtId="0" fontId="2" fillId="0" borderId="16" xfId="0" applyFont="1" applyBorder="1" applyProtection="1">
      <protection locked="0"/>
    </xf>
    <xf numFmtId="0" fontId="2" fillId="0" borderId="29" xfId="0" applyFont="1" applyBorder="1" applyProtection="1">
      <protection locked="0"/>
    </xf>
    <xf numFmtId="0" fontId="2" fillId="0" borderId="30" xfId="0" applyFont="1" applyBorder="1" applyProtection="1">
      <protection locked="0"/>
    </xf>
    <xf numFmtId="0" fontId="2" fillId="0" borderId="1" xfId="0" applyFont="1" applyBorder="1" applyAlignment="1" applyProtection="1">
      <alignment horizontal="justify" vertical="center" wrapText="1"/>
      <protection locked="0"/>
    </xf>
    <xf numFmtId="0" fontId="2" fillId="0" borderId="13" xfId="0" applyFont="1" applyBorder="1" applyAlignment="1" applyProtection="1">
      <alignment horizontal="justify" vertical="center" wrapText="1"/>
      <protection locked="0"/>
    </xf>
    <xf numFmtId="0" fontId="2" fillId="0" borderId="14" xfId="0" applyFont="1" applyBorder="1" applyAlignment="1" applyProtection="1">
      <alignment horizontal="justify" vertical="center" wrapText="1"/>
      <protection locked="0"/>
    </xf>
    <xf numFmtId="0" fontId="2" fillId="0" borderId="16" xfId="0" applyFont="1" applyBorder="1" applyAlignment="1" applyProtection="1">
      <alignment horizontal="justify" vertical="center" wrapText="1"/>
      <protection locked="0"/>
    </xf>
    <xf numFmtId="0" fontId="1" fillId="2" borderId="21" xfId="0" applyFont="1" applyFill="1" applyBorder="1" applyAlignment="1">
      <alignment horizontal="center" vertical="center"/>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0" xfId="0" applyFont="1" applyBorder="1" applyProtection="1">
      <protection locked="0"/>
    </xf>
    <xf numFmtId="0" fontId="2" fillId="0" borderId="43" xfId="0" applyFont="1" applyBorder="1" applyProtection="1">
      <protection locked="0"/>
    </xf>
    <xf numFmtId="0" fontId="1" fillId="2" borderId="26" xfId="0" applyFont="1" applyFill="1" applyBorder="1" applyAlignment="1">
      <alignment horizontal="center" vertical="center"/>
    </xf>
    <xf numFmtId="0" fontId="1" fillId="2" borderId="25" xfId="0" applyFont="1" applyFill="1" applyBorder="1" applyAlignment="1">
      <alignment horizontal="center" vertical="center" wrapText="1"/>
    </xf>
    <xf numFmtId="0" fontId="16" fillId="2" borderId="26" xfId="0" applyFont="1" applyFill="1" applyBorder="1" applyAlignment="1">
      <alignment vertical="center"/>
    </xf>
    <xf numFmtId="0" fontId="14" fillId="0" borderId="46" xfId="0" applyFont="1" applyBorder="1" applyAlignment="1">
      <alignment horizontal="center" vertical="center"/>
    </xf>
    <xf numFmtId="0" fontId="2" fillId="0" borderId="43" xfId="0" applyFont="1" applyBorder="1" applyAlignment="1">
      <alignment horizontal="center" vertical="center"/>
    </xf>
    <xf numFmtId="0" fontId="3" fillId="0" borderId="44" xfId="0" applyFont="1" applyBorder="1" applyAlignment="1">
      <alignment horizontal="justify" vertical="center" wrapText="1"/>
    </xf>
    <xf numFmtId="0" fontId="2" fillId="0" borderId="33" xfId="0" applyFont="1" applyBorder="1" applyAlignment="1">
      <alignment horizontal="center" vertical="center"/>
    </xf>
    <xf numFmtId="0" fontId="3" fillId="0" borderId="36"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8" xfId="0" applyFont="1" applyBorder="1" applyAlignment="1">
      <alignment horizontal="center" vertical="center"/>
    </xf>
    <xf numFmtId="0" fontId="7" fillId="0" borderId="39" xfId="0" applyFont="1" applyBorder="1" applyAlignment="1">
      <alignment horizontal="justify" vertical="center" wrapText="1"/>
    </xf>
    <xf numFmtId="0" fontId="2" fillId="0" borderId="34" xfId="0" applyFont="1" applyBorder="1" applyAlignment="1">
      <alignment horizontal="center" vertical="center"/>
    </xf>
    <xf numFmtId="0" fontId="1" fillId="2" borderId="10" xfId="0" applyFont="1" applyFill="1" applyBorder="1" applyAlignment="1">
      <alignment vertical="center"/>
    </xf>
    <xf numFmtId="0" fontId="1" fillId="2" borderId="12" xfId="0" applyFont="1" applyFill="1" applyBorder="1" applyAlignment="1">
      <alignment vertical="center"/>
    </xf>
    <xf numFmtId="0" fontId="2" fillId="0" borderId="44" xfId="0" applyFont="1" applyBorder="1" applyAlignment="1">
      <alignment horizontal="center" vertical="center"/>
    </xf>
    <xf numFmtId="0" fontId="2" fillId="0" borderId="5" xfId="0" applyFont="1" applyBorder="1" applyAlignment="1">
      <alignment horizontal="justify" vertical="center" wrapText="1"/>
    </xf>
    <xf numFmtId="0" fontId="2" fillId="0" borderId="37" xfId="0" applyFont="1" applyBorder="1" applyAlignment="1">
      <alignment horizontal="center" vertical="center"/>
    </xf>
    <xf numFmtId="0" fontId="2" fillId="0" borderId="17" xfId="0" applyFont="1" applyBorder="1" applyAlignment="1">
      <alignment horizontal="justify" vertical="center" wrapText="1"/>
    </xf>
    <xf numFmtId="0" fontId="2" fillId="0" borderId="10" xfId="0" applyFont="1" applyBorder="1" applyAlignment="1">
      <alignment horizontal="center" vertical="center"/>
    </xf>
    <xf numFmtId="2" fontId="8" fillId="2" borderId="26" xfId="0" applyNumberFormat="1" applyFont="1" applyFill="1" applyBorder="1" applyAlignment="1">
      <alignment horizontal="center" wrapText="1"/>
    </xf>
    <xf numFmtId="166" fontId="7" fillId="0" borderId="18" xfId="1" applyNumberFormat="1" applyFont="1" applyBorder="1" applyAlignment="1" applyProtection="1">
      <alignment horizontal="center" vertical="center" wrapText="1"/>
    </xf>
    <xf numFmtId="166" fontId="7" fillId="0" borderId="15" xfId="1" applyNumberFormat="1" applyFont="1" applyBorder="1" applyAlignment="1" applyProtection="1">
      <alignment horizontal="center" vertical="center" wrapText="1"/>
    </xf>
    <xf numFmtId="166" fontId="7" fillId="0" borderId="31" xfId="1" applyNumberFormat="1" applyFont="1" applyBorder="1" applyAlignment="1" applyProtection="1">
      <alignment horizontal="center" vertical="center" wrapText="1"/>
    </xf>
    <xf numFmtId="0" fontId="3" fillId="0" borderId="47" xfId="0" applyFont="1" applyBorder="1" applyAlignment="1">
      <alignment horizontal="justify" vertical="center" wrapText="1"/>
    </xf>
    <xf numFmtId="0" fontId="20" fillId="3" borderId="0" xfId="0" applyFont="1" applyFill="1"/>
    <xf numFmtId="0" fontId="8" fillId="2" borderId="26" xfId="0" applyFont="1" applyFill="1" applyBorder="1" applyAlignment="1">
      <alignment horizontal="center" vertical="center"/>
    </xf>
    <xf numFmtId="0" fontId="3" fillId="0" borderId="43"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4"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4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4" xfId="0" applyFont="1" applyBorder="1" applyAlignment="1">
      <alignment horizontal="justify" vertical="center" wrapText="1"/>
    </xf>
    <xf numFmtId="166" fontId="17" fillId="2" borderId="0" xfId="0" applyNumberFormat="1" applyFont="1" applyFill="1" applyAlignment="1">
      <alignment vertical="center"/>
    </xf>
    <xf numFmtId="0" fontId="1" fillId="2" borderId="0" xfId="0" applyFont="1" applyFill="1" applyAlignment="1">
      <alignment vertical="center"/>
    </xf>
    <xf numFmtId="0" fontId="1" fillId="2" borderId="23" xfId="0" applyFont="1" applyFill="1" applyBorder="1" applyAlignment="1">
      <alignment vertical="center"/>
    </xf>
    <xf numFmtId="0" fontId="17" fillId="2" borderId="0" xfId="0" applyFont="1" applyFill="1" applyAlignment="1">
      <alignment vertical="center"/>
    </xf>
    <xf numFmtId="0" fontId="17" fillId="2" borderId="28" xfId="0" applyFont="1" applyFill="1" applyBorder="1" applyAlignment="1">
      <alignment vertical="center"/>
    </xf>
    <xf numFmtId="0" fontId="1" fillId="2" borderId="28" xfId="0" applyFont="1" applyFill="1" applyBorder="1" applyAlignment="1">
      <alignment vertical="center"/>
    </xf>
    <xf numFmtId="2" fontId="8" fillId="2" borderId="47" xfId="0" applyNumberFormat="1" applyFont="1" applyFill="1" applyBorder="1" applyAlignment="1">
      <alignment horizontal="center" wrapText="1"/>
    </xf>
    <xf numFmtId="166" fontId="7" fillId="0" borderId="58" xfId="1" applyNumberFormat="1" applyFont="1" applyBorder="1" applyAlignment="1" applyProtection="1">
      <alignment horizontal="center" vertical="center" wrapText="1"/>
    </xf>
    <xf numFmtId="0" fontId="17" fillId="2" borderId="10" xfId="0" applyFont="1" applyFill="1" applyBorder="1" applyAlignment="1">
      <alignment vertical="center"/>
    </xf>
    <xf numFmtId="0" fontId="3" fillId="0" borderId="19"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166" fontId="7" fillId="0" borderId="22" xfId="1" applyNumberFormat="1" applyFont="1" applyBorder="1" applyAlignment="1" applyProtection="1">
      <alignment horizontal="center" vertical="center" wrapText="1"/>
    </xf>
    <xf numFmtId="2" fontId="8" fillId="2" borderId="45" xfId="0" applyNumberFormat="1" applyFont="1" applyFill="1" applyBorder="1" applyAlignment="1">
      <alignment horizontal="center" wrapText="1"/>
    </xf>
    <xf numFmtId="0" fontId="2" fillId="0" borderId="38" xfId="0" applyFont="1" applyBorder="1" applyProtection="1">
      <protection locked="0"/>
    </xf>
    <xf numFmtId="0" fontId="2" fillId="0" borderId="5" xfId="0" applyFont="1" applyBorder="1" applyAlignment="1" applyProtection="1">
      <alignment horizontal="center" vertical="center" wrapText="1"/>
      <protection locked="0"/>
    </xf>
    <xf numFmtId="0" fontId="2" fillId="0" borderId="11" xfId="0" applyFont="1" applyBorder="1" applyProtection="1">
      <protection locked="0"/>
    </xf>
    <xf numFmtId="0" fontId="16" fillId="2" borderId="47" xfId="0" applyFont="1" applyFill="1" applyBorder="1" applyAlignment="1">
      <alignment vertical="center" wrapText="1"/>
    </xf>
    <xf numFmtId="0" fontId="2" fillId="0" borderId="35" xfId="0" applyFont="1" applyBorder="1" applyProtection="1">
      <protection locked="0"/>
    </xf>
    <xf numFmtId="0" fontId="1" fillId="0" borderId="13" xfId="0" applyFont="1" applyBorder="1" applyAlignment="1">
      <alignment horizontal="left"/>
    </xf>
    <xf numFmtId="0" fontId="1" fillId="0" borderId="24" xfId="0" applyFont="1" applyBorder="1" applyAlignment="1">
      <alignment horizontal="left"/>
    </xf>
    <xf numFmtId="0" fontId="1" fillId="0" borderId="16" xfId="0" applyFont="1" applyBorder="1" applyAlignment="1">
      <alignment horizontal="left"/>
    </xf>
    <xf numFmtId="0" fontId="1" fillId="0" borderId="7" xfId="0" applyFont="1" applyBorder="1" applyAlignment="1">
      <alignment horizontal="left"/>
    </xf>
    <xf numFmtId="0" fontId="1" fillId="0" borderId="1" xfId="0" applyFont="1" applyBorder="1" applyAlignment="1">
      <alignment horizontal="center" vertical="center" wrapText="1"/>
    </xf>
    <xf numFmtId="0" fontId="2" fillId="0" borderId="16"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18" xfId="0" applyFont="1" applyBorder="1" applyAlignment="1" applyProtection="1">
      <alignment horizontal="center"/>
      <protection locked="0"/>
    </xf>
    <xf numFmtId="0" fontId="0" fillId="0" borderId="1" xfId="0" applyBorder="1" applyAlignment="1">
      <alignment horizontal="center"/>
    </xf>
    <xf numFmtId="0" fontId="1" fillId="3" borderId="1" xfId="0" applyFont="1" applyFill="1" applyBorder="1" applyAlignment="1">
      <alignment horizontal="center" vertical="center" wrapText="1"/>
    </xf>
    <xf numFmtId="0" fontId="2" fillId="0" borderId="13"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50"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4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1" fillId="2" borderId="41" xfId="0" applyFont="1" applyFill="1" applyBorder="1" applyAlignment="1">
      <alignment horizontal="center" vertical="center"/>
    </xf>
    <xf numFmtId="0" fontId="1" fillId="2" borderId="45" xfId="0" applyFont="1" applyFill="1" applyBorder="1" applyAlignment="1">
      <alignment horizontal="center" vertical="center"/>
    </xf>
    <xf numFmtId="0" fontId="16" fillId="2" borderId="40" xfId="0" applyFont="1" applyFill="1" applyBorder="1" applyAlignment="1">
      <alignment horizontal="left" vertical="center" wrapText="1"/>
    </xf>
    <xf numFmtId="0" fontId="16" fillId="2" borderId="48" xfId="0" applyFont="1" applyFill="1" applyBorder="1" applyAlignment="1">
      <alignment horizontal="left" vertical="center" wrapText="1"/>
    </xf>
    <xf numFmtId="0" fontId="1" fillId="2" borderId="13" xfId="0" applyFont="1" applyFill="1" applyBorder="1" applyAlignment="1">
      <alignment horizontal="center" vertical="center"/>
    </xf>
    <xf numFmtId="0" fontId="1" fillId="2" borderId="56"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8" xfId="0" applyFont="1" applyFill="1" applyBorder="1" applyAlignment="1">
      <alignment horizontal="center" vertical="center"/>
    </xf>
    <xf numFmtId="0" fontId="16" fillId="2" borderId="15" xfId="0" applyFont="1" applyFill="1" applyBorder="1" applyAlignment="1">
      <alignment horizontal="center" vertical="center" wrapText="1"/>
    </xf>
    <xf numFmtId="0" fontId="16" fillId="2" borderId="58"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2" borderId="48" xfId="0" applyFont="1" applyFill="1" applyBorder="1" applyAlignment="1">
      <alignment horizontal="center" vertical="center" wrapText="1"/>
    </xf>
    <xf numFmtId="0" fontId="1" fillId="0" borderId="29" xfId="0" applyFont="1" applyBorder="1" applyAlignment="1">
      <alignment horizontal="left"/>
    </xf>
    <xf numFmtId="0" fontId="1" fillId="0" borderId="51" xfId="0" applyFont="1" applyBorder="1" applyAlignment="1">
      <alignment horizontal="left"/>
    </xf>
    <xf numFmtId="0" fontId="5" fillId="0" borderId="9" xfId="0" applyFont="1" applyBorder="1" applyAlignment="1">
      <alignment horizontal="left" vertical="center"/>
    </xf>
    <xf numFmtId="0" fontId="5" fillId="0" borderId="1" xfId="0" applyFont="1" applyBorder="1" applyAlignment="1">
      <alignment horizontal="left" vertical="center"/>
    </xf>
    <xf numFmtId="0" fontId="21" fillId="3" borderId="27" xfId="0" applyFont="1" applyFill="1" applyBorder="1" applyAlignment="1">
      <alignment horizontal="left" vertical="center"/>
    </xf>
    <xf numFmtId="0" fontId="21" fillId="3" borderId="1" xfId="0" applyFont="1" applyFill="1" applyBorder="1" applyAlignment="1">
      <alignment horizontal="left" vertical="center"/>
    </xf>
    <xf numFmtId="0" fontId="2" fillId="0" borderId="29" xfId="0" applyFont="1" applyBorder="1" applyAlignment="1" applyProtection="1">
      <alignment horizontal="center"/>
      <protection locked="0"/>
    </xf>
    <xf numFmtId="0" fontId="2" fillId="0" borderId="30" xfId="0" applyFont="1" applyBorder="1" applyAlignment="1" applyProtection="1">
      <alignment horizontal="center"/>
      <protection locked="0"/>
    </xf>
    <xf numFmtId="0" fontId="2" fillId="0" borderId="31" xfId="0" applyFont="1" applyBorder="1" applyAlignment="1" applyProtection="1">
      <alignment horizontal="center"/>
      <protection locked="0"/>
    </xf>
    <xf numFmtId="0" fontId="16" fillId="2" borderId="46"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23" xfId="0" applyFont="1" applyFill="1" applyBorder="1" applyAlignment="1">
      <alignment horizontal="center" vertical="center" wrapText="1"/>
    </xf>
    <xf numFmtId="0" fontId="4" fillId="0" borderId="57" xfId="0" applyFont="1" applyBorder="1" applyAlignment="1">
      <alignment horizontal="left" vertical="center"/>
    </xf>
    <xf numFmtId="0" fontId="4" fillId="0" borderId="3" xfId="0" applyFont="1" applyBorder="1" applyAlignment="1">
      <alignment horizontal="left" vertical="center"/>
    </xf>
    <xf numFmtId="0" fontId="21" fillId="3" borderId="27" xfId="0" applyFont="1" applyFill="1" applyBorder="1" applyAlignment="1">
      <alignment horizontal="left" vertical="center" wrapText="1"/>
    </xf>
    <xf numFmtId="0" fontId="21" fillId="3" borderId="1" xfId="0" applyFont="1" applyFill="1" applyBorder="1" applyAlignment="1">
      <alignment horizontal="left"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4" xfId="0" applyFont="1" applyFill="1" applyBorder="1" applyAlignment="1">
      <alignment horizontal="center" vertical="center"/>
    </xf>
    <xf numFmtId="0" fontId="1" fillId="2" borderId="57" xfId="0" applyFont="1" applyFill="1" applyBorder="1" applyAlignment="1">
      <alignment horizontal="center" vertical="center"/>
    </xf>
    <xf numFmtId="0" fontId="16" fillId="2" borderId="3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cellXfs>
  <cellStyles count="2">
    <cellStyle name="Millares [0]" xfId="1" builtinId="6"/>
    <cellStyle name="Normal" xfId="0" builtinId="0"/>
  </cellStyles>
  <dxfs count="3">
    <dxf>
      <fill>
        <patternFill>
          <bgColor rgb="FF00B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2</xdr:col>
      <xdr:colOff>488156</xdr:colOff>
      <xdr:row>2</xdr:row>
      <xdr:rowOff>23812</xdr:rowOff>
    </xdr:from>
    <xdr:to>
      <xdr:col>3</xdr:col>
      <xdr:colOff>841216</xdr:colOff>
      <xdr:row>3</xdr:row>
      <xdr:rowOff>265747</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267" t="29726" r="68019" b="35381"/>
        <a:stretch>
          <a:fillRect/>
        </a:stretch>
      </xdr:blipFill>
      <xdr:spPr bwMode="auto">
        <a:xfrm>
          <a:off x="1559719" y="404812"/>
          <a:ext cx="1067435" cy="432435"/>
        </a:xfrm>
        <a:prstGeom prst="rect">
          <a:avLst/>
        </a:prstGeom>
        <a:noFill/>
        <a:ln>
          <a:noFill/>
        </a:ln>
      </xdr:spPr>
    </xdr:pic>
    <xdr:clientData/>
  </xdr:twoCellAnchor>
  <xdr:twoCellAnchor editAs="oneCell">
    <xdr:from>
      <xdr:col>3</xdr:col>
      <xdr:colOff>928688</xdr:colOff>
      <xdr:row>1</xdr:row>
      <xdr:rowOff>154782</xdr:rowOff>
    </xdr:from>
    <xdr:to>
      <xdr:col>3</xdr:col>
      <xdr:colOff>1878013</xdr:colOff>
      <xdr:row>3</xdr:row>
      <xdr:rowOff>259557</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65894" t="18912" r="11859" b="31369"/>
        <a:stretch>
          <a:fillRect/>
        </a:stretch>
      </xdr:blipFill>
      <xdr:spPr bwMode="auto">
        <a:xfrm>
          <a:off x="2714626" y="345282"/>
          <a:ext cx="949325" cy="4857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2926556</xdr:colOff>
      <xdr:row>26</xdr:row>
      <xdr:rowOff>533401</xdr:rowOff>
    </xdr:from>
    <xdr:to>
      <xdr:col>0</xdr:col>
      <xdr:colOff>5688806</xdr:colOff>
      <xdr:row>26</xdr:row>
      <xdr:rowOff>1835945</xdr:rowOff>
    </xdr:to>
    <xdr:pic>
      <xdr:nvPicPr>
        <xdr:cNvPr id="38" name="Imagen 37">
          <a:extLst>
            <a:ext uri="{FF2B5EF4-FFF2-40B4-BE49-F238E27FC236}">
              <a16:creationId xmlns:a16="http://schemas.microsoft.com/office/drawing/2014/main" id="{528B2C3A-2155-4B6E-8B98-3B2040E70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6556" y="20535901"/>
          <a:ext cx="2762250" cy="130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2631281</xdr:colOff>
      <xdr:row>24</xdr:row>
      <xdr:rowOff>381000</xdr:rowOff>
    </xdr:from>
    <xdr:to>
      <xdr:col>0</xdr:col>
      <xdr:colOff>5393531</xdr:colOff>
      <xdr:row>24</xdr:row>
      <xdr:rowOff>1683544</xdr:rowOff>
    </xdr:to>
    <xdr:pic>
      <xdr:nvPicPr>
        <xdr:cNvPr id="34" name="Imagen 33">
          <a:extLst>
            <a:ext uri="{FF2B5EF4-FFF2-40B4-BE49-F238E27FC236}">
              <a16:creationId xmlns:a16="http://schemas.microsoft.com/office/drawing/2014/main" id="{7B1BEFD5-BF17-4BC9-86A3-5CD0380982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31281" y="18323719"/>
          <a:ext cx="2762250" cy="130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1676400</xdr:colOff>
      <xdr:row>22</xdr:row>
      <xdr:rowOff>557213</xdr:rowOff>
    </xdr:from>
    <xdr:to>
      <xdr:col>0</xdr:col>
      <xdr:colOff>5648325</xdr:colOff>
      <xdr:row>22</xdr:row>
      <xdr:rowOff>1850232</xdr:rowOff>
    </xdr:to>
    <xdr:pic>
      <xdr:nvPicPr>
        <xdr:cNvPr id="32" name="Imagen 31">
          <a:extLst>
            <a:ext uri="{FF2B5EF4-FFF2-40B4-BE49-F238E27FC236}">
              <a16:creationId xmlns:a16="http://schemas.microsoft.com/office/drawing/2014/main" id="{CA041768-1E95-4848-9135-290F598164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15987713"/>
          <a:ext cx="3971925" cy="1293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2547938</xdr:colOff>
      <xdr:row>20</xdr:row>
      <xdr:rowOff>952500</xdr:rowOff>
    </xdr:from>
    <xdr:to>
      <xdr:col>0</xdr:col>
      <xdr:colOff>6519863</xdr:colOff>
      <xdr:row>20</xdr:row>
      <xdr:rowOff>2245519</xdr:rowOff>
    </xdr:to>
    <xdr:pic>
      <xdr:nvPicPr>
        <xdr:cNvPr id="31" name="Imagen 30">
          <a:extLst>
            <a:ext uri="{FF2B5EF4-FFF2-40B4-BE49-F238E27FC236}">
              <a16:creationId xmlns:a16="http://schemas.microsoft.com/office/drawing/2014/main" id="{E7C4C8C9-AA37-4A5F-80FE-88352A9B7D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7938" y="13489781"/>
          <a:ext cx="3971925" cy="1293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1404937</xdr:colOff>
      <xdr:row>18</xdr:row>
      <xdr:rowOff>4024312</xdr:rowOff>
    </xdr:from>
    <xdr:to>
      <xdr:col>0</xdr:col>
      <xdr:colOff>6619874</xdr:colOff>
      <xdr:row>18</xdr:row>
      <xdr:rowOff>5191124</xdr:rowOff>
    </xdr:to>
    <xdr:pic>
      <xdr:nvPicPr>
        <xdr:cNvPr id="29" name="Imagen 28">
          <a:extLst>
            <a:ext uri="{FF2B5EF4-FFF2-40B4-BE49-F238E27FC236}">
              <a16:creationId xmlns:a16="http://schemas.microsoft.com/office/drawing/2014/main" id="{3ACA2801-2F7B-435A-A65F-55E9731142D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04937" y="11144250"/>
          <a:ext cx="5214937" cy="1166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2819400</xdr:colOff>
      <xdr:row>18</xdr:row>
      <xdr:rowOff>2028825</xdr:rowOff>
    </xdr:from>
    <xdr:to>
      <xdr:col>0</xdr:col>
      <xdr:colOff>4953000</xdr:colOff>
      <xdr:row>18</xdr:row>
      <xdr:rowOff>3533775</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19400" y="9363075"/>
          <a:ext cx="2133600"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333375</xdr:colOff>
      <xdr:row>31</xdr:row>
      <xdr:rowOff>1247775</xdr:rowOff>
    </xdr:from>
    <xdr:to>
      <xdr:col>0</xdr:col>
      <xdr:colOff>7562850</xdr:colOff>
      <xdr:row>31</xdr:row>
      <xdr:rowOff>1762125</xdr:rowOff>
    </xdr:to>
    <xdr:pic>
      <xdr:nvPicPr>
        <xdr:cNvPr id="3" name="Imagen 35">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3375" y="26984325"/>
          <a:ext cx="72294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2609850</xdr:colOff>
      <xdr:row>14</xdr:row>
      <xdr:rowOff>295275</xdr:rowOff>
    </xdr:from>
    <xdr:to>
      <xdr:col>0</xdr:col>
      <xdr:colOff>5124450</xdr:colOff>
      <xdr:row>14</xdr:row>
      <xdr:rowOff>1628775</xdr:rowOff>
    </xdr:to>
    <xdr:pic>
      <xdr:nvPicPr>
        <xdr:cNvPr id="4" name="Imagen 2">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609850" y="3724275"/>
          <a:ext cx="251460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2619375</xdr:colOff>
      <xdr:row>16</xdr:row>
      <xdr:rowOff>295275</xdr:rowOff>
    </xdr:from>
    <xdr:to>
      <xdr:col>0</xdr:col>
      <xdr:colOff>5133975</xdr:colOff>
      <xdr:row>16</xdr:row>
      <xdr:rowOff>1628775</xdr:rowOff>
    </xdr:to>
    <xdr:pic>
      <xdr:nvPicPr>
        <xdr:cNvPr id="5" name="Imagen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619375" y="5705475"/>
          <a:ext cx="251460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2852736</xdr:colOff>
      <xdr:row>18</xdr:row>
      <xdr:rowOff>2057399</xdr:rowOff>
    </xdr:from>
    <xdr:to>
      <xdr:col>0</xdr:col>
      <xdr:colOff>4798220</xdr:colOff>
      <xdr:row>18</xdr:row>
      <xdr:rowOff>3664750</xdr:rowOff>
    </xdr:to>
    <xdr:sp macro="" textlink="">
      <xdr:nvSpPr>
        <xdr:cNvPr id="6" name="Rectángulo redondeado 11">
          <a:extLst>
            <a:ext uri="{FF2B5EF4-FFF2-40B4-BE49-F238E27FC236}">
              <a16:creationId xmlns:a16="http://schemas.microsoft.com/office/drawing/2014/main" id="{00000000-0008-0000-0200-000006000000}"/>
            </a:ext>
          </a:extLst>
        </xdr:cNvPr>
        <xdr:cNvSpPr/>
      </xdr:nvSpPr>
      <xdr:spPr>
        <a:xfrm>
          <a:off x="2852736" y="9391649"/>
          <a:ext cx="1945484" cy="1607351"/>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2790828</xdr:colOff>
      <xdr:row>16</xdr:row>
      <xdr:rowOff>761998</xdr:rowOff>
    </xdr:from>
    <xdr:to>
      <xdr:col>0</xdr:col>
      <xdr:colOff>5181600</xdr:colOff>
      <xdr:row>16</xdr:row>
      <xdr:rowOff>1638300</xdr:rowOff>
    </xdr:to>
    <xdr:sp macro="" textlink="">
      <xdr:nvSpPr>
        <xdr:cNvPr id="7" name="Rectángulo redondeado 12">
          <a:extLst>
            <a:ext uri="{FF2B5EF4-FFF2-40B4-BE49-F238E27FC236}">
              <a16:creationId xmlns:a16="http://schemas.microsoft.com/office/drawing/2014/main" id="{00000000-0008-0000-0200-000007000000}"/>
            </a:ext>
          </a:extLst>
        </xdr:cNvPr>
        <xdr:cNvSpPr/>
      </xdr:nvSpPr>
      <xdr:spPr>
        <a:xfrm rot="16200000">
          <a:off x="3548063" y="5414963"/>
          <a:ext cx="876302" cy="2390772"/>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4226719</xdr:colOff>
      <xdr:row>22</xdr:row>
      <xdr:rowOff>500061</xdr:rowOff>
    </xdr:from>
    <xdr:to>
      <xdr:col>0</xdr:col>
      <xdr:colOff>5591176</xdr:colOff>
      <xdr:row>22</xdr:row>
      <xdr:rowOff>1952624</xdr:rowOff>
    </xdr:to>
    <xdr:sp macro="" textlink="">
      <xdr:nvSpPr>
        <xdr:cNvPr id="9" name="Rectángulo redondeado 17">
          <a:extLst>
            <a:ext uri="{FF2B5EF4-FFF2-40B4-BE49-F238E27FC236}">
              <a16:creationId xmlns:a16="http://schemas.microsoft.com/office/drawing/2014/main" id="{00000000-0008-0000-0200-000009000000}"/>
            </a:ext>
          </a:extLst>
        </xdr:cNvPr>
        <xdr:cNvSpPr/>
      </xdr:nvSpPr>
      <xdr:spPr>
        <a:xfrm>
          <a:off x="4226719" y="15930561"/>
          <a:ext cx="1364457" cy="1452563"/>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2588418</xdr:colOff>
      <xdr:row>20</xdr:row>
      <xdr:rowOff>850107</xdr:rowOff>
    </xdr:from>
    <xdr:to>
      <xdr:col>0</xdr:col>
      <xdr:colOff>4112418</xdr:colOff>
      <xdr:row>20</xdr:row>
      <xdr:rowOff>2321720</xdr:rowOff>
    </xdr:to>
    <xdr:sp macro="" textlink="">
      <xdr:nvSpPr>
        <xdr:cNvPr id="11" name="Rectángulo redondeado 18">
          <a:extLst>
            <a:ext uri="{FF2B5EF4-FFF2-40B4-BE49-F238E27FC236}">
              <a16:creationId xmlns:a16="http://schemas.microsoft.com/office/drawing/2014/main" id="{00000000-0008-0000-0200-00000B000000}"/>
            </a:ext>
          </a:extLst>
        </xdr:cNvPr>
        <xdr:cNvSpPr/>
      </xdr:nvSpPr>
      <xdr:spPr>
        <a:xfrm>
          <a:off x="2588418" y="13387388"/>
          <a:ext cx="1524000" cy="1471613"/>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4095750</xdr:colOff>
      <xdr:row>26</xdr:row>
      <xdr:rowOff>457202</xdr:rowOff>
    </xdr:from>
    <xdr:to>
      <xdr:col>0</xdr:col>
      <xdr:colOff>5600701</xdr:colOff>
      <xdr:row>26</xdr:row>
      <xdr:rowOff>1881187</xdr:rowOff>
    </xdr:to>
    <xdr:sp macro="" textlink="">
      <xdr:nvSpPr>
        <xdr:cNvPr id="13" name="Rectángulo redondeado 22">
          <a:extLst>
            <a:ext uri="{FF2B5EF4-FFF2-40B4-BE49-F238E27FC236}">
              <a16:creationId xmlns:a16="http://schemas.microsoft.com/office/drawing/2014/main" id="{00000000-0008-0000-0200-00000D000000}"/>
            </a:ext>
          </a:extLst>
        </xdr:cNvPr>
        <xdr:cNvSpPr/>
      </xdr:nvSpPr>
      <xdr:spPr>
        <a:xfrm>
          <a:off x="4095750" y="20459702"/>
          <a:ext cx="1504951" cy="1423985"/>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357187</xdr:colOff>
      <xdr:row>31</xdr:row>
      <xdr:rowOff>1416843</xdr:rowOff>
    </xdr:from>
    <xdr:to>
      <xdr:col>0</xdr:col>
      <xdr:colOff>5750719</xdr:colOff>
      <xdr:row>31</xdr:row>
      <xdr:rowOff>1771655</xdr:rowOff>
    </xdr:to>
    <xdr:sp macro="" textlink="">
      <xdr:nvSpPr>
        <xdr:cNvPr id="17" name="Rectángulo redondeado 36">
          <a:extLst>
            <a:ext uri="{FF2B5EF4-FFF2-40B4-BE49-F238E27FC236}">
              <a16:creationId xmlns:a16="http://schemas.microsoft.com/office/drawing/2014/main" id="{00000000-0008-0000-0200-000011000000}"/>
            </a:ext>
          </a:extLst>
        </xdr:cNvPr>
        <xdr:cNvSpPr/>
      </xdr:nvSpPr>
      <xdr:spPr>
        <a:xfrm rot="5400000">
          <a:off x="2876547" y="24634033"/>
          <a:ext cx="354812" cy="5393532"/>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2552700</xdr:colOff>
      <xdr:row>14</xdr:row>
      <xdr:rowOff>742951</xdr:rowOff>
    </xdr:from>
    <xdr:to>
      <xdr:col>0</xdr:col>
      <xdr:colOff>2943225</xdr:colOff>
      <xdr:row>14</xdr:row>
      <xdr:rowOff>1743075</xdr:rowOff>
    </xdr:to>
    <xdr:sp macro="" textlink="">
      <xdr:nvSpPr>
        <xdr:cNvPr id="18" name="Rectángulo redondeado 39">
          <a:extLst>
            <a:ext uri="{FF2B5EF4-FFF2-40B4-BE49-F238E27FC236}">
              <a16:creationId xmlns:a16="http://schemas.microsoft.com/office/drawing/2014/main" id="{00000000-0008-0000-0200-000012000000}"/>
            </a:ext>
          </a:extLst>
        </xdr:cNvPr>
        <xdr:cNvSpPr/>
      </xdr:nvSpPr>
      <xdr:spPr>
        <a:xfrm>
          <a:off x="2552700" y="4171951"/>
          <a:ext cx="390525" cy="1000124"/>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1402555</xdr:colOff>
      <xdr:row>18</xdr:row>
      <xdr:rowOff>4831614</xdr:rowOff>
    </xdr:from>
    <xdr:to>
      <xdr:col>0</xdr:col>
      <xdr:colOff>6929437</xdr:colOff>
      <xdr:row>19</xdr:row>
      <xdr:rowOff>38162</xdr:rowOff>
    </xdr:to>
    <xdr:sp macro="" textlink="">
      <xdr:nvSpPr>
        <xdr:cNvPr id="22" name="Rectángulo redondeado 37">
          <a:extLst>
            <a:ext uri="{FF2B5EF4-FFF2-40B4-BE49-F238E27FC236}">
              <a16:creationId xmlns:a16="http://schemas.microsoft.com/office/drawing/2014/main" id="{00000000-0008-0000-0200-000016000000}"/>
            </a:ext>
          </a:extLst>
        </xdr:cNvPr>
        <xdr:cNvSpPr/>
      </xdr:nvSpPr>
      <xdr:spPr>
        <a:xfrm rot="5400000">
          <a:off x="3961206" y="9392901"/>
          <a:ext cx="409579" cy="5526882"/>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6105530</xdr:colOff>
      <xdr:row>31</xdr:row>
      <xdr:rowOff>1426311</xdr:rowOff>
    </xdr:from>
    <xdr:to>
      <xdr:col>0</xdr:col>
      <xdr:colOff>7272342</xdr:colOff>
      <xdr:row>31</xdr:row>
      <xdr:rowOff>1712061</xdr:rowOff>
    </xdr:to>
    <xdr:sp macro="" textlink="">
      <xdr:nvSpPr>
        <xdr:cNvPr id="24" name="Elipse 23">
          <a:extLst>
            <a:ext uri="{FF2B5EF4-FFF2-40B4-BE49-F238E27FC236}">
              <a16:creationId xmlns:a16="http://schemas.microsoft.com/office/drawing/2014/main" id="{00000000-0008-0000-0200-000018000000}"/>
            </a:ext>
          </a:extLst>
        </xdr:cNvPr>
        <xdr:cNvSpPr/>
      </xdr:nvSpPr>
      <xdr:spPr>
        <a:xfrm>
          <a:off x="6105530" y="27162861"/>
          <a:ext cx="1166812" cy="28575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2500313</xdr:colOff>
      <xdr:row>24</xdr:row>
      <xdr:rowOff>202407</xdr:rowOff>
    </xdr:from>
    <xdr:to>
      <xdr:col>0</xdr:col>
      <xdr:colOff>3750469</xdr:colOff>
      <xdr:row>24</xdr:row>
      <xdr:rowOff>1762124</xdr:rowOff>
    </xdr:to>
    <xdr:sp macro="" textlink="">
      <xdr:nvSpPr>
        <xdr:cNvPr id="28" name="Rectángulo redondeado 22">
          <a:extLst>
            <a:ext uri="{FF2B5EF4-FFF2-40B4-BE49-F238E27FC236}">
              <a16:creationId xmlns:a16="http://schemas.microsoft.com/office/drawing/2014/main" id="{8E0F555F-C020-4543-9498-23A453E2C392}"/>
            </a:ext>
          </a:extLst>
        </xdr:cNvPr>
        <xdr:cNvSpPr/>
      </xdr:nvSpPr>
      <xdr:spPr>
        <a:xfrm>
          <a:off x="2500313" y="18145126"/>
          <a:ext cx="1250156" cy="1559717"/>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0</xdr:col>
      <xdr:colOff>1444655</xdr:colOff>
      <xdr:row>29</xdr:row>
      <xdr:rowOff>1348332</xdr:rowOff>
    </xdr:from>
    <xdr:to>
      <xdr:col>0</xdr:col>
      <xdr:colOff>7071549</xdr:colOff>
      <xdr:row>29</xdr:row>
      <xdr:rowOff>2786607</xdr:rowOff>
    </xdr:to>
    <xdr:pic>
      <xdr:nvPicPr>
        <xdr:cNvPr id="35" name="Imagen 34">
          <a:extLst>
            <a:ext uri="{FF2B5EF4-FFF2-40B4-BE49-F238E27FC236}">
              <a16:creationId xmlns:a16="http://schemas.microsoft.com/office/drawing/2014/main" id="{A756132E-04D3-45E6-9958-7DCA9F62131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444655" y="24613145"/>
          <a:ext cx="5626894"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1404969</xdr:colOff>
      <xdr:row>29</xdr:row>
      <xdr:rowOff>1273968</xdr:rowOff>
    </xdr:from>
    <xdr:to>
      <xdr:col>0</xdr:col>
      <xdr:colOff>2075688</xdr:colOff>
      <xdr:row>30</xdr:row>
      <xdr:rowOff>53189</xdr:rowOff>
    </xdr:to>
    <xdr:sp macro="" textlink="">
      <xdr:nvSpPr>
        <xdr:cNvPr id="37" name="Rectángulo redondeado 46">
          <a:extLst>
            <a:ext uri="{FF2B5EF4-FFF2-40B4-BE49-F238E27FC236}">
              <a16:creationId xmlns:a16="http://schemas.microsoft.com/office/drawing/2014/main" id="{D850A8D4-8BD3-4D89-AC7A-4A97F903011D}"/>
            </a:ext>
          </a:extLst>
        </xdr:cNvPr>
        <xdr:cNvSpPr/>
      </xdr:nvSpPr>
      <xdr:spPr>
        <a:xfrm>
          <a:off x="1404969" y="24538781"/>
          <a:ext cx="670719" cy="1660533"/>
        </a:xfrm>
        <a:prstGeom prst="roundRect">
          <a:avLst/>
        </a:prstGeom>
        <a:noFill/>
        <a:ln w="25400" cap="flat" cmpd="sng" algn="ctr">
          <a:solidFill>
            <a:srgbClr val="C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CO"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0</xdr:col>
      <xdr:colOff>3355213</xdr:colOff>
      <xdr:row>29</xdr:row>
      <xdr:rowOff>1295399</xdr:rowOff>
    </xdr:from>
    <xdr:to>
      <xdr:col>0</xdr:col>
      <xdr:colOff>4373593</xdr:colOff>
      <xdr:row>30</xdr:row>
      <xdr:rowOff>74620</xdr:rowOff>
    </xdr:to>
    <xdr:sp macro="" textlink="">
      <xdr:nvSpPr>
        <xdr:cNvPr id="41" name="Rectángulo redondeado 46">
          <a:extLst>
            <a:ext uri="{FF2B5EF4-FFF2-40B4-BE49-F238E27FC236}">
              <a16:creationId xmlns:a16="http://schemas.microsoft.com/office/drawing/2014/main" id="{D7A06744-5BD1-4F90-B249-C10CAF8A9ACA}"/>
            </a:ext>
          </a:extLst>
        </xdr:cNvPr>
        <xdr:cNvSpPr/>
      </xdr:nvSpPr>
      <xdr:spPr>
        <a:xfrm>
          <a:off x="3355213" y="24560212"/>
          <a:ext cx="1018380" cy="1660533"/>
        </a:xfrm>
        <a:prstGeom prst="roundRect">
          <a:avLst/>
        </a:prstGeom>
        <a:noFill/>
        <a:ln w="25400" cap="flat" cmpd="sng" algn="ctr">
          <a:solidFill>
            <a:srgbClr val="C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CO"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editAs="oneCell">
    <xdr:from>
      <xdr:col>0</xdr:col>
      <xdr:colOff>1238251</xdr:colOff>
      <xdr:row>33</xdr:row>
      <xdr:rowOff>773907</xdr:rowOff>
    </xdr:from>
    <xdr:to>
      <xdr:col>0</xdr:col>
      <xdr:colOff>7112795</xdr:colOff>
      <xdr:row>33</xdr:row>
      <xdr:rowOff>1733551</xdr:rowOff>
    </xdr:to>
    <xdr:pic>
      <xdr:nvPicPr>
        <xdr:cNvPr id="43" name="Imagen 42">
          <a:extLst>
            <a:ext uri="{FF2B5EF4-FFF2-40B4-BE49-F238E27FC236}">
              <a16:creationId xmlns:a16="http://schemas.microsoft.com/office/drawing/2014/main" id="{7F39E6D6-0BF7-4716-8AFE-1588FC72A2C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38251" y="29313188"/>
          <a:ext cx="5874544" cy="959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833438</xdr:colOff>
      <xdr:row>1</xdr:row>
      <xdr:rowOff>107156</xdr:rowOff>
    </xdr:from>
    <xdr:to>
      <xdr:col>0</xdr:col>
      <xdr:colOff>1782763</xdr:colOff>
      <xdr:row>1</xdr:row>
      <xdr:rowOff>592931</xdr:rowOff>
    </xdr:to>
    <xdr:pic>
      <xdr:nvPicPr>
        <xdr:cNvPr id="8" name="Imagen 7">
          <a:extLst>
            <a:ext uri="{FF2B5EF4-FFF2-40B4-BE49-F238E27FC236}">
              <a16:creationId xmlns:a16="http://schemas.microsoft.com/office/drawing/2014/main" id="{4D0D926F-D4A5-4374-A5C9-300A02316192}"/>
            </a:ext>
          </a:extLst>
        </xdr:cNvPr>
        <xdr:cNvPicPr/>
      </xdr:nvPicPr>
      <xdr:blipFill>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val="0"/>
            </a:ext>
          </a:extLst>
        </a:blip>
        <a:srcRect l="65894" t="18912" r="11859" b="31369"/>
        <a:stretch>
          <a:fillRect/>
        </a:stretch>
      </xdr:blipFill>
      <xdr:spPr bwMode="auto">
        <a:xfrm>
          <a:off x="833438" y="285750"/>
          <a:ext cx="949325" cy="4857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1</xdr:row>
      <xdr:rowOff>95250</xdr:rowOff>
    </xdr:from>
    <xdr:to>
      <xdr:col>7</xdr:col>
      <xdr:colOff>285750</xdr:colOff>
      <xdr:row>22</xdr:row>
      <xdr:rowOff>32464</xdr:rowOff>
    </xdr:to>
    <xdr:pic>
      <xdr:nvPicPr>
        <xdr:cNvPr id="4" name="Imagen 3">
          <a:extLst>
            <a:ext uri="{FF2B5EF4-FFF2-40B4-BE49-F238E27FC236}">
              <a16:creationId xmlns:a16="http://schemas.microsoft.com/office/drawing/2014/main" id="{3488B0B9-CE8C-417F-BF98-CF71EA358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85750"/>
          <a:ext cx="5514975" cy="3937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uarios\Hermann\Downloads\Hoja%20de%20trabajo%20provis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erno_Cache_XXXXX"/>
      <sheetName val="Calculo_Provisiones"/>
      <sheetName val="TABLAS"/>
    </sheetNames>
    <sheetDataSet>
      <sheetData sheetId="0"/>
      <sheetData sheetId="1"/>
      <sheetData sheetId="2">
        <row r="2">
          <cell r="A2" t="str">
            <v>1.Otras garantias (No admisible)</v>
          </cell>
          <cell r="B2" t="str">
            <v>OTRAS GARANTIAS</v>
          </cell>
          <cell r="D2" t="str">
            <v>SI</v>
          </cell>
        </row>
        <row r="3">
          <cell r="A3" t="str">
            <v>2.Hipotecaria</v>
          </cell>
          <cell r="B3" t="str">
            <v>ADMISIBLE</v>
          </cell>
          <cell r="D3" t="str">
            <v>NO</v>
          </cell>
        </row>
        <row r="4">
          <cell r="A4" t="str">
            <v>3.Prendaria</v>
          </cell>
        </row>
        <row r="5">
          <cell r="A5" t="str">
            <v>9.Otra admisible</v>
          </cell>
        </row>
        <row r="7">
          <cell r="A7" t="str">
            <v>CLASE DE GARANTIA</v>
          </cell>
          <cell r="B7" t="str">
            <v>TABLA</v>
          </cell>
          <cell r="C7" t="str">
            <v>DIAS</v>
          </cell>
          <cell r="D7" t="str">
            <v>%</v>
          </cell>
        </row>
        <row r="8">
          <cell r="A8" t="str">
            <v>1.Otras garantias (No admisible)</v>
          </cell>
          <cell r="B8" t="str">
            <v>Otras_Garantías</v>
          </cell>
          <cell r="C8">
            <v>0</v>
          </cell>
          <cell r="D8">
            <v>0</v>
          </cell>
        </row>
        <row r="9">
          <cell r="A9" t="str">
            <v>2.Hipotecaria</v>
          </cell>
          <cell r="B9" t="str">
            <v>Hipotecaria</v>
          </cell>
          <cell r="C9">
            <v>0</v>
          </cell>
          <cell r="D9">
            <v>0.7</v>
          </cell>
        </row>
        <row r="10">
          <cell r="A10" t="str">
            <v>2.Hipotecaria</v>
          </cell>
          <cell r="B10" t="str">
            <v>Hipotecaria</v>
          </cell>
          <cell r="C10">
            <v>541</v>
          </cell>
          <cell r="D10">
            <v>0.5</v>
          </cell>
        </row>
        <row r="11">
          <cell r="A11" t="str">
            <v>2.Hipotecaria</v>
          </cell>
          <cell r="B11" t="str">
            <v>Hipotecaria</v>
          </cell>
          <cell r="C11">
            <v>721</v>
          </cell>
          <cell r="D11">
            <v>0.3</v>
          </cell>
        </row>
        <row r="12">
          <cell r="A12" t="str">
            <v>2.Hipotecaria</v>
          </cell>
          <cell r="B12" t="str">
            <v>Hipotecaria</v>
          </cell>
          <cell r="C12">
            <v>901</v>
          </cell>
          <cell r="D12">
            <v>0.15</v>
          </cell>
        </row>
        <row r="13">
          <cell r="A13" t="str">
            <v>2.Hipotecaria</v>
          </cell>
          <cell r="B13" t="str">
            <v>Hipotecaria</v>
          </cell>
          <cell r="C13">
            <v>1081</v>
          </cell>
          <cell r="D13">
            <v>0</v>
          </cell>
        </row>
        <row r="14">
          <cell r="A14" t="str">
            <v>3.Prendaria</v>
          </cell>
          <cell r="B14" t="str">
            <v>Prendaria</v>
          </cell>
          <cell r="C14">
            <v>0</v>
          </cell>
          <cell r="D14">
            <v>0.7</v>
          </cell>
        </row>
        <row r="15">
          <cell r="A15" t="str">
            <v>3.Prendaria</v>
          </cell>
          <cell r="B15" t="str">
            <v>Prendaria</v>
          </cell>
          <cell r="C15">
            <v>361</v>
          </cell>
          <cell r="D15">
            <v>0.5</v>
          </cell>
        </row>
        <row r="16">
          <cell r="A16" t="str">
            <v>3.Prendaria</v>
          </cell>
          <cell r="B16" t="str">
            <v>Prendaria</v>
          </cell>
          <cell r="C16">
            <v>721</v>
          </cell>
          <cell r="D16">
            <v>0</v>
          </cell>
        </row>
        <row r="17">
          <cell r="A17" t="str">
            <v>9.Otra admisible</v>
          </cell>
          <cell r="B17" t="str">
            <v>Otra_Admisible</v>
          </cell>
          <cell r="C17">
            <v>0</v>
          </cell>
          <cell r="D17">
            <v>0.7</v>
          </cell>
        </row>
        <row r="18">
          <cell r="A18" t="str">
            <v>9.Otra admisible</v>
          </cell>
          <cell r="B18" t="str">
            <v>Otra_Admisible</v>
          </cell>
          <cell r="C18">
            <v>361</v>
          </cell>
          <cell r="D18">
            <v>0.5</v>
          </cell>
        </row>
        <row r="19">
          <cell r="A19" t="str">
            <v>9.Otra admisible</v>
          </cell>
          <cell r="B19" t="str">
            <v>Otra_Admisible</v>
          </cell>
          <cell r="C19">
            <v>721</v>
          </cell>
          <cell r="D19">
            <v>0</v>
          </cell>
        </row>
        <row r="22">
          <cell r="A22" t="str">
            <v>COMERCIAL</v>
          </cell>
          <cell r="B22">
            <v>3</v>
          </cell>
        </row>
        <row r="23">
          <cell r="A23" t="str">
            <v>CONSUMO</v>
          </cell>
          <cell r="B23">
            <v>5</v>
          </cell>
        </row>
        <row r="24">
          <cell r="A24" t="str">
            <v>VIVIENDA</v>
          </cell>
          <cell r="B24">
            <v>7</v>
          </cell>
        </row>
        <row r="25">
          <cell r="A25" t="str">
            <v>MICROCREDITO</v>
          </cell>
          <cell r="B25">
            <v>9</v>
          </cell>
        </row>
        <row r="29">
          <cell r="A29">
            <v>0</v>
          </cell>
          <cell r="B29" t="str">
            <v>DÍAS</v>
          </cell>
          <cell r="C29" t="str">
            <v>PROVISIÓN</v>
          </cell>
          <cell r="D29" t="str">
            <v>DÍAS</v>
          </cell>
          <cell r="E29" t="str">
            <v>PROVISIÓN</v>
          </cell>
          <cell r="F29" t="str">
            <v>DÍAS</v>
          </cell>
          <cell r="G29" t="str">
            <v>PROVISIÓN</v>
          </cell>
          <cell r="H29" t="str">
            <v>DÍAS</v>
          </cell>
          <cell r="I29" t="str">
            <v>PROVISIÓN</v>
          </cell>
        </row>
        <row r="30">
          <cell r="A30" t="str">
            <v>A</v>
          </cell>
          <cell r="B30" t="str">
            <v>0-30</v>
          </cell>
          <cell r="C30">
            <v>0</v>
          </cell>
          <cell r="D30">
            <v>0</v>
          </cell>
          <cell r="E30">
            <v>0</v>
          </cell>
          <cell r="F30">
            <v>0</v>
          </cell>
          <cell r="G30">
            <v>0</v>
          </cell>
          <cell r="H30" t="str">
            <v>0-30</v>
          </cell>
          <cell r="I30">
            <v>0</v>
          </cell>
        </row>
        <row r="31">
          <cell r="A31" t="str">
            <v>B</v>
          </cell>
          <cell r="B31" t="str">
            <v>31-90</v>
          </cell>
          <cell r="C31">
            <v>0.01</v>
          </cell>
          <cell r="D31">
            <v>31</v>
          </cell>
          <cell r="E31">
            <v>0.01</v>
          </cell>
          <cell r="F31">
            <v>61</v>
          </cell>
          <cell r="G31">
            <v>0.01</v>
          </cell>
          <cell r="H31" t="str">
            <v>31-60</v>
          </cell>
          <cell r="I31">
            <v>0.01</v>
          </cell>
        </row>
        <row r="32">
          <cell r="A32" t="str">
            <v>C</v>
          </cell>
          <cell r="B32" t="str">
            <v>91-180</v>
          </cell>
          <cell r="C32">
            <v>0.2</v>
          </cell>
          <cell r="D32">
            <v>61</v>
          </cell>
          <cell r="E32">
            <v>0.1</v>
          </cell>
          <cell r="F32">
            <v>151</v>
          </cell>
          <cell r="G32">
            <v>0.1</v>
          </cell>
          <cell r="H32" t="str">
            <v>61-90</v>
          </cell>
          <cell r="I32">
            <v>0.2</v>
          </cell>
        </row>
        <row r="33">
          <cell r="A33" t="str">
            <v>D</v>
          </cell>
          <cell r="B33" t="str">
            <v>181-360</v>
          </cell>
          <cell r="C33">
            <v>0.5</v>
          </cell>
          <cell r="D33">
            <v>91</v>
          </cell>
          <cell r="E33">
            <v>0.2</v>
          </cell>
          <cell r="F33">
            <v>361</v>
          </cell>
          <cell r="G33">
            <v>0.2</v>
          </cell>
          <cell r="H33" t="str">
            <v>91-120</v>
          </cell>
          <cell r="I33">
            <v>0.5</v>
          </cell>
        </row>
        <row r="34">
          <cell r="A34" t="str">
            <v>E</v>
          </cell>
          <cell r="B34" t="str">
            <v>&gt;360</v>
          </cell>
          <cell r="C34">
            <v>1</v>
          </cell>
          <cell r="D34">
            <v>0</v>
          </cell>
          <cell r="E34">
            <v>0.5</v>
          </cell>
          <cell r="F34">
            <v>0</v>
          </cell>
          <cell r="G34">
            <v>1</v>
          </cell>
          <cell r="H34" t="str">
            <v>&gt;120</v>
          </cell>
          <cell r="I34">
            <v>1</v>
          </cell>
        </row>
        <row r="35">
          <cell r="A35">
            <v>0</v>
          </cell>
          <cell r="B35">
            <v>0</v>
          </cell>
          <cell r="C35">
            <v>0</v>
          </cell>
          <cell r="D35">
            <v>181</v>
          </cell>
          <cell r="E35">
            <v>0.5</v>
          </cell>
          <cell r="F35">
            <v>541</v>
          </cell>
          <cell r="G35">
            <v>0.3</v>
          </cell>
          <cell r="H35">
            <v>0</v>
          </cell>
          <cell r="I35">
            <v>0</v>
          </cell>
        </row>
        <row r="36">
          <cell r="A36">
            <v>0</v>
          </cell>
          <cell r="B36">
            <v>0</v>
          </cell>
          <cell r="C36">
            <v>0</v>
          </cell>
          <cell r="D36">
            <v>361</v>
          </cell>
          <cell r="E36">
            <v>1</v>
          </cell>
          <cell r="F36">
            <v>721</v>
          </cell>
          <cell r="G36">
            <v>0.6</v>
          </cell>
          <cell r="H36">
            <v>0</v>
          </cell>
          <cell r="I36">
            <v>0</v>
          </cell>
        </row>
        <row r="37">
          <cell r="D37">
            <v>0</v>
          </cell>
          <cell r="E37">
            <v>0</v>
          </cell>
          <cell r="F37">
            <v>1081</v>
          </cell>
          <cell r="G37">
            <v>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2:W64"/>
  <sheetViews>
    <sheetView showGridLines="0" tabSelected="1" topLeftCell="K1" zoomScale="80" zoomScaleNormal="80" workbookViewId="0">
      <selection activeCell="C7" sqref="C7:D7"/>
    </sheetView>
  </sheetViews>
  <sheetFormatPr baseColWidth="10" defaultRowHeight="15" x14ac:dyDescent="0.25"/>
  <cols>
    <col min="1" max="2" width="7" customWidth="1"/>
    <col min="3" max="3" width="9.42578125" customWidth="1"/>
    <col min="4" max="4" width="58.7109375" customWidth="1"/>
    <col min="5" max="5" width="8" customWidth="1"/>
    <col min="6" max="6" width="9.5703125" customWidth="1"/>
    <col min="7" max="7" width="10.85546875" customWidth="1"/>
    <col min="8" max="8" width="7.7109375" customWidth="1"/>
    <col min="9" max="9" width="9.7109375" customWidth="1"/>
    <col min="10" max="10" width="43.5703125" customWidth="1"/>
    <col min="11" max="11" width="43.7109375" customWidth="1"/>
    <col min="12" max="12" width="18.28515625" customWidth="1"/>
    <col min="13" max="13" width="43.5703125" customWidth="1"/>
    <col min="14" max="14" width="10.28515625" customWidth="1"/>
    <col min="15" max="15" width="14.5703125" customWidth="1"/>
    <col min="16" max="16" width="11.140625" customWidth="1"/>
    <col min="17" max="17" width="15.140625" customWidth="1"/>
    <col min="18" max="18" width="9.42578125" customWidth="1"/>
    <col min="19" max="19" width="16.140625" customWidth="1"/>
    <col min="20" max="20" width="10.140625" customWidth="1"/>
    <col min="21" max="21" width="16.28515625" customWidth="1"/>
    <col min="263" max="263" width="9.42578125" customWidth="1"/>
    <col min="264" max="264" width="54.5703125" customWidth="1"/>
    <col min="265" max="268" width="15.140625" customWidth="1"/>
    <col min="269" max="269" width="17.28515625" customWidth="1"/>
    <col min="270" max="270" width="28.5703125" customWidth="1"/>
    <col min="271" max="271" width="18.28515625" customWidth="1"/>
    <col min="272" max="273" width="18" customWidth="1"/>
    <col min="274" max="274" width="16.85546875" customWidth="1"/>
    <col min="519" max="519" width="9.42578125" customWidth="1"/>
    <col min="520" max="520" width="54.5703125" customWidth="1"/>
    <col min="521" max="524" width="15.140625" customWidth="1"/>
    <col min="525" max="525" width="17.28515625" customWidth="1"/>
    <col min="526" max="526" width="28.5703125" customWidth="1"/>
    <col min="527" max="527" width="18.28515625" customWidth="1"/>
    <col min="528" max="529" width="18" customWidth="1"/>
    <col min="530" max="530" width="16.85546875" customWidth="1"/>
    <col min="775" max="775" width="9.42578125" customWidth="1"/>
    <col min="776" max="776" width="54.5703125" customWidth="1"/>
    <col min="777" max="780" width="15.140625" customWidth="1"/>
    <col min="781" max="781" width="17.28515625" customWidth="1"/>
    <col min="782" max="782" width="28.5703125" customWidth="1"/>
    <col min="783" max="783" width="18.28515625" customWidth="1"/>
    <col min="784" max="785" width="18" customWidth="1"/>
    <col min="786" max="786" width="16.85546875" customWidth="1"/>
    <col min="1031" max="1031" width="9.42578125" customWidth="1"/>
    <col min="1032" max="1032" width="54.5703125" customWidth="1"/>
    <col min="1033" max="1036" width="15.140625" customWidth="1"/>
    <col min="1037" max="1037" width="17.28515625" customWidth="1"/>
    <col min="1038" max="1038" width="28.5703125" customWidth="1"/>
    <col min="1039" max="1039" width="18.28515625" customWidth="1"/>
    <col min="1040" max="1041" width="18" customWidth="1"/>
    <col min="1042" max="1042" width="16.85546875" customWidth="1"/>
    <col min="1287" max="1287" width="9.42578125" customWidth="1"/>
    <col min="1288" max="1288" width="54.5703125" customWidth="1"/>
    <col min="1289" max="1292" width="15.140625" customWidth="1"/>
    <col min="1293" max="1293" width="17.28515625" customWidth="1"/>
    <col min="1294" max="1294" width="28.5703125" customWidth="1"/>
    <col min="1295" max="1295" width="18.28515625" customWidth="1"/>
    <col min="1296" max="1297" width="18" customWidth="1"/>
    <col min="1298" max="1298" width="16.85546875" customWidth="1"/>
    <col min="1543" max="1543" width="9.42578125" customWidth="1"/>
    <col min="1544" max="1544" width="54.5703125" customWidth="1"/>
    <col min="1545" max="1548" width="15.140625" customWidth="1"/>
    <col min="1549" max="1549" width="17.28515625" customWidth="1"/>
    <col min="1550" max="1550" width="28.5703125" customWidth="1"/>
    <col min="1551" max="1551" width="18.28515625" customWidth="1"/>
    <col min="1552" max="1553" width="18" customWidth="1"/>
    <col min="1554" max="1554" width="16.85546875" customWidth="1"/>
    <col min="1799" max="1799" width="9.42578125" customWidth="1"/>
    <col min="1800" max="1800" width="54.5703125" customWidth="1"/>
    <col min="1801" max="1804" width="15.140625" customWidth="1"/>
    <col min="1805" max="1805" width="17.28515625" customWidth="1"/>
    <col min="1806" max="1806" width="28.5703125" customWidth="1"/>
    <col min="1807" max="1807" width="18.28515625" customWidth="1"/>
    <col min="1808" max="1809" width="18" customWidth="1"/>
    <col min="1810" max="1810" width="16.85546875" customWidth="1"/>
    <col min="2055" max="2055" width="9.42578125" customWidth="1"/>
    <col min="2056" max="2056" width="54.5703125" customWidth="1"/>
    <col min="2057" max="2060" width="15.140625" customWidth="1"/>
    <col min="2061" max="2061" width="17.28515625" customWidth="1"/>
    <col min="2062" max="2062" width="28.5703125" customWidth="1"/>
    <col min="2063" max="2063" width="18.28515625" customWidth="1"/>
    <col min="2064" max="2065" width="18" customWidth="1"/>
    <col min="2066" max="2066" width="16.85546875" customWidth="1"/>
    <col min="2311" max="2311" width="9.42578125" customWidth="1"/>
    <col min="2312" max="2312" width="54.5703125" customWidth="1"/>
    <col min="2313" max="2316" width="15.140625" customWidth="1"/>
    <col min="2317" max="2317" width="17.28515625" customWidth="1"/>
    <col min="2318" max="2318" width="28.5703125" customWidth="1"/>
    <col min="2319" max="2319" width="18.28515625" customWidth="1"/>
    <col min="2320" max="2321" width="18" customWidth="1"/>
    <col min="2322" max="2322" width="16.85546875" customWidth="1"/>
    <col min="2567" max="2567" width="9.42578125" customWidth="1"/>
    <col min="2568" max="2568" width="54.5703125" customWidth="1"/>
    <col min="2569" max="2572" width="15.140625" customWidth="1"/>
    <col min="2573" max="2573" width="17.28515625" customWidth="1"/>
    <col min="2574" max="2574" width="28.5703125" customWidth="1"/>
    <col min="2575" max="2575" width="18.28515625" customWidth="1"/>
    <col min="2576" max="2577" width="18" customWidth="1"/>
    <col min="2578" max="2578" width="16.85546875" customWidth="1"/>
    <col min="2823" max="2823" width="9.42578125" customWidth="1"/>
    <col min="2824" max="2824" width="54.5703125" customWidth="1"/>
    <col min="2825" max="2828" width="15.140625" customWidth="1"/>
    <col min="2829" max="2829" width="17.28515625" customWidth="1"/>
    <col min="2830" max="2830" width="28.5703125" customWidth="1"/>
    <col min="2831" max="2831" width="18.28515625" customWidth="1"/>
    <col min="2832" max="2833" width="18" customWidth="1"/>
    <col min="2834" max="2834" width="16.85546875" customWidth="1"/>
    <col min="3079" max="3079" width="9.42578125" customWidth="1"/>
    <col min="3080" max="3080" width="54.5703125" customWidth="1"/>
    <col min="3081" max="3084" width="15.140625" customWidth="1"/>
    <col min="3085" max="3085" width="17.28515625" customWidth="1"/>
    <col min="3086" max="3086" width="28.5703125" customWidth="1"/>
    <col min="3087" max="3087" width="18.28515625" customWidth="1"/>
    <col min="3088" max="3089" width="18" customWidth="1"/>
    <col min="3090" max="3090" width="16.85546875" customWidth="1"/>
    <col min="3335" max="3335" width="9.42578125" customWidth="1"/>
    <col min="3336" max="3336" width="54.5703125" customWidth="1"/>
    <col min="3337" max="3340" width="15.140625" customWidth="1"/>
    <col min="3341" max="3341" width="17.28515625" customWidth="1"/>
    <col min="3342" max="3342" width="28.5703125" customWidth="1"/>
    <col min="3343" max="3343" width="18.28515625" customWidth="1"/>
    <col min="3344" max="3345" width="18" customWidth="1"/>
    <col min="3346" max="3346" width="16.85546875" customWidth="1"/>
    <col min="3591" max="3591" width="9.42578125" customWidth="1"/>
    <col min="3592" max="3592" width="54.5703125" customWidth="1"/>
    <col min="3593" max="3596" width="15.140625" customWidth="1"/>
    <col min="3597" max="3597" width="17.28515625" customWidth="1"/>
    <col min="3598" max="3598" width="28.5703125" customWidth="1"/>
    <col min="3599" max="3599" width="18.28515625" customWidth="1"/>
    <col min="3600" max="3601" width="18" customWidth="1"/>
    <col min="3602" max="3602" width="16.85546875" customWidth="1"/>
    <col min="3847" max="3847" width="9.42578125" customWidth="1"/>
    <col min="3848" max="3848" width="54.5703125" customWidth="1"/>
    <col min="3849" max="3852" width="15.140625" customWidth="1"/>
    <col min="3853" max="3853" width="17.28515625" customWidth="1"/>
    <col min="3854" max="3854" width="28.5703125" customWidth="1"/>
    <col min="3855" max="3855" width="18.28515625" customWidth="1"/>
    <col min="3856" max="3857" width="18" customWidth="1"/>
    <col min="3858" max="3858" width="16.85546875" customWidth="1"/>
    <col min="4103" max="4103" width="9.42578125" customWidth="1"/>
    <col min="4104" max="4104" width="54.5703125" customWidth="1"/>
    <col min="4105" max="4108" width="15.140625" customWidth="1"/>
    <col min="4109" max="4109" width="17.28515625" customWidth="1"/>
    <col min="4110" max="4110" width="28.5703125" customWidth="1"/>
    <col min="4111" max="4111" width="18.28515625" customWidth="1"/>
    <col min="4112" max="4113" width="18" customWidth="1"/>
    <col min="4114" max="4114" width="16.85546875" customWidth="1"/>
    <col min="4359" max="4359" width="9.42578125" customWidth="1"/>
    <col min="4360" max="4360" width="54.5703125" customWidth="1"/>
    <col min="4361" max="4364" width="15.140625" customWidth="1"/>
    <col min="4365" max="4365" width="17.28515625" customWidth="1"/>
    <col min="4366" max="4366" width="28.5703125" customWidth="1"/>
    <col min="4367" max="4367" width="18.28515625" customWidth="1"/>
    <col min="4368" max="4369" width="18" customWidth="1"/>
    <col min="4370" max="4370" width="16.85546875" customWidth="1"/>
    <col min="4615" max="4615" width="9.42578125" customWidth="1"/>
    <col min="4616" max="4616" width="54.5703125" customWidth="1"/>
    <col min="4617" max="4620" width="15.140625" customWidth="1"/>
    <col min="4621" max="4621" width="17.28515625" customWidth="1"/>
    <col min="4622" max="4622" width="28.5703125" customWidth="1"/>
    <col min="4623" max="4623" width="18.28515625" customWidth="1"/>
    <col min="4624" max="4625" width="18" customWidth="1"/>
    <col min="4626" max="4626" width="16.85546875" customWidth="1"/>
    <col min="4871" max="4871" width="9.42578125" customWidth="1"/>
    <col min="4872" max="4872" width="54.5703125" customWidth="1"/>
    <col min="4873" max="4876" width="15.140625" customWidth="1"/>
    <col min="4877" max="4877" width="17.28515625" customWidth="1"/>
    <col min="4878" max="4878" width="28.5703125" customWidth="1"/>
    <col min="4879" max="4879" width="18.28515625" customWidth="1"/>
    <col min="4880" max="4881" width="18" customWidth="1"/>
    <col min="4882" max="4882" width="16.85546875" customWidth="1"/>
    <col min="5127" max="5127" width="9.42578125" customWidth="1"/>
    <col min="5128" max="5128" width="54.5703125" customWidth="1"/>
    <col min="5129" max="5132" width="15.140625" customWidth="1"/>
    <col min="5133" max="5133" width="17.28515625" customWidth="1"/>
    <col min="5134" max="5134" width="28.5703125" customWidth="1"/>
    <col min="5135" max="5135" width="18.28515625" customWidth="1"/>
    <col min="5136" max="5137" width="18" customWidth="1"/>
    <col min="5138" max="5138" width="16.85546875" customWidth="1"/>
    <col min="5383" max="5383" width="9.42578125" customWidth="1"/>
    <col min="5384" max="5384" width="54.5703125" customWidth="1"/>
    <col min="5385" max="5388" width="15.140625" customWidth="1"/>
    <col min="5389" max="5389" width="17.28515625" customWidth="1"/>
    <col min="5390" max="5390" width="28.5703125" customWidth="1"/>
    <col min="5391" max="5391" width="18.28515625" customWidth="1"/>
    <col min="5392" max="5393" width="18" customWidth="1"/>
    <col min="5394" max="5394" width="16.85546875" customWidth="1"/>
    <col min="5639" max="5639" width="9.42578125" customWidth="1"/>
    <col min="5640" max="5640" width="54.5703125" customWidth="1"/>
    <col min="5641" max="5644" width="15.140625" customWidth="1"/>
    <col min="5645" max="5645" width="17.28515625" customWidth="1"/>
    <col min="5646" max="5646" width="28.5703125" customWidth="1"/>
    <col min="5647" max="5647" width="18.28515625" customWidth="1"/>
    <col min="5648" max="5649" width="18" customWidth="1"/>
    <col min="5650" max="5650" width="16.85546875" customWidth="1"/>
    <col min="5895" max="5895" width="9.42578125" customWidth="1"/>
    <col min="5896" max="5896" width="54.5703125" customWidth="1"/>
    <col min="5897" max="5900" width="15.140625" customWidth="1"/>
    <col min="5901" max="5901" width="17.28515625" customWidth="1"/>
    <col min="5902" max="5902" width="28.5703125" customWidth="1"/>
    <col min="5903" max="5903" width="18.28515625" customWidth="1"/>
    <col min="5904" max="5905" width="18" customWidth="1"/>
    <col min="5906" max="5906" width="16.85546875" customWidth="1"/>
    <col min="6151" max="6151" width="9.42578125" customWidth="1"/>
    <col min="6152" max="6152" width="54.5703125" customWidth="1"/>
    <col min="6153" max="6156" width="15.140625" customWidth="1"/>
    <col min="6157" max="6157" width="17.28515625" customWidth="1"/>
    <col min="6158" max="6158" width="28.5703125" customWidth="1"/>
    <col min="6159" max="6159" width="18.28515625" customWidth="1"/>
    <col min="6160" max="6161" width="18" customWidth="1"/>
    <col min="6162" max="6162" width="16.85546875" customWidth="1"/>
    <col min="6407" max="6407" width="9.42578125" customWidth="1"/>
    <col min="6408" max="6408" width="54.5703125" customWidth="1"/>
    <col min="6409" max="6412" width="15.140625" customWidth="1"/>
    <col min="6413" max="6413" width="17.28515625" customWidth="1"/>
    <col min="6414" max="6414" width="28.5703125" customWidth="1"/>
    <col min="6415" max="6415" width="18.28515625" customWidth="1"/>
    <col min="6416" max="6417" width="18" customWidth="1"/>
    <col min="6418" max="6418" width="16.85546875" customWidth="1"/>
    <col min="6663" max="6663" width="9.42578125" customWidth="1"/>
    <col min="6664" max="6664" width="54.5703125" customWidth="1"/>
    <col min="6665" max="6668" width="15.140625" customWidth="1"/>
    <col min="6669" max="6669" width="17.28515625" customWidth="1"/>
    <col min="6670" max="6670" width="28.5703125" customWidth="1"/>
    <col min="6671" max="6671" width="18.28515625" customWidth="1"/>
    <col min="6672" max="6673" width="18" customWidth="1"/>
    <col min="6674" max="6674" width="16.85546875" customWidth="1"/>
    <col min="6919" max="6919" width="9.42578125" customWidth="1"/>
    <col min="6920" max="6920" width="54.5703125" customWidth="1"/>
    <col min="6921" max="6924" width="15.140625" customWidth="1"/>
    <col min="6925" max="6925" width="17.28515625" customWidth="1"/>
    <col min="6926" max="6926" width="28.5703125" customWidth="1"/>
    <col min="6927" max="6927" width="18.28515625" customWidth="1"/>
    <col min="6928" max="6929" width="18" customWidth="1"/>
    <col min="6930" max="6930" width="16.85546875" customWidth="1"/>
    <col min="7175" max="7175" width="9.42578125" customWidth="1"/>
    <col min="7176" max="7176" width="54.5703125" customWidth="1"/>
    <col min="7177" max="7180" width="15.140625" customWidth="1"/>
    <col min="7181" max="7181" width="17.28515625" customWidth="1"/>
    <col min="7182" max="7182" width="28.5703125" customWidth="1"/>
    <col min="7183" max="7183" width="18.28515625" customWidth="1"/>
    <col min="7184" max="7185" width="18" customWidth="1"/>
    <col min="7186" max="7186" width="16.85546875" customWidth="1"/>
    <col min="7431" max="7431" width="9.42578125" customWidth="1"/>
    <col min="7432" max="7432" width="54.5703125" customWidth="1"/>
    <col min="7433" max="7436" width="15.140625" customWidth="1"/>
    <col min="7437" max="7437" width="17.28515625" customWidth="1"/>
    <col min="7438" max="7438" width="28.5703125" customWidth="1"/>
    <col min="7439" max="7439" width="18.28515625" customWidth="1"/>
    <col min="7440" max="7441" width="18" customWidth="1"/>
    <col min="7442" max="7442" width="16.85546875" customWidth="1"/>
    <col min="7687" max="7687" width="9.42578125" customWidth="1"/>
    <col min="7688" max="7688" width="54.5703125" customWidth="1"/>
    <col min="7689" max="7692" width="15.140625" customWidth="1"/>
    <col min="7693" max="7693" width="17.28515625" customWidth="1"/>
    <col min="7694" max="7694" width="28.5703125" customWidth="1"/>
    <col min="7695" max="7695" width="18.28515625" customWidth="1"/>
    <col min="7696" max="7697" width="18" customWidth="1"/>
    <col min="7698" max="7698" width="16.85546875" customWidth="1"/>
    <col min="7943" max="7943" width="9.42578125" customWidth="1"/>
    <col min="7944" max="7944" width="54.5703125" customWidth="1"/>
    <col min="7945" max="7948" width="15.140625" customWidth="1"/>
    <col min="7949" max="7949" width="17.28515625" customWidth="1"/>
    <col min="7950" max="7950" width="28.5703125" customWidth="1"/>
    <col min="7951" max="7951" width="18.28515625" customWidth="1"/>
    <col min="7952" max="7953" width="18" customWidth="1"/>
    <col min="7954" max="7954" width="16.85546875" customWidth="1"/>
    <col min="8199" max="8199" width="9.42578125" customWidth="1"/>
    <col min="8200" max="8200" width="54.5703125" customWidth="1"/>
    <col min="8201" max="8204" width="15.140625" customWidth="1"/>
    <col min="8205" max="8205" width="17.28515625" customWidth="1"/>
    <col min="8206" max="8206" width="28.5703125" customWidth="1"/>
    <col min="8207" max="8207" width="18.28515625" customWidth="1"/>
    <col min="8208" max="8209" width="18" customWidth="1"/>
    <col min="8210" max="8210" width="16.85546875" customWidth="1"/>
    <col min="8455" max="8455" width="9.42578125" customWidth="1"/>
    <col min="8456" max="8456" width="54.5703125" customWidth="1"/>
    <col min="8457" max="8460" width="15.140625" customWidth="1"/>
    <col min="8461" max="8461" width="17.28515625" customWidth="1"/>
    <col min="8462" max="8462" width="28.5703125" customWidth="1"/>
    <col min="8463" max="8463" width="18.28515625" customWidth="1"/>
    <col min="8464" max="8465" width="18" customWidth="1"/>
    <col min="8466" max="8466" width="16.85546875" customWidth="1"/>
    <col min="8711" max="8711" width="9.42578125" customWidth="1"/>
    <col min="8712" max="8712" width="54.5703125" customWidth="1"/>
    <col min="8713" max="8716" width="15.140625" customWidth="1"/>
    <col min="8717" max="8717" width="17.28515625" customWidth="1"/>
    <col min="8718" max="8718" width="28.5703125" customWidth="1"/>
    <col min="8719" max="8719" width="18.28515625" customWidth="1"/>
    <col min="8720" max="8721" width="18" customWidth="1"/>
    <col min="8722" max="8722" width="16.85546875" customWidth="1"/>
    <col min="8967" max="8967" width="9.42578125" customWidth="1"/>
    <col min="8968" max="8968" width="54.5703125" customWidth="1"/>
    <col min="8969" max="8972" width="15.140625" customWidth="1"/>
    <col min="8973" max="8973" width="17.28515625" customWidth="1"/>
    <col min="8974" max="8974" width="28.5703125" customWidth="1"/>
    <col min="8975" max="8975" width="18.28515625" customWidth="1"/>
    <col min="8976" max="8977" width="18" customWidth="1"/>
    <col min="8978" max="8978" width="16.85546875" customWidth="1"/>
    <col min="9223" max="9223" width="9.42578125" customWidth="1"/>
    <col min="9224" max="9224" width="54.5703125" customWidth="1"/>
    <col min="9225" max="9228" width="15.140625" customWidth="1"/>
    <col min="9229" max="9229" width="17.28515625" customWidth="1"/>
    <col min="9230" max="9230" width="28.5703125" customWidth="1"/>
    <col min="9231" max="9231" width="18.28515625" customWidth="1"/>
    <col min="9232" max="9233" width="18" customWidth="1"/>
    <col min="9234" max="9234" width="16.85546875" customWidth="1"/>
    <col min="9479" max="9479" width="9.42578125" customWidth="1"/>
    <col min="9480" max="9480" width="54.5703125" customWidth="1"/>
    <col min="9481" max="9484" width="15.140625" customWidth="1"/>
    <col min="9485" max="9485" width="17.28515625" customWidth="1"/>
    <col min="9486" max="9486" width="28.5703125" customWidth="1"/>
    <col min="9487" max="9487" width="18.28515625" customWidth="1"/>
    <col min="9488" max="9489" width="18" customWidth="1"/>
    <col min="9490" max="9490" width="16.85546875" customWidth="1"/>
    <col min="9735" max="9735" width="9.42578125" customWidth="1"/>
    <col min="9736" max="9736" width="54.5703125" customWidth="1"/>
    <col min="9737" max="9740" width="15.140625" customWidth="1"/>
    <col min="9741" max="9741" width="17.28515625" customWidth="1"/>
    <col min="9742" max="9742" width="28.5703125" customWidth="1"/>
    <col min="9743" max="9743" width="18.28515625" customWidth="1"/>
    <col min="9744" max="9745" width="18" customWidth="1"/>
    <col min="9746" max="9746" width="16.85546875" customWidth="1"/>
    <col min="9991" max="9991" width="9.42578125" customWidth="1"/>
    <col min="9992" max="9992" width="54.5703125" customWidth="1"/>
    <col min="9993" max="9996" width="15.140625" customWidth="1"/>
    <col min="9997" max="9997" width="17.28515625" customWidth="1"/>
    <col min="9998" max="9998" width="28.5703125" customWidth="1"/>
    <col min="9999" max="9999" width="18.28515625" customWidth="1"/>
    <col min="10000" max="10001" width="18" customWidth="1"/>
    <col min="10002" max="10002" width="16.85546875" customWidth="1"/>
    <col min="10247" max="10247" width="9.42578125" customWidth="1"/>
    <col min="10248" max="10248" width="54.5703125" customWidth="1"/>
    <col min="10249" max="10252" width="15.140625" customWidth="1"/>
    <col min="10253" max="10253" width="17.28515625" customWidth="1"/>
    <col min="10254" max="10254" width="28.5703125" customWidth="1"/>
    <col min="10255" max="10255" width="18.28515625" customWidth="1"/>
    <col min="10256" max="10257" width="18" customWidth="1"/>
    <col min="10258" max="10258" width="16.85546875" customWidth="1"/>
    <col min="10503" max="10503" width="9.42578125" customWidth="1"/>
    <col min="10504" max="10504" width="54.5703125" customWidth="1"/>
    <col min="10505" max="10508" width="15.140625" customWidth="1"/>
    <col min="10509" max="10509" width="17.28515625" customWidth="1"/>
    <col min="10510" max="10510" width="28.5703125" customWidth="1"/>
    <col min="10511" max="10511" width="18.28515625" customWidth="1"/>
    <col min="10512" max="10513" width="18" customWidth="1"/>
    <col min="10514" max="10514" width="16.85546875" customWidth="1"/>
    <col min="10759" max="10759" width="9.42578125" customWidth="1"/>
    <col min="10760" max="10760" width="54.5703125" customWidth="1"/>
    <col min="10761" max="10764" width="15.140625" customWidth="1"/>
    <col min="10765" max="10765" width="17.28515625" customWidth="1"/>
    <col min="10766" max="10766" width="28.5703125" customWidth="1"/>
    <col min="10767" max="10767" width="18.28515625" customWidth="1"/>
    <col min="10768" max="10769" width="18" customWidth="1"/>
    <col min="10770" max="10770" width="16.85546875" customWidth="1"/>
    <col min="11015" max="11015" width="9.42578125" customWidth="1"/>
    <col min="11016" max="11016" width="54.5703125" customWidth="1"/>
    <col min="11017" max="11020" width="15.140625" customWidth="1"/>
    <col min="11021" max="11021" width="17.28515625" customWidth="1"/>
    <col min="11022" max="11022" width="28.5703125" customWidth="1"/>
    <col min="11023" max="11023" width="18.28515625" customWidth="1"/>
    <col min="11024" max="11025" width="18" customWidth="1"/>
    <col min="11026" max="11026" width="16.85546875" customWidth="1"/>
    <col min="11271" max="11271" width="9.42578125" customWidth="1"/>
    <col min="11272" max="11272" width="54.5703125" customWidth="1"/>
    <col min="11273" max="11276" width="15.140625" customWidth="1"/>
    <col min="11277" max="11277" width="17.28515625" customWidth="1"/>
    <col min="11278" max="11278" width="28.5703125" customWidth="1"/>
    <col min="11279" max="11279" width="18.28515625" customWidth="1"/>
    <col min="11280" max="11281" width="18" customWidth="1"/>
    <col min="11282" max="11282" width="16.85546875" customWidth="1"/>
    <col min="11527" max="11527" width="9.42578125" customWidth="1"/>
    <col min="11528" max="11528" width="54.5703125" customWidth="1"/>
    <col min="11529" max="11532" width="15.140625" customWidth="1"/>
    <col min="11533" max="11533" width="17.28515625" customWidth="1"/>
    <col min="11534" max="11534" width="28.5703125" customWidth="1"/>
    <col min="11535" max="11535" width="18.28515625" customWidth="1"/>
    <col min="11536" max="11537" width="18" customWidth="1"/>
    <col min="11538" max="11538" width="16.85546875" customWidth="1"/>
    <col min="11783" max="11783" width="9.42578125" customWidth="1"/>
    <col min="11784" max="11784" width="54.5703125" customWidth="1"/>
    <col min="11785" max="11788" width="15.140625" customWidth="1"/>
    <col min="11789" max="11789" width="17.28515625" customWidth="1"/>
    <col min="11790" max="11790" width="28.5703125" customWidth="1"/>
    <col min="11791" max="11791" width="18.28515625" customWidth="1"/>
    <col min="11792" max="11793" width="18" customWidth="1"/>
    <col min="11794" max="11794" width="16.85546875" customWidth="1"/>
    <col min="12039" max="12039" width="9.42578125" customWidth="1"/>
    <col min="12040" max="12040" width="54.5703125" customWidth="1"/>
    <col min="12041" max="12044" width="15.140625" customWidth="1"/>
    <col min="12045" max="12045" width="17.28515625" customWidth="1"/>
    <col min="12046" max="12046" width="28.5703125" customWidth="1"/>
    <col min="12047" max="12047" width="18.28515625" customWidth="1"/>
    <col min="12048" max="12049" width="18" customWidth="1"/>
    <col min="12050" max="12050" width="16.85546875" customWidth="1"/>
    <col min="12295" max="12295" width="9.42578125" customWidth="1"/>
    <col min="12296" max="12296" width="54.5703125" customWidth="1"/>
    <col min="12297" max="12300" width="15.140625" customWidth="1"/>
    <col min="12301" max="12301" width="17.28515625" customWidth="1"/>
    <col min="12302" max="12302" width="28.5703125" customWidth="1"/>
    <col min="12303" max="12303" width="18.28515625" customWidth="1"/>
    <col min="12304" max="12305" width="18" customWidth="1"/>
    <col min="12306" max="12306" width="16.85546875" customWidth="1"/>
    <col min="12551" max="12551" width="9.42578125" customWidth="1"/>
    <col min="12552" max="12552" width="54.5703125" customWidth="1"/>
    <col min="12553" max="12556" width="15.140625" customWidth="1"/>
    <col min="12557" max="12557" width="17.28515625" customWidth="1"/>
    <col min="12558" max="12558" width="28.5703125" customWidth="1"/>
    <col min="12559" max="12559" width="18.28515625" customWidth="1"/>
    <col min="12560" max="12561" width="18" customWidth="1"/>
    <col min="12562" max="12562" width="16.85546875" customWidth="1"/>
    <col min="12807" max="12807" width="9.42578125" customWidth="1"/>
    <col min="12808" max="12808" width="54.5703125" customWidth="1"/>
    <col min="12809" max="12812" width="15.140625" customWidth="1"/>
    <col min="12813" max="12813" width="17.28515625" customWidth="1"/>
    <col min="12814" max="12814" width="28.5703125" customWidth="1"/>
    <col min="12815" max="12815" width="18.28515625" customWidth="1"/>
    <col min="12816" max="12817" width="18" customWidth="1"/>
    <col min="12818" max="12818" width="16.85546875" customWidth="1"/>
    <col min="13063" max="13063" width="9.42578125" customWidth="1"/>
    <col min="13064" max="13064" width="54.5703125" customWidth="1"/>
    <col min="13065" max="13068" width="15.140625" customWidth="1"/>
    <col min="13069" max="13069" width="17.28515625" customWidth="1"/>
    <col min="13070" max="13070" width="28.5703125" customWidth="1"/>
    <col min="13071" max="13071" width="18.28515625" customWidth="1"/>
    <col min="13072" max="13073" width="18" customWidth="1"/>
    <col min="13074" max="13074" width="16.85546875" customWidth="1"/>
    <col min="13319" max="13319" width="9.42578125" customWidth="1"/>
    <col min="13320" max="13320" width="54.5703125" customWidth="1"/>
    <col min="13321" max="13324" width="15.140625" customWidth="1"/>
    <col min="13325" max="13325" width="17.28515625" customWidth="1"/>
    <col min="13326" max="13326" width="28.5703125" customWidth="1"/>
    <col min="13327" max="13327" width="18.28515625" customWidth="1"/>
    <col min="13328" max="13329" width="18" customWidth="1"/>
    <col min="13330" max="13330" width="16.85546875" customWidth="1"/>
    <col min="13575" max="13575" width="9.42578125" customWidth="1"/>
    <col min="13576" max="13576" width="54.5703125" customWidth="1"/>
    <col min="13577" max="13580" width="15.140625" customWidth="1"/>
    <col min="13581" max="13581" width="17.28515625" customWidth="1"/>
    <col min="13582" max="13582" width="28.5703125" customWidth="1"/>
    <col min="13583" max="13583" width="18.28515625" customWidth="1"/>
    <col min="13584" max="13585" width="18" customWidth="1"/>
    <col min="13586" max="13586" width="16.85546875" customWidth="1"/>
    <col min="13831" max="13831" width="9.42578125" customWidth="1"/>
    <col min="13832" max="13832" width="54.5703125" customWidth="1"/>
    <col min="13833" max="13836" width="15.140625" customWidth="1"/>
    <col min="13837" max="13837" width="17.28515625" customWidth="1"/>
    <col min="13838" max="13838" width="28.5703125" customWidth="1"/>
    <col min="13839" max="13839" width="18.28515625" customWidth="1"/>
    <col min="13840" max="13841" width="18" customWidth="1"/>
    <col min="13842" max="13842" width="16.85546875" customWidth="1"/>
    <col min="14087" max="14087" width="9.42578125" customWidth="1"/>
    <col min="14088" max="14088" width="54.5703125" customWidth="1"/>
    <col min="14089" max="14092" width="15.140625" customWidth="1"/>
    <col min="14093" max="14093" width="17.28515625" customWidth="1"/>
    <col min="14094" max="14094" width="28.5703125" customWidth="1"/>
    <col min="14095" max="14095" width="18.28515625" customWidth="1"/>
    <col min="14096" max="14097" width="18" customWidth="1"/>
    <col min="14098" max="14098" width="16.85546875" customWidth="1"/>
    <col min="14343" max="14343" width="9.42578125" customWidth="1"/>
    <col min="14344" max="14344" width="54.5703125" customWidth="1"/>
    <col min="14345" max="14348" width="15.140625" customWidth="1"/>
    <col min="14349" max="14349" width="17.28515625" customWidth="1"/>
    <col min="14350" max="14350" width="28.5703125" customWidth="1"/>
    <col min="14351" max="14351" width="18.28515625" customWidth="1"/>
    <col min="14352" max="14353" width="18" customWidth="1"/>
    <col min="14354" max="14354" width="16.85546875" customWidth="1"/>
    <col min="14599" max="14599" width="9.42578125" customWidth="1"/>
    <col min="14600" max="14600" width="54.5703125" customWidth="1"/>
    <col min="14601" max="14604" width="15.140625" customWidth="1"/>
    <col min="14605" max="14605" width="17.28515625" customWidth="1"/>
    <col min="14606" max="14606" width="28.5703125" customWidth="1"/>
    <col min="14607" max="14607" width="18.28515625" customWidth="1"/>
    <col min="14608" max="14609" width="18" customWidth="1"/>
    <col min="14610" max="14610" width="16.85546875" customWidth="1"/>
    <col min="14855" max="14855" width="9.42578125" customWidth="1"/>
    <col min="14856" max="14856" width="54.5703125" customWidth="1"/>
    <col min="14857" max="14860" width="15.140625" customWidth="1"/>
    <col min="14861" max="14861" width="17.28515625" customWidth="1"/>
    <col min="14862" max="14862" width="28.5703125" customWidth="1"/>
    <col min="14863" max="14863" width="18.28515625" customWidth="1"/>
    <col min="14864" max="14865" width="18" customWidth="1"/>
    <col min="14866" max="14866" width="16.85546875" customWidth="1"/>
    <col min="15111" max="15111" width="9.42578125" customWidth="1"/>
    <col min="15112" max="15112" width="54.5703125" customWidth="1"/>
    <col min="15113" max="15116" width="15.140625" customWidth="1"/>
    <col min="15117" max="15117" width="17.28515625" customWidth="1"/>
    <col min="15118" max="15118" width="28.5703125" customWidth="1"/>
    <col min="15119" max="15119" width="18.28515625" customWidth="1"/>
    <col min="15120" max="15121" width="18" customWidth="1"/>
    <col min="15122" max="15122" width="16.85546875" customWidth="1"/>
    <col min="15367" max="15367" width="9.42578125" customWidth="1"/>
    <col min="15368" max="15368" width="54.5703125" customWidth="1"/>
    <col min="15369" max="15372" width="15.140625" customWidth="1"/>
    <col min="15373" max="15373" width="17.28515625" customWidth="1"/>
    <col min="15374" max="15374" width="28.5703125" customWidth="1"/>
    <col min="15375" max="15375" width="18.28515625" customWidth="1"/>
    <col min="15376" max="15377" width="18" customWidth="1"/>
    <col min="15378" max="15378" width="16.85546875" customWidth="1"/>
    <col min="15623" max="15623" width="9.42578125" customWidth="1"/>
    <col min="15624" max="15624" width="54.5703125" customWidth="1"/>
    <col min="15625" max="15628" width="15.140625" customWidth="1"/>
    <col min="15629" max="15629" width="17.28515625" customWidth="1"/>
    <col min="15630" max="15630" width="28.5703125" customWidth="1"/>
    <col min="15631" max="15631" width="18.28515625" customWidth="1"/>
    <col min="15632" max="15633" width="18" customWidth="1"/>
    <col min="15634" max="15634" width="16.85546875" customWidth="1"/>
    <col min="15879" max="15879" width="9.42578125" customWidth="1"/>
    <col min="15880" max="15880" width="54.5703125" customWidth="1"/>
    <col min="15881" max="15884" width="15.140625" customWidth="1"/>
    <col min="15885" max="15885" width="17.28515625" customWidth="1"/>
    <col min="15886" max="15886" width="28.5703125" customWidth="1"/>
    <col min="15887" max="15887" width="18.28515625" customWidth="1"/>
    <col min="15888" max="15889" width="18" customWidth="1"/>
    <col min="15890" max="15890" width="16.85546875" customWidth="1"/>
    <col min="16135" max="16135" width="9.42578125" customWidth="1"/>
    <col min="16136" max="16136" width="54.5703125" customWidth="1"/>
    <col min="16137" max="16140" width="15.140625" customWidth="1"/>
    <col min="16141" max="16141" width="17.28515625" customWidth="1"/>
    <col min="16142" max="16142" width="28.5703125" customWidth="1"/>
    <col min="16143" max="16143" width="18.28515625" customWidth="1"/>
    <col min="16144" max="16145" width="18" customWidth="1"/>
    <col min="16146" max="16146" width="16.85546875" customWidth="1"/>
  </cols>
  <sheetData>
    <row r="2" spans="1:22" ht="15" customHeight="1" x14ac:dyDescent="0.25">
      <c r="A2" s="108" t="s">
        <v>95</v>
      </c>
      <c r="B2" s="108" t="s">
        <v>112</v>
      </c>
      <c r="C2" s="145"/>
      <c r="D2" s="145"/>
      <c r="E2" s="146" t="s">
        <v>101</v>
      </c>
      <c r="F2" s="146"/>
      <c r="G2" s="146"/>
      <c r="H2" s="146"/>
      <c r="I2" s="146"/>
      <c r="J2" s="146"/>
      <c r="K2" s="146"/>
      <c r="L2" s="146"/>
      <c r="M2" s="146"/>
      <c r="N2" s="146"/>
      <c r="O2" s="146"/>
      <c r="P2" s="146"/>
      <c r="Q2" s="146"/>
      <c r="R2" s="146"/>
      <c r="S2" s="146"/>
      <c r="T2" s="141" t="s">
        <v>119</v>
      </c>
      <c r="U2" s="141"/>
    </row>
    <row r="3" spans="1:22" x14ac:dyDescent="0.25">
      <c r="A3" s="108"/>
      <c r="B3" s="108" t="s">
        <v>113</v>
      </c>
      <c r="C3" s="145"/>
      <c r="D3" s="145"/>
      <c r="E3" s="146"/>
      <c r="F3" s="146"/>
      <c r="G3" s="146"/>
      <c r="H3" s="146"/>
      <c r="I3" s="146"/>
      <c r="J3" s="146"/>
      <c r="K3" s="146"/>
      <c r="L3" s="146"/>
      <c r="M3" s="146"/>
      <c r="N3" s="146"/>
      <c r="O3" s="146"/>
      <c r="P3" s="146"/>
      <c r="Q3" s="146"/>
      <c r="R3" s="146"/>
      <c r="S3" s="146"/>
      <c r="T3" s="141"/>
      <c r="U3" s="141"/>
    </row>
    <row r="4" spans="1:22" ht="33.6" customHeight="1" x14ac:dyDescent="0.25">
      <c r="A4" s="108"/>
      <c r="B4" s="108" t="s">
        <v>114</v>
      </c>
      <c r="C4" s="145"/>
      <c r="D4" s="145"/>
      <c r="E4" s="146"/>
      <c r="F4" s="146"/>
      <c r="G4" s="146"/>
      <c r="H4" s="146"/>
      <c r="I4" s="146"/>
      <c r="J4" s="146"/>
      <c r="K4" s="146"/>
      <c r="L4" s="146"/>
      <c r="M4" s="146"/>
      <c r="N4" s="146"/>
      <c r="O4" s="146"/>
      <c r="P4" s="146"/>
      <c r="Q4" s="146"/>
      <c r="R4" s="146"/>
      <c r="S4" s="146"/>
      <c r="T4" s="141"/>
      <c r="U4" s="141"/>
    </row>
    <row r="6" spans="1:22" ht="15.75" thickBot="1" x14ac:dyDescent="0.3"/>
    <row r="7" spans="1:22" s="3" customFormat="1" x14ac:dyDescent="0.25">
      <c r="C7" s="137" t="s">
        <v>37</v>
      </c>
      <c r="D7" s="138"/>
      <c r="E7" s="147"/>
      <c r="F7" s="148"/>
      <c r="G7" s="148"/>
      <c r="H7" s="148"/>
      <c r="I7" s="148"/>
      <c r="J7" s="148"/>
      <c r="K7" s="148"/>
      <c r="L7" s="148"/>
      <c r="M7" s="148"/>
      <c r="N7" s="148"/>
      <c r="O7" s="148"/>
      <c r="P7" s="148"/>
      <c r="Q7" s="148"/>
      <c r="R7" s="148"/>
      <c r="S7" s="148"/>
      <c r="T7" s="148"/>
      <c r="U7" s="149"/>
    </row>
    <row r="8" spans="1:22" s="3" customFormat="1" x14ac:dyDescent="0.25">
      <c r="C8" s="139" t="s">
        <v>38</v>
      </c>
      <c r="D8" s="140"/>
      <c r="E8" s="142"/>
      <c r="F8" s="143"/>
      <c r="G8" s="143"/>
      <c r="H8" s="143"/>
      <c r="I8" s="143"/>
      <c r="J8" s="143"/>
      <c r="K8" s="143"/>
      <c r="L8" s="143"/>
      <c r="M8" s="143"/>
      <c r="N8" s="143"/>
      <c r="O8" s="143"/>
      <c r="P8" s="143"/>
      <c r="Q8" s="143"/>
      <c r="R8" s="143"/>
      <c r="S8" s="143"/>
      <c r="T8" s="143"/>
      <c r="U8" s="144"/>
    </row>
    <row r="9" spans="1:22" s="3" customFormat="1" x14ac:dyDescent="0.25">
      <c r="C9" s="139" t="s">
        <v>77</v>
      </c>
      <c r="D9" s="140"/>
      <c r="E9" s="142"/>
      <c r="F9" s="143"/>
      <c r="G9" s="143"/>
      <c r="H9" s="143"/>
      <c r="I9" s="143"/>
      <c r="J9" s="143"/>
      <c r="K9" s="143"/>
      <c r="L9" s="143"/>
      <c r="M9" s="143"/>
      <c r="N9" s="143"/>
      <c r="O9" s="143"/>
      <c r="P9" s="143"/>
      <c r="Q9" s="143"/>
      <c r="R9" s="143"/>
      <c r="S9" s="143"/>
      <c r="T9" s="143"/>
      <c r="U9" s="144"/>
    </row>
    <row r="10" spans="1:22" s="3" customFormat="1" x14ac:dyDescent="0.25">
      <c r="C10" s="139" t="s">
        <v>78</v>
      </c>
      <c r="D10" s="140"/>
      <c r="E10" s="142"/>
      <c r="F10" s="143"/>
      <c r="G10" s="143"/>
      <c r="H10" s="143"/>
      <c r="I10" s="143"/>
      <c r="J10" s="143"/>
      <c r="K10" s="143"/>
      <c r="L10" s="143"/>
      <c r="M10" s="143"/>
      <c r="N10" s="143"/>
      <c r="O10" s="143"/>
      <c r="P10" s="143"/>
      <c r="Q10" s="143"/>
      <c r="R10" s="143"/>
      <c r="S10" s="143"/>
      <c r="T10" s="143"/>
      <c r="U10" s="144"/>
    </row>
    <row r="11" spans="1:22" s="3" customFormat="1" ht="15.75" thickBot="1" x14ac:dyDescent="0.3">
      <c r="C11" s="175" t="s">
        <v>79</v>
      </c>
      <c r="D11" s="176"/>
      <c r="E11" s="181"/>
      <c r="F11" s="182"/>
      <c r="G11" s="182"/>
      <c r="H11" s="182"/>
      <c r="I11" s="182"/>
      <c r="J11" s="182"/>
      <c r="K11" s="182"/>
      <c r="L11" s="182"/>
      <c r="M11" s="182"/>
      <c r="N11" s="182"/>
      <c r="O11" s="182"/>
      <c r="P11" s="182"/>
      <c r="Q11" s="182"/>
      <c r="R11" s="182"/>
      <c r="S11" s="182"/>
      <c r="T11" s="182"/>
      <c r="U11" s="183"/>
    </row>
    <row r="12" spans="1:22" ht="14.25" customHeight="1" x14ac:dyDescent="0.25"/>
    <row r="13" spans="1:22" ht="15.75" thickBot="1" x14ac:dyDescent="0.3"/>
    <row r="14" spans="1:22" s="3" customFormat="1" ht="26.25" customHeight="1" thickBot="1" x14ac:dyDescent="0.25">
      <c r="C14" s="84" t="s">
        <v>39</v>
      </c>
      <c r="D14" s="85" t="s">
        <v>0</v>
      </c>
      <c r="E14" s="150" t="s">
        <v>91</v>
      </c>
      <c r="F14" s="151"/>
      <c r="G14" s="151"/>
      <c r="H14" s="151"/>
      <c r="I14" s="152"/>
      <c r="J14" s="153" t="s">
        <v>43</v>
      </c>
      <c r="K14" s="153" t="s">
        <v>92</v>
      </c>
      <c r="L14" s="153" t="s">
        <v>93</v>
      </c>
      <c r="M14" s="155" t="s">
        <v>94</v>
      </c>
      <c r="N14" s="157" t="s">
        <v>102</v>
      </c>
      <c r="O14" s="158"/>
      <c r="P14" s="158"/>
      <c r="Q14" s="158"/>
      <c r="R14" s="158"/>
      <c r="S14" s="158"/>
      <c r="T14" s="158"/>
      <c r="U14" s="155"/>
    </row>
    <row r="15" spans="1:22" s="3" customFormat="1" ht="30.75" thickBot="1" x14ac:dyDescent="0.25">
      <c r="C15" s="84">
        <v>1</v>
      </c>
      <c r="D15" s="86" t="s">
        <v>3</v>
      </c>
      <c r="E15" s="10" t="s">
        <v>1</v>
      </c>
      <c r="F15" s="11" t="s">
        <v>40</v>
      </c>
      <c r="G15" s="11" t="s">
        <v>2</v>
      </c>
      <c r="H15" s="76" t="s">
        <v>41</v>
      </c>
      <c r="I15" s="15" t="s">
        <v>42</v>
      </c>
      <c r="J15" s="154"/>
      <c r="K15" s="154"/>
      <c r="L15" s="154"/>
      <c r="M15" s="156"/>
      <c r="N15" s="58" t="s">
        <v>103</v>
      </c>
      <c r="O15" s="59" t="s">
        <v>104</v>
      </c>
      <c r="P15" s="60" t="s">
        <v>103</v>
      </c>
      <c r="Q15" s="59" t="s">
        <v>104</v>
      </c>
      <c r="R15" s="60" t="s">
        <v>103</v>
      </c>
      <c r="S15" s="59" t="s">
        <v>104</v>
      </c>
      <c r="T15" s="60" t="s">
        <v>103</v>
      </c>
      <c r="U15" s="61" t="s">
        <v>104</v>
      </c>
    </row>
    <row r="16" spans="1:22" s="1" customFormat="1" ht="42.75" customHeight="1" thickBot="1" x14ac:dyDescent="0.25">
      <c r="B16" s="13" t="s">
        <v>44</v>
      </c>
      <c r="C16" s="87"/>
      <c r="D16" s="107" t="s">
        <v>45</v>
      </c>
      <c r="E16" s="50"/>
      <c r="F16" s="50"/>
      <c r="G16" s="50"/>
      <c r="H16" s="50"/>
      <c r="I16" s="104" t="b">
        <f t="shared" ref="I16:I37" si="0">IF(E16="X",1,IF(F16="X",0.5,IF(G16="X",0.001,IF(H16="X",""))))</f>
        <v>0</v>
      </c>
      <c r="J16" s="23"/>
      <c r="K16" s="24"/>
      <c r="L16" s="24"/>
      <c r="M16" s="25"/>
      <c r="N16" s="63"/>
      <c r="O16" s="64"/>
      <c r="P16" s="64"/>
      <c r="Q16" s="64"/>
      <c r="R16" s="47"/>
      <c r="S16" s="47"/>
      <c r="T16" s="47"/>
      <c r="U16" s="48"/>
      <c r="V16" s="13"/>
    </row>
    <row r="17" spans="2:23" s="3" customFormat="1" ht="15.75" customHeight="1" thickBot="1" x14ac:dyDescent="0.25">
      <c r="B17" s="12" t="s">
        <v>46</v>
      </c>
      <c r="C17" s="84" t="s">
        <v>4</v>
      </c>
      <c r="D17" s="16" t="s">
        <v>5</v>
      </c>
      <c r="E17" s="150"/>
      <c r="F17" s="151"/>
      <c r="G17" s="151"/>
      <c r="H17" s="151"/>
      <c r="I17" s="151"/>
      <c r="J17" s="151"/>
      <c r="K17" s="151"/>
      <c r="L17" s="158"/>
      <c r="M17" s="151"/>
      <c r="N17" s="151"/>
      <c r="O17" s="151"/>
      <c r="P17" s="151"/>
      <c r="Q17" s="151"/>
      <c r="R17" s="151"/>
      <c r="S17" s="151"/>
      <c r="T17" s="151"/>
      <c r="U17" s="152"/>
      <c r="V17" s="12"/>
    </row>
    <row r="18" spans="2:23" s="1" customFormat="1" ht="24" x14ac:dyDescent="0.2">
      <c r="B18" s="13" t="s">
        <v>47</v>
      </c>
      <c r="C18" s="88" t="s">
        <v>6</v>
      </c>
      <c r="D18" s="89" t="s">
        <v>7</v>
      </c>
      <c r="E18" s="51"/>
      <c r="F18" s="20"/>
      <c r="G18" s="20"/>
      <c r="H18" s="20"/>
      <c r="I18" s="104" t="b">
        <f t="shared" si="0"/>
        <v>0</v>
      </c>
      <c r="J18" s="26"/>
      <c r="K18" s="83"/>
      <c r="L18" s="136"/>
      <c r="M18" s="27"/>
      <c r="N18" s="65"/>
      <c r="O18" s="66"/>
      <c r="P18" s="66"/>
      <c r="Q18" s="66"/>
      <c r="R18" s="67"/>
      <c r="S18" s="67"/>
      <c r="T18" s="67"/>
      <c r="U18" s="68"/>
      <c r="V18" s="13"/>
    </row>
    <row r="19" spans="2:23" s="1" customFormat="1" ht="12" x14ac:dyDescent="0.2">
      <c r="C19" s="90" t="s">
        <v>8</v>
      </c>
      <c r="D19" s="91" t="s">
        <v>9</v>
      </c>
      <c r="E19" s="52"/>
      <c r="F19" s="22"/>
      <c r="G19" s="22"/>
      <c r="H19" s="22"/>
      <c r="I19" s="104" t="b">
        <f t="shared" si="0"/>
        <v>0</v>
      </c>
      <c r="J19" s="28"/>
      <c r="K19" s="33"/>
      <c r="L19" s="29"/>
      <c r="M19" s="30"/>
      <c r="N19" s="69"/>
      <c r="O19" s="62"/>
      <c r="P19" s="62"/>
      <c r="Q19" s="62"/>
      <c r="R19" s="31"/>
      <c r="S19" s="31"/>
      <c r="T19" s="31"/>
      <c r="U19" s="32"/>
      <c r="V19" s="13"/>
    </row>
    <row r="20" spans="2:23" s="1" customFormat="1" ht="98.25" customHeight="1" x14ac:dyDescent="0.2">
      <c r="C20" s="90" t="s">
        <v>10</v>
      </c>
      <c r="D20" s="91" t="s">
        <v>48</v>
      </c>
      <c r="E20" s="52"/>
      <c r="F20" s="22"/>
      <c r="G20" s="22"/>
      <c r="H20" s="22"/>
      <c r="I20" s="104" t="b">
        <f t="shared" si="0"/>
        <v>0</v>
      </c>
      <c r="J20" s="33"/>
      <c r="K20" s="33"/>
      <c r="L20" s="29"/>
      <c r="M20" s="30"/>
      <c r="N20" s="69"/>
      <c r="O20" s="62"/>
      <c r="P20" s="62"/>
      <c r="Q20" s="62"/>
      <c r="R20" s="31"/>
      <c r="S20" s="31"/>
      <c r="T20" s="31"/>
      <c r="U20" s="32"/>
      <c r="V20" s="13"/>
      <c r="W20" s="13"/>
    </row>
    <row r="21" spans="2:23" s="1" customFormat="1" ht="12" x14ac:dyDescent="0.2">
      <c r="C21" s="90" t="s">
        <v>11</v>
      </c>
      <c r="D21" s="91" t="s">
        <v>49</v>
      </c>
      <c r="E21" s="52"/>
      <c r="F21" s="22"/>
      <c r="G21" s="22"/>
      <c r="H21" s="22"/>
      <c r="I21" s="104" t="b">
        <f t="shared" si="0"/>
        <v>0</v>
      </c>
      <c r="J21" s="28"/>
      <c r="K21" s="33"/>
      <c r="L21" s="29"/>
      <c r="M21" s="30"/>
      <c r="N21" s="69"/>
      <c r="O21" s="62"/>
      <c r="P21" s="62"/>
      <c r="Q21" s="62"/>
      <c r="R21" s="31"/>
      <c r="S21" s="31"/>
      <c r="T21" s="31"/>
      <c r="U21" s="32"/>
      <c r="V21" s="13"/>
      <c r="W21" s="13"/>
    </row>
    <row r="22" spans="2:23" s="1" customFormat="1" ht="51.75" customHeight="1" x14ac:dyDescent="0.2">
      <c r="C22" s="90" t="s">
        <v>12</v>
      </c>
      <c r="D22" s="92" t="s">
        <v>50</v>
      </c>
      <c r="E22" s="52"/>
      <c r="F22" s="22"/>
      <c r="G22" s="22"/>
      <c r="H22" s="22"/>
      <c r="I22" s="104" t="b">
        <f t="shared" si="0"/>
        <v>0</v>
      </c>
      <c r="J22" s="28"/>
      <c r="K22" s="33"/>
      <c r="L22" s="29"/>
      <c r="M22" s="30"/>
      <c r="N22" s="69"/>
      <c r="O22" s="62"/>
      <c r="P22" s="62"/>
      <c r="Q22" s="62"/>
      <c r="R22" s="31"/>
      <c r="S22" s="31"/>
      <c r="T22" s="31"/>
      <c r="U22" s="32"/>
      <c r="V22" s="13"/>
      <c r="W22" s="13"/>
    </row>
    <row r="23" spans="2:23" s="1" customFormat="1" ht="51.75" customHeight="1" x14ac:dyDescent="0.2">
      <c r="C23" s="90" t="s">
        <v>13</v>
      </c>
      <c r="D23" s="92" t="s">
        <v>51</v>
      </c>
      <c r="E23" s="52"/>
      <c r="F23" s="22"/>
      <c r="G23" s="22"/>
      <c r="H23" s="22"/>
      <c r="I23" s="104" t="b">
        <f t="shared" si="0"/>
        <v>0</v>
      </c>
      <c r="J23" s="28"/>
      <c r="K23" s="33"/>
      <c r="L23" s="29"/>
      <c r="M23" s="30"/>
      <c r="N23" s="69"/>
      <c r="O23" s="62"/>
      <c r="P23" s="62"/>
      <c r="Q23" s="62"/>
      <c r="R23" s="31"/>
      <c r="S23" s="31"/>
      <c r="T23" s="31"/>
      <c r="U23" s="32"/>
      <c r="V23" s="13"/>
      <c r="W23" s="13"/>
    </row>
    <row r="24" spans="2:23" s="1" customFormat="1" ht="86.25" customHeight="1" x14ac:dyDescent="0.2">
      <c r="C24" s="90" t="s">
        <v>14</v>
      </c>
      <c r="D24" s="91" t="s">
        <v>52</v>
      </c>
      <c r="E24" s="52"/>
      <c r="F24" s="22"/>
      <c r="G24" s="22"/>
      <c r="H24" s="22"/>
      <c r="I24" s="104" t="b">
        <f t="shared" si="0"/>
        <v>0</v>
      </c>
      <c r="J24" s="28"/>
      <c r="K24" s="33"/>
      <c r="L24" s="29"/>
      <c r="M24" s="30"/>
      <c r="N24" s="69"/>
      <c r="O24" s="62"/>
      <c r="P24" s="62"/>
      <c r="Q24" s="62"/>
      <c r="R24" s="31"/>
      <c r="S24" s="31"/>
      <c r="T24" s="31"/>
      <c r="U24" s="32"/>
    </row>
    <row r="25" spans="2:23" s="1" customFormat="1" ht="56.25" customHeight="1" x14ac:dyDescent="0.2">
      <c r="C25" s="90" t="s">
        <v>15</v>
      </c>
      <c r="D25" s="91" t="s">
        <v>53</v>
      </c>
      <c r="E25" s="52"/>
      <c r="F25" s="22"/>
      <c r="G25" s="22"/>
      <c r="H25" s="22"/>
      <c r="I25" s="104" t="b">
        <f t="shared" si="0"/>
        <v>0</v>
      </c>
      <c r="J25" s="28"/>
      <c r="K25" s="33"/>
      <c r="L25" s="29"/>
      <c r="M25" s="30"/>
      <c r="N25" s="69"/>
      <c r="O25" s="62"/>
      <c r="P25" s="62"/>
      <c r="Q25" s="62"/>
      <c r="R25" s="31"/>
      <c r="S25" s="31"/>
      <c r="T25" s="31"/>
      <c r="U25" s="32"/>
    </row>
    <row r="26" spans="2:23" s="1" customFormat="1" ht="30" customHeight="1" thickBot="1" x14ac:dyDescent="0.25">
      <c r="C26" s="93" t="s">
        <v>16</v>
      </c>
      <c r="D26" s="94" t="s">
        <v>54</v>
      </c>
      <c r="E26" s="53"/>
      <c r="F26" s="54"/>
      <c r="G26" s="54"/>
      <c r="H26" s="54"/>
      <c r="I26" s="104" t="b">
        <f t="shared" si="0"/>
        <v>0</v>
      </c>
      <c r="J26" s="34"/>
      <c r="K26" s="132"/>
      <c r="L26" s="39"/>
      <c r="M26" s="35"/>
      <c r="N26" s="70"/>
      <c r="O26" s="71"/>
      <c r="P26" s="71"/>
      <c r="Q26" s="71"/>
      <c r="R26" s="41"/>
      <c r="S26" s="41"/>
      <c r="T26" s="41"/>
      <c r="U26" s="42"/>
    </row>
    <row r="27" spans="2:23" s="3" customFormat="1" ht="30" customHeight="1" thickBot="1" x14ac:dyDescent="0.25">
      <c r="C27" s="84" t="s">
        <v>17</v>
      </c>
      <c r="D27" s="16" t="s">
        <v>55</v>
      </c>
      <c r="E27" s="150"/>
      <c r="F27" s="151"/>
      <c r="G27" s="151"/>
      <c r="H27" s="151"/>
      <c r="I27" s="152"/>
      <c r="J27" s="18"/>
      <c r="K27" s="16"/>
      <c r="L27" s="135"/>
      <c r="M27" s="17"/>
      <c r="N27" s="150"/>
      <c r="O27" s="151"/>
      <c r="P27" s="151"/>
      <c r="Q27" s="151"/>
      <c r="R27" s="151"/>
      <c r="S27" s="151"/>
      <c r="T27" s="151"/>
      <c r="U27" s="152"/>
    </row>
    <row r="28" spans="2:23" s="1" customFormat="1" ht="12" x14ac:dyDescent="0.2">
      <c r="C28" s="88" t="s">
        <v>18</v>
      </c>
      <c r="D28" s="110" t="s">
        <v>19</v>
      </c>
      <c r="E28" s="77"/>
      <c r="F28" s="78"/>
      <c r="G28" s="78"/>
      <c r="H28" s="78"/>
      <c r="I28" s="105" t="b">
        <f t="shared" si="0"/>
        <v>0</v>
      </c>
      <c r="J28" s="26"/>
      <c r="K28" s="83"/>
      <c r="L28" s="136"/>
      <c r="M28" s="27"/>
      <c r="N28" s="65"/>
      <c r="O28" s="66"/>
      <c r="P28" s="66"/>
      <c r="Q28" s="66"/>
      <c r="R28" s="67"/>
      <c r="S28" s="67"/>
      <c r="T28" s="67"/>
      <c r="U28" s="68"/>
    </row>
    <row r="29" spans="2:23" s="1" customFormat="1" ht="55.5" customHeight="1" x14ac:dyDescent="0.2">
      <c r="C29" s="90" t="s">
        <v>20</v>
      </c>
      <c r="D29" s="111" t="s">
        <v>21</v>
      </c>
      <c r="E29" s="21"/>
      <c r="F29" s="22"/>
      <c r="G29" s="22"/>
      <c r="H29" s="22"/>
      <c r="I29" s="104" t="b">
        <f t="shared" si="0"/>
        <v>0</v>
      </c>
      <c r="J29" s="28"/>
      <c r="K29" s="33"/>
      <c r="L29" s="29"/>
      <c r="M29" s="30"/>
      <c r="N29" s="69"/>
      <c r="O29" s="62"/>
      <c r="P29" s="62"/>
      <c r="Q29" s="62"/>
      <c r="R29" s="31"/>
      <c r="S29" s="31"/>
      <c r="T29" s="31"/>
      <c r="U29" s="32"/>
    </row>
    <row r="30" spans="2:23" s="1" customFormat="1" ht="55.5" customHeight="1" x14ac:dyDescent="0.2">
      <c r="C30" s="88" t="s">
        <v>22</v>
      </c>
      <c r="D30" s="111" t="s">
        <v>56</v>
      </c>
      <c r="E30" s="21"/>
      <c r="F30" s="22"/>
      <c r="G30" s="22"/>
      <c r="H30" s="22"/>
      <c r="I30" s="104" t="b">
        <f t="shared" si="0"/>
        <v>0</v>
      </c>
      <c r="J30" s="28"/>
      <c r="K30" s="33"/>
      <c r="L30" s="29"/>
      <c r="M30" s="30"/>
      <c r="N30" s="69"/>
      <c r="O30" s="62"/>
      <c r="P30" s="62"/>
      <c r="Q30" s="62"/>
      <c r="R30" s="31"/>
      <c r="S30" s="31"/>
      <c r="T30" s="31"/>
      <c r="U30" s="32"/>
    </row>
    <row r="31" spans="2:23" s="1" customFormat="1" ht="12" x14ac:dyDescent="0.2">
      <c r="C31" s="90" t="s">
        <v>24</v>
      </c>
      <c r="D31" s="111" t="s">
        <v>23</v>
      </c>
      <c r="E31" s="21"/>
      <c r="F31" s="22"/>
      <c r="G31" s="22"/>
      <c r="H31" s="22"/>
      <c r="I31" s="104" t="b">
        <f t="shared" si="0"/>
        <v>0</v>
      </c>
      <c r="J31" s="28"/>
      <c r="K31" s="33"/>
      <c r="L31" s="29"/>
      <c r="M31" s="30"/>
      <c r="N31" s="69"/>
      <c r="O31" s="62"/>
      <c r="P31" s="62"/>
      <c r="Q31" s="62"/>
      <c r="R31" s="31"/>
      <c r="S31" s="31"/>
      <c r="T31" s="31"/>
      <c r="U31" s="32"/>
    </row>
    <row r="32" spans="2:23" s="1" customFormat="1" ht="24" x14ac:dyDescent="0.2">
      <c r="C32" s="88" t="s">
        <v>25</v>
      </c>
      <c r="D32" s="111" t="s">
        <v>57</v>
      </c>
      <c r="E32" s="21"/>
      <c r="F32" s="22"/>
      <c r="G32" s="22"/>
      <c r="H32" s="22"/>
      <c r="I32" s="104" t="b">
        <f t="shared" si="0"/>
        <v>0</v>
      </c>
      <c r="J32" s="28"/>
      <c r="K32" s="33"/>
      <c r="L32" s="29"/>
      <c r="M32" s="30"/>
      <c r="N32" s="69"/>
      <c r="O32" s="62"/>
      <c r="P32" s="62"/>
      <c r="Q32" s="62"/>
      <c r="R32" s="31"/>
      <c r="S32" s="31"/>
      <c r="T32" s="31"/>
      <c r="U32" s="32"/>
    </row>
    <row r="33" spans="3:21" s="1" customFormat="1" ht="42" customHeight="1" thickBot="1" x14ac:dyDescent="0.25">
      <c r="C33" s="90" t="s">
        <v>83</v>
      </c>
      <c r="D33" s="112" t="s">
        <v>58</v>
      </c>
      <c r="E33" s="79"/>
      <c r="F33" s="55"/>
      <c r="G33" s="55"/>
      <c r="H33" s="55"/>
      <c r="I33" s="106" t="b">
        <f t="shared" si="0"/>
        <v>0</v>
      </c>
      <c r="J33" s="34"/>
      <c r="K33" s="132"/>
      <c r="L33" s="39"/>
      <c r="M33" s="35"/>
      <c r="N33" s="70"/>
      <c r="O33" s="71"/>
      <c r="P33" s="71"/>
      <c r="Q33" s="71"/>
      <c r="R33" s="41"/>
      <c r="S33" s="41"/>
      <c r="T33" s="41"/>
      <c r="U33" s="42"/>
    </row>
    <row r="34" spans="3:21" s="3" customFormat="1" ht="30" customHeight="1" thickBot="1" x14ac:dyDescent="0.25">
      <c r="C34" s="84" t="s">
        <v>26</v>
      </c>
      <c r="D34" s="16" t="s">
        <v>27</v>
      </c>
      <c r="E34" s="184"/>
      <c r="F34" s="185"/>
      <c r="G34" s="185"/>
      <c r="H34" s="185"/>
      <c r="I34" s="186"/>
      <c r="J34" s="18"/>
      <c r="K34" s="16"/>
      <c r="L34" s="135"/>
      <c r="M34" s="17"/>
      <c r="N34" s="150"/>
      <c r="O34" s="151"/>
      <c r="P34" s="151"/>
      <c r="Q34" s="151"/>
      <c r="R34" s="151"/>
      <c r="S34" s="151"/>
      <c r="T34" s="151"/>
      <c r="U34" s="152"/>
    </row>
    <row r="35" spans="3:21" s="1" customFormat="1" ht="12" x14ac:dyDescent="0.2">
      <c r="C35" s="88" t="s">
        <v>28</v>
      </c>
      <c r="D35" s="110" t="s">
        <v>59</v>
      </c>
      <c r="E35" s="77"/>
      <c r="F35" s="78"/>
      <c r="G35" s="78"/>
      <c r="H35" s="78"/>
      <c r="I35" s="105" t="b">
        <f t="shared" si="0"/>
        <v>0</v>
      </c>
      <c r="J35" s="26"/>
      <c r="K35" s="49"/>
      <c r="L35" s="136"/>
      <c r="M35" s="36"/>
      <c r="N35" s="73"/>
      <c r="O35" s="74"/>
      <c r="P35" s="74"/>
      <c r="Q35" s="74"/>
      <c r="R35" s="67"/>
      <c r="S35" s="67"/>
      <c r="T35" s="67"/>
      <c r="U35" s="68"/>
    </row>
    <row r="36" spans="3:21" s="1" customFormat="1" ht="24" x14ac:dyDescent="0.2">
      <c r="C36" s="90" t="s">
        <v>29</v>
      </c>
      <c r="D36" s="111" t="s">
        <v>60</v>
      </c>
      <c r="E36" s="21"/>
      <c r="F36" s="22"/>
      <c r="G36" s="22"/>
      <c r="H36" s="22"/>
      <c r="I36" s="104" t="b">
        <f t="shared" si="0"/>
        <v>0</v>
      </c>
      <c r="J36" s="28"/>
      <c r="K36" s="28"/>
      <c r="L36" s="29"/>
      <c r="M36" s="37"/>
      <c r="N36" s="75"/>
      <c r="O36" s="72"/>
      <c r="P36" s="72"/>
      <c r="Q36" s="72"/>
      <c r="R36" s="31"/>
      <c r="S36" s="31"/>
      <c r="T36" s="31"/>
      <c r="U36" s="32"/>
    </row>
    <row r="37" spans="3:21" s="1" customFormat="1" ht="24.75" thickBot="1" x14ac:dyDescent="0.25">
      <c r="C37" s="95" t="s">
        <v>30</v>
      </c>
      <c r="D37" s="113" t="s">
        <v>61</v>
      </c>
      <c r="E37" s="79"/>
      <c r="F37" s="55"/>
      <c r="G37" s="55"/>
      <c r="H37" s="55"/>
      <c r="I37" s="106" t="b">
        <f t="shared" si="0"/>
        <v>0</v>
      </c>
      <c r="J37" s="38"/>
      <c r="K37" s="38"/>
      <c r="L37" s="39"/>
      <c r="M37" s="40"/>
      <c r="N37" s="70"/>
      <c r="O37" s="71"/>
      <c r="P37" s="71"/>
      <c r="Q37" s="71"/>
      <c r="R37" s="41"/>
      <c r="S37" s="41"/>
      <c r="T37" s="41"/>
      <c r="U37" s="42"/>
    </row>
    <row r="38" spans="3:21" s="3" customFormat="1" ht="15.75" customHeight="1" thickBot="1" x14ac:dyDescent="0.3">
      <c r="C38" s="96" t="s">
        <v>80</v>
      </c>
      <c r="D38" s="97"/>
      <c r="E38" s="119">
        <f>+SUM(I16:I37)</f>
        <v>0</v>
      </c>
      <c r="F38" s="120"/>
      <c r="G38" s="120"/>
      <c r="H38" s="121"/>
      <c r="I38" s="125" t="str">
        <f>+IF(E38=0,"",AVERAGE(I16:I37))</f>
        <v/>
      </c>
      <c r="J38" s="159"/>
      <c r="K38" s="160"/>
      <c r="L38" s="161"/>
      <c r="M38" s="160"/>
      <c r="N38" s="161"/>
      <c r="O38" s="161"/>
      <c r="P38" s="161"/>
      <c r="Q38" s="161"/>
      <c r="R38" s="161"/>
      <c r="S38" s="161"/>
      <c r="T38" s="161"/>
      <c r="U38" s="162"/>
    </row>
    <row r="39" spans="3:21" s="3" customFormat="1" ht="15.75" customHeight="1" thickBot="1" x14ac:dyDescent="0.25">
      <c r="C39" s="163">
        <v>2</v>
      </c>
      <c r="D39" s="165" t="s">
        <v>31</v>
      </c>
      <c r="E39" s="167" t="s">
        <v>1</v>
      </c>
      <c r="F39" s="169" t="s">
        <v>40</v>
      </c>
      <c r="G39" s="169" t="s">
        <v>2</v>
      </c>
      <c r="H39" s="195" t="s">
        <v>41</v>
      </c>
      <c r="I39" s="197" t="s">
        <v>42</v>
      </c>
      <c r="J39" s="153" t="s">
        <v>43</v>
      </c>
      <c r="K39" s="153" t="s">
        <v>92</v>
      </c>
      <c r="L39" s="153" t="s">
        <v>93</v>
      </c>
      <c r="M39" s="153" t="s">
        <v>94</v>
      </c>
      <c r="N39" s="157" t="s">
        <v>102</v>
      </c>
      <c r="O39" s="158"/>
      <c r="P39" s="158"/>
      <c r="Q39" s="158"/>
      <c r="R39" s="158"/>
      <c r="S39" s="158"/>
      <c r="T39" s="158"/>
      <c r="U39" s="155"/>
    </row>
    <row r="40" spans="3:21" s="3" customFormat="1" ht="30.75" thickBot="1" x14ac:dyDescent="0.25">
      <c r="C40" s="164"/>
      <c r="D40" s="166"/>
      <c r="E40" s="168"/>
      <c r="F40" s="170"/>
      <c r="G40" s="170"/>
      <c r="H40" s="196"/>
      <c r="I40" s="198"/>
      <c r="J40" s="154"/>
      <c r="K40" s="154"/>
      <c r="L40" s="173"/>
      <c r="M40" s="174"/>
      <c r="N40" s="58" t="s">
        <v>103</v>
      </c>
      <c r="O40" s="59" t="s">
        <v>104</v>
      </c>
      <c r="P40" s="60" t="s">
        <v>103</v>
      </c>
      <c r="Q40" s="59" t="s">
        <v>104</v>
      </c>
      <c r="R40" s="60" t="s">
        <v>103</v>
      </c>
      <c r="S40" s="59" t="s">
        <v>104</v>
      </c>
      <c r="T40" s="60" t="s">
        <v>103</v>
      </c>
      <c r="U40" s="61" t="s">
        <v>104</v>
      </c>
    </row>
    <row r="41" spans="3:21" s="1" customFormat="1" ht="36" x14ac:dyDescent="0.2">
      <c r="C41" s="98" t="s">
        <v>32</v>
      </c>
      <c r="D41" s="99" t="s">
        <v>62</v>
      </c>
      <c r="E41" s="22"/>
      <c r="F41" s="22"/>
      <c r="G41" s="22"/>
      <c r="H41" s="22"/>
      <c r="I41" s="105" t="b">
        <f t="shared" ref="I41:I42" si="1">IF(E41="X",1,IF(F41="X",0.5,IF(G41="X",0.001,IF(H41="X",""))))</f>
        <v>0</v>
      </c>
      <c r="J41" s="43"/>
      <c r="K41" s="43"/>
      <c r="L41" s="136"/>
      <c r="M41" s="133"/>
      <c r="N41" s="80"/>
      <c r="O41" s="81"/>
      <c r="P41" s="81"/>
      <c r="Q41" s="81"/>
      <c r="R41" s="67"/>
      <c r="S41" s="67"/>
      <c r="T41" s="67"/>
      <c r="U41" s="68"/>
    </row>
    <row r="42" spans="3:21" s="1" customFormat="1" ht="36.75" thickBot="1" x14ac:dyDescent="0.25">
      <c r="C42" s="100" t="s">
        <v>33</v>
      </c>
      <c r="D42" s="101" t="s">
        <v>63</v>
      </c>
      <c r="E42" s="54"/>
      <c r="F42" s="54"/>
      <c r="G42" s="54"/>
      <c r="H42" s="54"/>
      <c r="I42" s="126" t="b">
        <f t="shared" si="1"/>
        <v>0</v>
      </c>
      <c r="J42" s="44"/>
      <c r="K42" s="132"/>
      <c r="L42" s="39"/>
      <c r="M42" s="40"/>
      <c r="N42" s="70"/>
      <c r="O42" s="71"/>
      <c r="P42" s="71"/>
      <c r="Q42" s="71"/>
      <c r="R42" s="41"/>
      <c r="S42" s="41"/>
      <c r="T42" s="41"/>
      <c r="U42" s="42"/>
    </row>
    <row r="43" spans="3:21" s="3" customFormat="1" ht="15.75" thickBot="1" x14ac:dyDescent="0.3">
      <c r="C43" s="96" t="s">
        <v>81</v>
      </c>
      <c r="D43" s="97"/>
      <c r="E43" s="127">
        <f>+SUM(I41:I42)</f>
        <v>0</v>
      </c>
      <c r="F43" s="56"/>
      <c r="G43" s="56"/>
      <c r="H43" s="97"/>
      <c r="I43" s="103" t="str">
        <f>+IF(E43=0,"",AVERAGE(I41:I42))</f>
        <v/>
      </c>
      <c r="J43" s="159"/>
      <c r="K43" s="160"/>
      <c r="L43" s="161"/>
      <c r="M43" s="160"/>
      <c r="N43" s="161"/>
      <c r="O43" s="161"/>
      <c r="P43" s="161"/>
      <c r="Q43" s="161"/>
      <c r="R43" s="161"/>
      <c r="S43" s="161"/>
      <c r="T43" s="161"/>
      <c r="U43" s="162"/>
    </row>
    <row r="44" spans="3:21" s="3" customFormat="1" ht="15.75" thickBot="1" x14ac:dyDescent="0.25">
      <c r="C44" s="163">
        <v>3</v>
      </c>
      <c r="D44" s="165" t="s">
        <v>35</v>
      </c>
      <c r="E44" s="167" t="s">
        <v>1</v>
      </c>
      <c r="F44" s="169" t="s">
        <v>40</v>
      </c>
      <c r="G44" s="169" t="s">
        <v>2</v>
      </c>
      <c r="H44" s="169" t="s">
        <v>41</v>
      </c>
      <c r="I44" s="171" t="s">
        <v>42</v>
      </c>
      <c r="J44" s="153" t="s">
        <v>43</v>
      </c>
      <c r="K44" s="153" t="s">
        <v>92</v>
      </c>
      <c r="L44" s="153" t="s">
        <v>93</v>
      </c>
      <c r="M44" s="153" t="s">
        <v>94</v>
      </c>
      <c r="N44" s="157" t="s">
        <v>102</v>
      </c>
      <c r="O44" s="158"/>
      <c r="P44" s="158"/>
      <c r="Q44" s="158"/>
      <c r="R44" s="158"/>
      <c r="S44" s="158"/>
      <c r="T44" s="158"/>
      <c r="U44" s="155"/>
    </row>
    <row r="45" spans="3:21" s="3" customFormat="1" ht="30.75" thickBot="1" x14ac:dyDescent="0.25">
      <c r="C45" s="164"/>
      <c r="D45" s="166"/>
      <c r="E45" s="168"/>
      <c r="F45" s="170"/>
      <c r="G45" s="170"/>
      <c r="H45" s="170"/>
      <c r="I45" s="172"/>
      <c r="J45" s="154"/>
      <c r="K45" s="154"/>
      <c r="L45" s="173"/>
      <c r="M45" s="174"/>
      <c r="N45" s="58" t="s">
        <v>103</v>
      </c>
      <c r="O45" s="59" t="s">
        <v>104</v>
      </c>
      <c r="P45" s="60" t="s">
        <v>103</v>
      </c>
      <c r="Q45" s="59" t="s">
        <v>104</v>
      </c>
      <c r="R45" s="60" t="s">
        <v>103</v>
      </c>
      <c r="S45" s="59" t="s">
        <v>104</v>
      </c>
      <c r="T45" s="60" t="s">
        <v>103</v>
      </c>
      <c r="U45" s="61" t="s">
        <v>104</v>
      </c>
    </row>
    <row r="46" spans="3:21" s="1" customFormat="1" ht="30" customHeight="1" thickBot="1" x14ac:dyDescent="0.25">
      <c r="C46" s="102" t="s">
        <v>84</v>
      </c>
      <c r="D46" s="114" t="s">
        <v>69</v>
      </c>
      <c r="E46" s="128"/>
      <c r="F46" s="129"/>
      <c r="G46" s="129"/>
      <c r="H46" s="129"/>
      <c r="I46" s="130" t="b">
        <f t="shared" ref="I46" si="2">IF(E46="X",1,IF(F46="X",0.5,IF(G46="X",0.001,IF(H46="X",""))))</f>
        <v>0</v>
      </c>
      <c r="J46" s="45"/>
      <c r="K46" s="82"/>
      <c r="L46" s="46"/>
      <c r="M46" s="134"/>
      <c r="N46" s="63"/>
      <c r="O46" s="64"/>
      <c r="P46" s="64"/>
      <c r="Q46" s="64"/>
      <c r="R46" s="47"/>
      <c r="S46" s="47"/>
      <c r="T46" s="47"/>
      <c r="U46" s="48"/>
    </row>
    <row r="47" spans="3:21" s="3" customFormat="1" ht="15.75" thickBot="1" x14ac:dyDescent="0.3">
      <c r="C47" s="96" t="s">
        <v>82</v>
      </c>
      <c r="D47" s="97"/>
      <c r="E47" s="122">
        <f>+SUM(I46)</f>
        <v>0</v>
      </c>
      <c r="F47" s="120"/>
      <c r="G47" s="120"/>
      <c r="H47" s="120"/>
      <c r="I47" s="125" t="str">
        <f>+IF(E47=0,"",AVERAGE(I46:I46))</f>
        <v/>
      </c>
      <c r="J47" s="159"/>
      <c r="K47" s="160"/>
      <c r="L47" s="161"/>
      <c r="M47" s="160"/>
      <c r="N47" s="161"/>
      <c r="O47" s="161"/>
      <c r="P47" s="161"/>
      <c r="Q47" s="161"/>
      <c r="R47" s="161"/>
      <c r="S47" s="161"/>
      <c r="T47" s="161"/>
      <c r="U47" s="162"/>
    </row>
    <row r="48" spans="3:21" s="3" customFormat="1" ht="15.75" thickBot="1" x14ac:dyDescent="0.25">
      <c r="C48" s="163">
        <v>4</v>
      </c>
      <c r="D48" s="165" t="s">
        <v>34</v>
      </c>
      <c r="E48" s="167" t="s">
        <v>1</v>
      </c>
      <c r="F48" s="169" t="s">
        <v>40</v>
      </c>
      <c r="G48" s="169" t="s">
        <v>2</v>
      </c>
      <c r="H48" s="195" t="s">
        <v>41</v>
      </c>
      <c r="I48" s="197" t="s">
        <v>42</v>
      </c>
      <c r="J48" s="157" t="s">
        <v>43</v>
      </c>
      <c r="K48" s="153" t="s">
        <v>92</v>
      </c>
      <c r="L48" s="157" t="s">
        <v>93</v>
      </c>
      <c r="M48" s="153" t="s">
        <v>94</v>
      </c>
      <c r="N48" s="157" t="s">
        <v>102</v>
      </c>
      <c r="O48" s="158"/>
      <c r="P48" s="158"/>
      <c r="Q48" s="158"/>
      <c r="R48" s="158"/>
      <c r="S48" s="158"/>
      <c r="T48" s="158"/>
      <c r="U48" s="155"/>
    </row>
    <row r="49" spans="1:21" s="3" customFormat="1" ht="30" customHeight="1" thickBot="1" x14ac:dyDescent="0.25">
      <c r="C49" s="164"/>
      <c r="D49" s="166"/>
      <c r="E49" s="168"/>
      <c r="F49" s="170"/>
      <c r="G49" s="170"/>
      <c r="H49" s="196"/>
      <c r="I49" s="199"/>
      <c r="J49" s="174"/>
      <c r="K49" s="154"/>
      <c r="L49" s="184"/>
      <c r="M49" s="174"/>
      <c r="N49" s="58" t="s">
        <v>103</v>
      </c>
      <c r="O49" s="59" t="s">
        <v>104</v>
      </c>
      <c r="P49" s="60" t="s">
        <v>103</v>
      </c>
      <c r="Q49" s="59" t="s">
        <v>104</v>
      </c>
      <c r="R49" s="60" t="s">
        <v>103</v>
      </c>
      <c r="S49" s="59" t="s">
        <v>104</v>
      </c>
      <c r="T49" s="60" t="s">
        <v>103</v>
      </c>
      <c r="U49" s="61" t="s">
        <v>104</v>
      </c>
    </row>
    <row r="50" spans="1:21" s="1" customFormat="1" ht="24" x14ac:dyDescent="0.2">
      <c r="C50" s="88" t="s">
        <v>86</v>
      </c>
      <c r="D50" s="115" t="s">
        <v>64</v>
      </c>
      <c r="E50" s="77"/>
      <c r="F50" s="78"/>
      <c r="G50" s="78"/>
      <c r="H50" s="78"/>
      <c r="I50" s="105" t="b">
        <f t="shared" ref="I50:I54" si="3">IF(E50="X",1,IF(F50="X",0.5,IF(G50="X",0.001,IF(H50="X",""))))</f>
        <v>0</v>
      </c>
      <c r="J50" s="49"/>
      <c r="K50" s="83"/>
      <c r="L50" s="136"/>
      <c r="M50" s="27"/>
      <c r="N50" s="65"/>
      <c r="O50" s="66"/>
      <c r="P50" s="66"/>
      <c r="Q50" s="66"/>
      <c r="R50" s="67"/>
      <c r="S50" s="67"/>
      <c r="T50" s="67"/>
      <c r="U50" s="68"/>
    </row>
    <row r="51" spans="1:21" s="1" customFormat="1" ht="24" x14ac:dyDescent="0.2">
      <c r="C51" s="90" t="s">
        <v>87</v>
      </c>
      <c r="D51" s="116" t="s">
        <v>65</v>
      </c>
      <c r="E51" s="21"/>
      <c r="F51" s="22"/>
      <c r="G51" s="22"/>
      <c r="H51" s="22"/>
      <c r="I51" s="104" t="b">
        <f t="shared" si="3"/>
        <v>0</v>
      </c>
      <c r="J51" s="28"/>
      <c r="K51" s="33"/>
      <c r="L51" s="29"/>
      <c r="M51" s="30"/>
      <c r="N51" s="69"/>
      <c r="O51" s="62"/>
      <c r="P51" s="62"/>
      <c r="Q51" s="62"/>
      <c r="R51" s="31"/>
      <c r="S51" s="31"/>
      <c r="T51" s="31"/>
      <c r="U51" s="32"/>
    </row>
    <row r="52" spans="1:21" s="1" customFormat="1" ht="12" x14ac:dyDescent="0.2">
      <c r="C52" s="88" t="s">
        <v>88</v>
      </c>
      <c r="D52" s="116" t="s">
        <v>66</v>
      </c>
      <c r="E52" s="21"/>
      <c r="F52" s="22"/>
      <c r="G52" s="22"/>
      <c r="H52" s="22"/>
      <c r="I52" s="104" t="b">
        <f t="shared" si="3"/>
        <v>0</v>
      </c>
      <c r="J52" s="28"/>
      <c r="K52" s="33"/>
      <c r="L52" s="29"/>
      <c r="M52" s="30"/>
      <c r="N52" s="69"/>
      <c r="O52" s="62"/>
      <c r="P52" s="62"/>
      <c r="Q52" s="62"/>
      <c r="R52" s="31"/>
      <c r="S52" s="31"/>
      <c r="T52" s="31"/>
      <c r="U52" s="32"/>
    </row>
    <row r="53" spans="1:21" s="1" customFormat="1" ht="24" x14ac:dyDescent="0.2">
      <c r="C53" s="90" t="s">
        <v>89</v>
      </c>
      <c r="D53" s="117" t="s">
        <v>67</v>
      </c>
      <c r="E53" s="21"/>
      <c r="F53" s="22"/>
      <c r="G53" s="22"/>
      <c r="H53" s="22"/>
      <c r="I53" s="104" t="b">
        <f t="shared" si="3"/>
        <v>0</v>
      </c>
      <c r="J53" s="28"/>
      <c r="K53" s="33"/>
      <c r="L53" s="29"/>
      <c r="M53" s="30"/>
      <c r="N53" s="69"/>
      <c r="O53" s="62"/>
      <c r="P53" s="62"/>
      <c r="Q53" s="62"/>
      <c r="R53" s="31"/>
      <c r="S53" s="31"/>
      <c r="T53" s="31"/>
      <c r="U53" s="32"/>
    </row>
    <row r="54" spans="1:21" s="1" customFormat="1" ht="12.75" thickBot="1" x14ac:dyDescent="0.25">
      <c r="C54" s="88" t="s">
        <v>90</v>
      </c>
      <c r="D54" s="118" t="s">
        <v>68</v>
      </c>
      <c r="E54" s="79"/>
      <c r="F54" s="55"/>
      <c r="G54" s="55"/>
      <c r="H54" s="55"/>
      <c r="I54" s="106" t="b">
        <f t="shared" si="3"/>
        <v>0</v>
      </c>
      <c r="J54" s="34"/>
      <c r="K54" s="38"/>
      <c r="L54" s="39"/>
      <c r="M54" s="40"/>
      <c r="N54" s="70"/>
      <c r="O54" s="71"/>
      <c r="P54" s="71"/>
      <c r="Q54" s="71"/>
      <c r="R54" s="41"/>
      <c r="S54" s="41"/>
      <c r="T54" s="41"/>
      <c r="U54" s="42"/>
    </row>
    <row r="55" spans="1:21" s="3" customFormat="1" ht="15.75" thickBot="1" x14ac:dyDescent="0.3">
      <c r="C55" s="96" t="s">
        <v>85</v>
      </c>
      <c r="D55" s="97"/>
      <c r="E55" s="123">
        <f>+SUM(I50:I54)</f>
        <v>0</v>
      </c>
      <c r="F55" s="124"/>
      <c r="G55" s="124"/>
      <c r="H55" s="124"/>
      <c r="I55" s="131" t="str">
        <f>+IF(E55=0,"",AVERAGE(I50:I54))</f>
        <v/>
      </c>
      <c r="J55" s="159"/>
      <c r="K55" s="160"/>
      <c r="L55" s="161"/>
      <c r="M55" s="160"/>
      <c r="N55" s="161"/>
      <c r="O55" s="161"/>
      <c r="P55" s="161"/>
      <c r="Q55" s="161"/>
      <c r="R55" s="161"/>
      <c r="S55" s="161"/>
      <c r="T55" s="161"/>
      <c r="U55" s="162"/>
    </row>
    <row r="56" spans="1:21" s="3" customFormat="1" ht="24" customHeight="1" thickBot="1" x14ac:dyDescent="0.3">
      <c r="C56" s="191" t="s">
        <v>70</v>
      </c>
      <c r="D56" s="192"/>
      <c r="E56" s="192"/>
      <c r="F56" s="192"/>
      <c r="G56" s="192"/>
      <c r="H56" s="193"/>
      <c r="I56" s="103">
        <f>+SUM(I38,I43,I47,I55)</f>
        <v>0</v>
      </c>
      <c r="J56" s="109" t="str">
        <f>IF(I56&gt;=(+A57*90%),"ADMISIBLE",IF(I56&lt;(A57*75%),"INADMISIBLE","TOLERABLE"))</f>
        <v>ADMISIBLE</v>
      </c>
      <c r="K56" s="12">
        <f>+COUNT(I38,I43,I47,I55)</f>
        <v>0</v>
      </c>
    </row>
    <row r="57" spans="1:21" s="1" customFormat="1" ht="12" x14ac:dyDescent="0.2">
      <c r="A57" s="13">
        <f>+COUNT(I55,I47,I43,I38)</f>
        <v>0</v>
      </c>
      <c r="I57" s="14"/>
    </row>
    <row r="58" spans="1:21" s="3" customFormat="1" ht="15.75" customHeight="1" x14ac:dyDescent="0.2">
      <c r="C58" s="194" t="s">
        <v>105</v>
      </c>
      <c r="D58" s="194"/>
      <c r="E58" s="194"/>
      <c r="F58" s="194"/>
      <c r="G58" s="194"/>
      <c r="H58" s="194"/>
      <c r="I58" s="194"/>
      <c r="J58" s="194"/>
    </row>
    <row r="59" spans="1:21" s="1" customFormat="1" ht="44.25" customHeight="1" x14ac:dyDescent="0.2">
      <c r="C59" s="143"/>
      <c r="D59" s="143"/>
      <c r="E59" s="143"/>
      <c r="F59" s="143"/>
      <c r="G59" s="143"/>
      <c r="H59" s="143"/>
      <c r="I59" s="143"/>
      <c r="J59" s="143"/>
    </row>
    <row r="60" spans="1:21" s="1" customFormat="1" ht="12" x14ac:dyDescent="0.2"/>
    <row r="61" spans="1:21" x14ac:dyDescent="0.25">
      <c r="C61" s="187" t="s">
        <v>36</v>
      </c>
      <c r="D61" s="188"/>
      <c r="E61" s="189" t="s">
        <v>115</v>
      </c>
      <c r="F61" s="190"/>
      <c r="G61" s="190"/>
      <c r="H61" s="190"/>
      <c r="I61" s="190"/>
      <c r="J61" s="190"/>
    </row>
    <row r="62" spans="1:21" x14ac:dyDescent="0.25">
      <c r="C62" s="177" t="s">
        <v>116</v>
      </c>
      <c r="D62" s="177"/>
      <c r="E62" s="179" t="s">
        <v>117</v>
      </c>
      <c r="F62" s="180"/>
      <c r="G62" s="180"/>
      <c r="H62" s="180"/>
      <c r="I62" s="180"/>
      <c r="J62" s="180"/>
    </row>
    <row r="63" spans="1:21" x14ac:dyDescent="0.25">
      <c r="C63" s="178"/>
      <c r="D63" s="178"/>
      <c r="E63" s="179" t="s">
        <v>118</v>
      </c>
      <c r="F63" s="180"/>
      <c r="G63" s="180"/>
      <c r="H63" s="180"/>
      <c r="I63" s="180"/>
      <c r="J63" s="180"/>
    </row>
    <row r="64" spans="1:21" x14ac:dyDescent="0.25">
      <c r="C64" s="178"/>
      <c r="D64" s="178"/>
      <c r="E64" s="179" t="s">
        <v>106</v>
      </c>
      <c r="F64" s="180"/>
      <c r="G64" s="180"/>
      <c r="H64" s="180"/>
      <c r="I64" s="180"/>
      <c r="J64" s="180"/>
    </row>
  </sheetData>
  <sheetProtection formatCells="0" formatColumns="0" formatRows="0" insertColumns="0" insertRows="0" insertHyperlinks="0" deleteColumns="0" deleteRows="0" sort="0" autoFilter="0" pivotTables="0"/>
  <mergeCells count="73">
    <mergeCell ref="K48:K49"/>
    <mergeCell ref="L48:L49"/>
    <mergeCell ref="M48:M49"/>
    <mergeCell ref="N48:U48"/>
    <mergeCell ref="J47:U47"/>
    <mergeCell ref="F48:F49"/>
    <mergeCell ref="G48:G49"/>
    <mergeCell ref="H48:H49"/>
    <mergeCell ref="I48:I49"/>
    <mergeCell ref="J48:J49"/>
    <mergeCell ref="E17:U17"/>
    <mergeCell ref="C39:C40"/>
    <mergeCell ref="D39:D40"/>
    <mergeCell ref="E39:E40"/>
    <mergeCell ref="F39:F40"/>
    <mergeCell ref="G39:G40"/>
    <mergeCell ref="H39:H40"/>
    <mergeCell ref="I39:I40"/>
    <mergeCell ref="J39:J40"/>
    <mergeCell ref="K39:K40"/>
    <mergeCell ref="L39:L40"/>
    <mergeCell ref="M39:M40"/>
    <mergeCell ref="N39:U39"/>
    <mergeCell ref="N27:U27"/>
    <mergeCell ref="N34:U34"/>
    <mergeCell ref="C11:D11"/>
    <mergeCell ref="L14:L15"/>
    <mergeCell ref="C62:D64"/>
    <mergeCell ref="E62:J62"/>
    <mergeCell ref="E63:J63"/>
    <mergeCell ref="E11:U11"/>
    <mergeCell ref="E64:J64"/>
    <mergeCell ref="E27:I27"/>
    <mergeCell ref="E34:I34"/>
    <mergeCell ref="C61:D61"/>
    <mergeCell ref="E61:J61"/>
    <mergeCell ref="J38:U38"/>
    <mergeCell ref="C56:H56"/>
    <mergeCell ref="C59:J59"/>
    <mergeCell ref="C58:J58"/>
    <mergeCell ref="J43:U43"/>
    <mergeCell ref="J55:U55"/>
    <mergeCell ref="C44:C45"/>
    <mergeCell ref="D44:D45"/>
    <mergeCell ref="E44:E45"/>
    <mergeCell ref="F44:F45"/>
    <mergeCell ref="G44:G45"/>
    <mergeCell ref="H44:H45"/>
    <mergeCell ref="I44:I45"/>
    <mergeCell ref="J44:J45"/>
    <mergeCell ref="K44:K45"/>
    <mergeCell ref="L44:L45"/>
    <mergeCell ref="M44:M45"/>
    <mergeCell ref="N44:U44"/>
    <mergeCell ref="C48:C49"/>
    <mergeCell ref="D48:D49"/>
    <mergeCell ref="E48:E49"/>
    <mergeCell ref="E14:I14"/>
    <mergeCell ref="J14:J15"/>
    <mergeCell ref="K14:K15"/>
    <mergeCell ref="M14:M15"/>
    <mergeCell ref="N14:U14"/>
    <mergeCell ref="C7:D7"/>
    <mergeCell ref="C8:D8"/>
    <mergeCell ref="C9:D9"/>
    <mergeCell ref="C10:D10"/>
    <mergeCell ref="T2:U4"/>
    <mergeCell ref="E9:U9"/>
    <mergeCell ref="E10:U10"/>
    <mergeCell ref="C2:D4"/>
    <mergeCell ref="E2:S4"/>
    <mergeCell ref="E8:U8"/>
    <mergeCell ref="E7:U7"/>
  </mergeCells>
  <conditionalFormatting sqref="J56">
    <cfRule type="containsText" dxfId="2" priority="1" operator="containsText" text="TOLERABLE">
      <formula>NOT(ISERROR(SEARCH("TOLERABLE",J56)))</formula>
    </cfRule>
    <cfRule type="containsText" dxfId="1" priority="2" operator="containsText" text="INADMISIBLE">
      <formula>NOT(ISERROR(SEARCH("INADMISIBLE",J56)))</formula>
    </cfRule>
    <cfRule type="containsText" dxfId="0" priority="3" operator="containsText" text="ADMISIBLE">
      <formula>NOT(ISERROR(SEARCH("ADMISIBLE",J56)))</formula>
    </cfRule>
  </conditionalFormatting>
  <dataValidations count="4">
    <dataValidation type="list" allowBlank="1" showInputMessage="1" showErrorMessage="1" sqref="WVU983082 I65578 JI65578 TE65578 ADA65578 AMW65578 AWS65578 BGO65578 BQK65578 CAG65578 CKC65578 CTY65578 DDU65578 DNQ65578 DXM65578 EHI65578 ERE65578 FBA65578 FKW65578 FUS65578 GEO65578 GOK65578 GYG65578 HIC65578 HRY65578 IBU65578 ILQ65578 IVM65578 JFI65578 JPE65578 JZA65578 KIW65578 KSS65578 LCO65578 LMK65578 LWG65578 MGC65578 MPY65578 MZU65578 NJQ65578 NTM65578 ODI65578 ONE65578 OXA65578 PGW65578 PQS65578 QAO65578 QKK65578 QUG65578 REC65578 RNY65578 RXU65578 SHQ65578 SRM65578 TBI65578 TLE65578 TVA65578 UEW65578 UOS65578 UYO65578 VIK65578 VSG65578 WCC65578 WLY65578 WVU65578 I131114 JI131114 TE131114 ADA131114 AMW131114 AWS131114 BGO131114 BQK131114 CAG131114 CKC131114 CTY131114 DDU131114 DNQ131114 DXM131114 EHI131114 ERE131114 FBA131114 FKW131114 FUS131114 GEO131114 GOK131114 GYG131114 HIC131114 HRY131114 IBU131114 ILQ131114 IVM131114 JFI131114 JPE131114 JZA131114 KIW131114 KSS131114 LCO131114 LMK131114 LWG131114 MGC131114 MPY131114 MZU131114 NJQ131114 NTM131114 ODI131114 ONE131114 OXA131114 PGW131114 PQS131114 QAO131114 QKK131114 QUG131114 REC131114 RNY131114 RXU131114 SHQ131114 SRM131114 TBI131114 TLE131114 TVA131114 UEW131114 UOS131114 UYO131114 VIK131114 VSG131114 WCC131114 WLY131114 WVU131114 I196650 JI196650 TE196650 ADA196650 AMW196650 AWS196650 BGO196650 BQK196650 CAG196650 CKC196650 CTY196650 DDU196650 DNQ196650 DXM196650 EHI196650 ERE196650 FBA196650 FKW196650 FUS196650 GEO196650 GOK196650 GYG196650 HIC196650 HRY196650 IBU196650 ILQ196650 IVM196650 JFI196650 JPE196650 JZA196650 KIW196650 KSS196650 LCO196650 LMK196650 LWG196650 MGC196650 MPY196650 MZU196650 NJQ196650 NTM196650 ODI196650 ONE196650 OXA196650 PGW196650 PQS196650 QAO196650 QKK196650 QUG196650 REC196650 RNY196650 RXU196650 SHQ196650 SRM196650 TBI196650 TLE196650 TVA196650 UEW196650 UOS196650 UYO196650 VIK196650 VSG196650 WCC196650 WLY196650 WVU196650 I262186 JI262186 TE262186 ADA262186 AMW262186 AWS262186 BGO262186 BQK262186 CAG262186 CKC262186 CTY262186 DDU262186 DNQ262186 DXM262186 EHI262186 ERE262186 FBA262186 FKW262186 FUS262186 GEO262186 GOK262186 GYG262186 HIC262186 HRY262186 IBU262186 ILQ262186 IVM262186 JFI262186 JPE262186 JZA262186 KIW262186 KSS262186 LCO262186 LMK262186 LWG262186 MGC262186 MPY262186 MZU262186 NJQ262186 NTM262186 ODI262186 ONE262186 OXA262186 PGW262186 PQS262186 QAO262186 QKK262186 QUG262186 REC262186 RNY262186 RXU262186 SHQ262186 SRM262186 TBI262186 TLE262186 TVA262186 UEW262186 UOS262186 UYO262186 VIK262186 VSG262186 WCC262186 WLY262186 WVU262186 I327722 JI327722 TE327722 ADA327722 AMW327722 AWS327722 BGO327722 BQK327722 CAG327722 CKC327722 CTY327722 DDU327722 DNQ327722 DXM327722 EHI327722 ERE327722 FBA327722 FKW327722 FUS327722 GEO327722 GOK327722 GYG327722 HIC327722 HRY327722 IBU327722 ILQ327722 IVM327722 JFI327722 JPE327722 JZA327722 KIW327722 KSS327722 LCO327722 LMK327722 LWG327722 MGC327722 MPY327722 MZU327722 NJQ327722 NTM327722 ODI327722 ONE327722 OXA327722 PGW327722 PQS327722 QAO327722 QKK327722 QUG327722 REC327722 RNY327722 RXU327722 SHQ327722 SRM327722 TBI327722 TLE327722 TVA327722 UEW327722 UOS327722 UYO327722 VIK327722 VSG327722 WCC327722 WLY327722 WVU327722 I393258 JI393258 TE393258 ADA393258 AMW393258 AWS393258 BGO393258 BQK393258 CAG393258 CKC393258 CTY393258 DDU393258 DNQ393258 DXM393258 EHI393258 ERE393258 FBA393258 FKW393258 FUS393258 GEO393258 GOK393258 GYG393258 HIC393258 HRY393258 IBU393258 ILQ393258 IVM393258 JFI393258 JPE393258 JZA393258 KIW393258 KSS393258 LCO393258 LMK393258 LWG393258 MGC393258 MPY393258 MZU393258 NJQ393258 NTM393258 ODI393258 ONE393258 OXA393258 PGW393258 PQS393258 QAO393258 QKK393258 QUG393258 REC393258 RNY393258 RXU393258 SHQ393258 SRM393258 TBI393258 TLE393258 TVA393258 UEW393258 UOS393258 UYO393258 VIK393258 VSG393258 WCC393258 WLY393258 WVU393258 I458794 JI458794 TE458794 ADA458794 AMW458794 AWS458794 BGO458794 BQK458794 CAG458794 CKC458794 CTY458794 DDU458794 DNQ458794 DXM458794 EHI458794 ERE458794 FBA458794 FKW458794 FUS458794 GEO458794 GOK458794 GYG458794 HIC458794 HRY458794 IBU458794 ILQ458794 IVM458794 JFI458794 JPE458794 JZA458794 KIW458794 KSS458794 LCO458794 LMK458794 LWG458794 MGC458794 MPY458794 MZU458794 NJQ458794 NTM458794 ODI458794 ONE458794 OXA458794 PGW458794 PQS458794 QAO458794 QKK458794 QUG458794 REC458794 RNY458794 RXU458794 SHQ458794 SRM458794 TBI458794 TLE458794 TVA458794 UEW458794 UOS458794 UYO458794 VIK458794 VSG458794 WCC458794 WLY458794 WVU458794 I524330 JI524330 TE524330 ADA524330 AMW524330 AWS524330 BGO524330 BQK524330 CAG524330 CKC524330 CTY524330 DDU524330 DNQ524330 DXM524330 EHI524330 ERE524330 FBA524330 FKW524330 FUS524330 GEO524330 GOK524330 GYG524330 HIC524330 HRY524330 IBU524330 ILQ524330 IVM524330 JFI524330 JPE524330 JZA524330 KIW524330 KSS524330 LCO524330 LMK524330 LWG524330 MGC524330 MPY524330 MZU524330 NJQ524330 NTM524330 ODI524330 ONE524330 OXA524330 PGW524330 PQS524330 QAO524330 QKK524330 QUG524330 REC524330 RNY524330 RXU524330 SHQ524330 SRM524330 TBI524330 TLE524330 TVA524330 UEW524330 UOS524330 UYO524330 VIK524330 VSG524330 WCC524330 WLY524330 WVU524330 I589866 JI589866 TE589866 ADA589866 AMW589866 AWS589866 BGO589866 BQK589866 CAG589866 CKC589866 CTY589866 DDU589866 DNQ589866 DXM589866 EHI589866 ERE589866 FBA589866 FKW589866 FUS589866 GEO589866 GOK589866 GYG589866 HIC589866 HRY589866 IBU589866 ILQ589866 IVM589866 JFI589866 JPE589866 JZA589866 KIW589866 KSS589866 LCO589866 LMK589866 LWG589866 MGC589866 MPY589866 MZU589866 NJQ589866 NTM589866 ODI589866 ONE589866 OXA589866 PGW589866 PQS589866 QAO589866 QKK589866 QUG589866 REC589866 RNY589866 RXU589866 SHQ589866 SRM589866 TBI589866 TLE589866 TVA589866 UEW589866 UOS589866 UYO589866 VIK589866 VSG589866 WCC589866 WLY589866 WVU589866 I655402 JI655402 TE655402 ADA655402 AMW655402 AWS655402 BGO655402 BQK655402 CAG655402 CKC655402 CTY655402 DDU655402 DNQ655402 DXM655402 EHI655402 ERE655402 FBA655402 FKW655402 FUS655402 GEO655402 GOK655402 GYG655402 HIC655402 HRY655402 IBU655402 ILQ655402 IVM655402 JFI655402 JPE655402 JZA655402 KIW655402 KSS655402 LCO655402 LMK655402 LWG655402 MGC655402 MPY655402 MZU655402 NJQ655402 NTM655402 ODI655402 ONE655402 OXA655402 PGW655402 PQS655402 QAO655402 QKK655402 QUG655402 REC655402 RNY655402 RXU655402 SHQ655402 SRM655402 TBI655402 TLE655402 TVA655402 UEW655402 UOS655402 UYO655402 VIK655402 VSG655402 WCC655402 WLY655402 WVU655402 I720938 JI720938 TE720938 ADA720938 AMW720938 AWS720938 BGO720938 BQK720938 CAG720938 CKC720938 CTY720938 DDU720938 DNQ720938 DXM720938 EHI720938 ERE720938 FBA720938 FKW720938 FUS720938 GEO720938 GOK720938 GYG720938 HIC720938 HRY720938 IBU720938 ILQ720938 IVM720938 JFI720938 JPE720938 JZA720938 KIW720938 KSS720938 LCO720938 LMK720938 LWG720938 MGC720938 MPY720938 MZU720938 NJQ720938 NTM720938 ODI720938 ONE720938 OXA720938 PGW720938 PQS720938 QAO720938 QKK720938 QUG720938 REC720938 RNY720938 RXU720938 SHQ720938 SRM720938 TBI720938 TLE720938 TVA720938 UEW720938 UOS720938 UYO720938 VIK720938 VSG720938 WCC720938 WLY720938 WVU720938 I786474 JI786474 TE786474 ADA786474 AMW786474 AWS786474 BGO786474 BQK786474 CAG786474 CKC786474 CTY786474 DDU786474 DNQ786474 DXM786474 EHI786474 ERE786474 FBA786474 FKW786474 FUS786474 GEO786474 GOK786474 GYG786474 HIC786474 HRY786474 IBU786474 ILQ786474 IVM786474 JFI786474 JPE786474 JZA786474 KIW786474 KSS786474 LCO786474 LMK786474 LWG786474 MGC786474 MPY786474 MZU786474 NJQ786474 NTM786474 ODI786474 ONE786474 OXA786474 PGW786474 PQS786474 QAO786474 QKK786474 QUG786474 REC786474 RNY786474 RXU786474 SHQ786474 SRM786474 TBI786474 TLE786474 TVA786474 UEW786474 UOS786474 UYO786474 VIK786474 VSG786474 WCC786474 WLY786474 WVU786474 I852010 JI852010 TE852010 ADA852010 AMW852010 AWS852010 BGO852010 BQK852010 CAG852010 CKC852010 CTY852010 DDU852010 DNQ852010 DXM852010 EHI852010 ERE852010 FBA852010 FKW852010 FUS852010 GEO852010 GOK852010 GYG852010 HIC852010 HRY852010 IBU852010 ILQ852010 IVM852010 JFI852010 JPE852010 JZA852010 KIW852010 KSS852010 LCO852010 LMK852010 LWG852010 MGC852010 MPY852010 MZU852010 NJQ852010 NTM852010 ODI852010 ONE852010 OXA852010 PGW852010 PQS852010 QAO852010 QKK852010 QUG852010 REC852010 RNY852010 RXU852010 SHQ852010 SRM852010 TBI852010 TLE852010 TVA852010 UEW852010 UOS852010 UYO852010 VIK852010 VSG852010 WCC852010 WLY852010 WVU852010 I917546 JI917546 TE917546 ADA917546 AMW917546 AWS917546 BGO917546 BQK917546 CAG917546 CKC917546 CTY917546 DDU917546 DNQ917546 DXM917546 EHI917546 ERE917546 FBA917546 FKW917546 FUS917546 GEO917546 GOK917546 GYG917546 HIC917546 HRY917546 IBU917546 ILQ917546 IVM917546 JFI917546 JPE917546 JZA917546 KIW917546 KSS917546 LCO917546 LMK917546 LWG917546 MGC917546 MPY917546 MZU917546 NJQ917546 NTM917546 ODI917546 ONE917546 OXA917546 PGW917546 PQS917546 QAO917546 QKK917546 QUG917546 REC917546 RNY917546 RXU917546 SHQ917546 SRM917546 TBI917546 TLE917546 TVA917546 UEW917546 UOS917546 UYO917546 VIK917546 VSG917546 WCC917546 WLY917546 WVU917546 I983082 JI983082 TE983082 ADA983082 AMW983082 AWS983082 BGO983082 BQK983082 CAG983082 CKC983082 CTY983082 DDU983082 DNQ983082 DXM983082 EHI983082 ERE983082 FBA983082 FKW983082 FUS983082 GEO983082 GOK983082 GYG983082 HIC983082 HRY983082 IBU983082 ILQ983082 IVM983082 JFI983082 JPE983082 JZA983082 KIW983082 KSS983082 LCO983082 LMK983082 LWG983082 MGC983082 MPY983082 MZU983082 NJQ983082 NTM983082 ODI983082 ONE983082 OXA983082 PGW983082 PQS983082 QAO983082 QKK983082 QUG983082 REC983082 RNY983082 RXU983082 SHQ983082 SRM983082 TBI983082 TLE983082 TVA983082 UEW983082 UOS983082 UYO983082 VIK983082 VSG983082 WCC983082 WLY983082" xr:uid="{00000000-0002-0000-0000-000000000000}">
      <formula1>$B$16:$B$18</formula1>
    </dataValidation>
    <dataValidation type="list" allowBlank="1" showInputMessage="1" showErrorMessage="1" errorTitle="Error" error="Diligenciar solo X _x000a_" sqref="E18:H26" xr:uid="{00000000-0002-0000-0000-000001000000}">
      <formula1>$V$19:$V$20</formula1>
    </dataValidation>
    <dataValidation type="list" allowBlank="1" showInputMessage="1" showErrorMessage="1" errorTitle="Error" error="Diligenciar solo X _x000a_" sqref="E16:H16 E28:H33 E35:H37 E41:H42 E46:H46 E50:H54" xr:uid="{00000000-0002-0000-0000-000002000000}">
      <formula1>$A$2:$A$3</formula1>
    </dataValidation>
    <dataValidation type="list" allowBlank="1" showInputMessage="1" showErrorMessage="1" errorTitle="Error" error="Diligenciar solo Alto, Medio o Bajo_x000a_" sqref="L16 L18:L26 L28:L33 L35:L37 L41:L42 L46 L50:L54" xr:uid="{00000000-0002-0000-0000-000003000000}">
      <formula1>$B$2:$B$4</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34"/>
  <sheetViews>
    <sheetView showGridLines="0" zoomScale="80" zoomScaleNormal="80" workbookViewId="0">
      <selection activeCell="A5" sqref="A5"/>
    </sheetView>
  </sheetViews>
  <sheetFormatPr baseColWidth="10" defaultRowHeight="14.25" x14ac:dyDescent="0.2"/>
  <cols>
    <col min="1" max="1" width="131.85546875" style="3" customWidth="1"/>
    <col min="2" max="2" width="11.42578125" style="3"/>
    <col min="3" max="3" width="28.5703125" style="3" customWidth="1"/>
    <col min="4" max="4" width="11.42578125" style="3"/>
    <col min="5" max="5" width="31.85546875" style="3" customWidth="1"/>
    <col min="6" max="256" width="11.42578125" style="3"/>
    <col min="257" max="257" width="126" style="3" customWidth="1"/>
    <col min="258" max="258" width="11.42578125" style="3"/>
    <col min="259" max="259" width="28.5703125" style="3" customWidth="1"/>
    <col min="260" max="260" width="11.42578125" style="3"/>
    <col min="261" max="261" width="31.85546875" style="3" customWidth="1"/>
    <col min="262" max="512" width="11.42578125" style="3"/>
    <col min="513" max="513" width="126" style="3" customWidth="1"/>
    <col min="514" max="514" width="11.42578125" style="3"/>
    <col min="515" max="515" width="28.5703125" style="3" customWidth="1"/>
    <col min="516" max="516" width="11.42578125" style="3"/>
    <col min="517" max="517" width="31.85546875" style="3" customWidth="1"/>
    <col min="518" max="768" width="11.42578125" style="3"/>
    <col min="769" max="769" width="126" style="3" customWidth="1"/>
    <col min="770" max="770" width="11.42578125" style="3"/>
    <col min="771" max="771" width="28.5703125" style="3" customWidth="1"/>
    <col min="772" max="772" width="11.42578125" style="3"/>
    <col min="773" max="773" width="31.85546875" style="3" customWidth="1"/>
    <col min="774" max="1024" width="11.42578125" style="3"/>
    <col min="1025" max="1025" width="126" style="3" customWidth="1"/>
    <col min="1026" max="1026" width="11.42578125" style="3"/>
    <col min="1027" max="1027" width="28.5703125" style="3" customWidth="1"/>
    <col min="1028" max="1028" width="11.42578125" style="3"/>
    <col min="1029" max="1029" width="31.85546875" style="3" customWidth="1"/>
    <col min="1030" max="1280" width="11.42578125" style="3"/>
    <col min="1281" max="1281" width="126" style="3" customWidth="1"/>
    <col min="1282" max="1282" width="11.42578125" style="3"/>
    <col min="1283" max="1283" width="28.5703125" style="3" customWidth="1"/>
    <col min="1284" max="1284" width="11.42578125" style="3"/>
    <col min="1285" max="1285" width="31.85546875" style="3" customWidth="1"/>
    <col min="1286" max="1536" width="11.42578125" style="3"/>
    <col min="1537" max="1537" width="126" style="3" customWidth="1"/>
    <col min="1538" max="1538" width="11.42578125" style="3"/>
    <col min="1539" max="1539" width="28.5703125" style="3" customWidth="1"/>
    <col min="1540" max="1540" width="11.42578125" style="3"/>
    <col min="1541" max="1541" width="31.85546875" style="3" customWidth="1"/>
    <col min="1542" max="1792" width="11.42578125" style="3"/>
    <col min="1793" max="1793" width="126" style="3" customWidth="1"/>
    <col min="1794" max="1794" width="11.42578125" style="3"/>
    <col min="1795" max="1795" width="28.5703125" style="3" customWidth="1"/>
    <col min="1796" max="1796" width="11.42578125" style="3"/>
    <col min="1797" max="1797" width="31.85546875" style="3" customWidth="1"/>
    <col min="1798" max="2048" width="11.42578125" style="3"/>
    <col min="2049" max="2049" width="126" style="3" customWidth="1"/>
    <col min="2050" max="2050" width="11.42578125" style="3"/>
    <col min="2051" max="2051" width="28.5703125" style="3" customWidth="1"/>
    <col min="2052" max="2052" width="11.42578125" style="3"/>
    <col min="2053" max="2053" width="31.85546875" style="3" customWidth="1"/>
    <col min="2054" max="2304" width="11.42578125" style="3"/>
    <col min="2305" max="2305" width="126" style="3" customWidth="1"/>
    <col min="2306" max="2306" width="11.42578125" style="3"/>
    <col min="2307" max="2307" width="28.5703125" style="3" customWidth="1"/>
    <col min="2308" max="2308" width="11.42578125" style="3"/>
    <col min="2309" max="2309" width="31.85546875" style="3" customWidth="1"/>
    <col min="2310" max="2560" width="11.42578125" style="3"/>
    <col min="2561" max="2561" width="126" style="3" customWidth="1"/>
    <col min="2562" max="2562" width="11.42578125" style="3"/>
    <col min="2563" max="2563" width="28.5703125" style="3" customWidth="1"/>
    <col min="2564" max="2564" width="11.42578125" style="3"/>
    <col min="2565" max="2565" width="31.85546875" style="3" customWidth="1"/>
    <col min="2566" max="2816" width="11.42578125" style="3"/>
    <col min="2817" max="2817" width="126" style="3" customWidth="1"/>
    <col min="2818" max="2818" width="11.42578125" style="3"/>
    <col min="2819" max="2819" width="28.5703125" style="3" customWidth="1"/>
    <col min="2820" max="2820" width="11.42578125" style="3"/>
    <col min="2821" max="2821" width="31.85546875" style="3" customWidth="1"/>
    <col min="2822" max="3072" width="11.42578125" style="3"/>
    <col min="3073" max="3073" width="126" style="3" customWidth="1"/>
    <col min="3074" max="3074" width="11.42578125" style="3"/>
    <col min="3075" max="3075" width="28.5703125" style="3" customWidth="1"/>
    <col min="3076" max="3076" width="11.42578125" style="3"/>
    <col min="3077" max="3077" width="31.85546875" style="3" customWidth="1"/>
    <col min="3078" max="3328" width="11.42578125" style="3"/>
    <col min="3329" max="3329" width="126" style="3" customWidth="1"/>
    <col min="3330" max="3330" width="11.42578125" style="3"/>
    <col min="3331" max="3331" width="28.5703125" style="3" customWidth="1"/>
    <col min="3332" max="3332" width="11.42578125" style="3"/>
    <col min="3333" max="3333" width="31.85546875" style="3" customWidth="1"/>
    <col min="3334" max="3584" width="11.42578125" style="3"/>
    <col min="3585" max="3585" width="126" style="3" customWidth="1"/>
    <col min="3586" max="3586" width="11.42578125" style="3"/>
    <col min="3587" max="3587" width="28.5703125" style="3" customWidth="1"/>
    <col min="3588" max="3588" width="11.42578125" style="3"/>
    <col min="3589" max="3589" width="31.85546875" style="3" customWidth="1"/>
    <col min="3590" max="3840" width="11.42578125" style="3"/>
    <col min="3841" max="3841" width="126" style="3" customWidth="1"/>
    <col min="3842" max="3842" width="11.42578125" style="3"/>
    <col min="3843" max="3843" width="28.5703125" style="3" customWidth="1"/>
    <col min="3844" max="3844" width="11.42578125" style="3"/>
    <col min="3845" max="3845" width="31.85546875" style="3" customWidth="1"/>
    <col min="3846" max="4096" width="11.42578125" style="3"/>
    <col min="4097" max="4097" width="126" style="3" customWidth="1"/>
    <col min="4098" max="4098" width="11.42578125" style="3"/>
    <col min="4099" max="4099" width="28.5703125" style="3" customWidth="1"/>
    <col min="4100" max="4100" width="11.42578125" style="3"/>
    <col min="4101" max="4101" width="31.85546875" style="3" customWidth="1"/>
    <col min="4102" max="4352" width="11.42578125" style="3"/>
    <col min="4353" max="4353" width="126" style="3" customWidth="1"/>
    <col min="4354" max="4354" width="11.42578125" style="3"/>
    <col min="4355" max="4355" width="28.5703125" style="3" customWidth="1"/>
    <col min="4356" max="4356" width="11.42578125" style="3"/>
    <col min="4357" max="4357" width="31.85546875" style="3" customWidth="1"/>
    <col min="4358" max="4608" width="11.42578125" style="3"/>
    <col min="4609" max="4609" width="126" style="3" customWidth="1"/>
    <col min="4610" max="4610" width="11.42578125" style="3"/>
    <col min="4611" max="4611" width="28.5703125" style="3" customWidth="1"/>
    <col min="4612" max="4612" width="11.42578125" style="3"/>
    <col min="4613" max="4613" width="31.85546875" style="3" customWidth="1"/>
    <col min="4614" max="4864" width="11.42578125" style="3"/>
    <col min="4865" max="4865" width="126" style="3" customWidth="1"/>
    <col min="4866" max="4866" width="11.42578125" style="3"/>
    <col min="4867" max="4867" width="28.5703125" style="3" customWidth="1"/>
    <col min="4868" max="4868" width="11.42578125" style="3"/>
    <col min="4869" max="4869" width="31.85546875" style="3" customWidth="1"/>
    <col min="4870" max="5120" width="11.42578125" style="3"/>
    <col min="5121" max="5121" width="126" style="3" customWidth="1"/>
    <col min="5122" max="5122" width="11.42578125" style="3"/>
    <col min="5123" max="5123" width="28.5703125" style="3" customWidth="1"/>
    <col min="5124" max="5124" width="11.42578125" style="3"/>
    <col min="5125" max="5125" width="31.85546875" style="3" customWidth="1"/>
    <col min="5126" max="5376" width="11.42578125" style="3"/>
    <col min="5377" max="5377" width="126" style="3" customWidth="1"/>
    <col min="5378" max="5378" width="11.42578125" style="3"/>
    <col min="5379" max="5379" width="28.5703125" style="3" customWidth="1"/>
    <col min="5380" max="5380" width="11.42578125" style="3"/>
    <col min="5381" max="5381" width="31.85546875" style="3" customWidth="1"/>
    <col min="5382" max="5632" width="11.42578125" style="3"/>
    <col min="5633" max="5633" width="126" style="3" customWidth="1"/>
    <col min="5634" max="5634" width="11.42578125" style="3"/>
    <col min="5635" max="5635" width="28.5703125" style="3" customWidth="1"/>
    <col min="5636" max="5636" width="11.42578125" style="3"/>
    <col min="5637" max="5637" width="31.85546875" style="3" customWidth="1"/>
    <col min="5638" max="5888" width="11.42578125" style="3"/>
    <col min="5889" max="5889" width="126" style="3" customWidth="1"/>
    <col min="5890" max="5890" width="11.42578125" style="3"/>
    <col min="5891" max="5891" width="28.5703125" style="3" customWidth="1"/>
    <col min="5892" max="5892" width="11.42578125" style="3"/>
    <col min="5893" max="5893" width="31.85546875" style="3" customWidth="1"/>
    <col min="5894" max="6144" width="11.42578125" style="3"/>
    <col min="6145" max="6145" width="126" style="3" customWidth="1"/>
    <col min="6146" max="6146" width="11.42578125" style="3"/>
    <col min="6147" max="6147" width="28.5703125" style="3" customWidth="1"/>
    <col min="6148" max="6148" width="11.42578125" style="3"/>
    <col min="6149" max="6149" width="31.85546875" style="3" customWidth="1"/>
    <col min="6150" max="6400" width="11.42578125" style="3"/>
    <col min="6401" max="6401" width="126" style="3" customWidth="1"/>
    <col min="6402" max="6402" width="11.42578125" style="3"/>
    <col min="6403" max="6403" width="28.5703125" style="3" customWidth="1"/>
    <col min="6404" max="6404" width="11.42578125" style="3"/>
    <col min="6405" max="6405" width="31.85546875" style="3" customWidth="1"/>
    <col min="6406" max="6656" width="11.42578125" style="3"/>
    <col min="6657" max="6657" width="126" style="3" customWidth="1"/>
    <col min="6658" max="6658" width="11.42578125" style="3"/>
    <col min="6659" max="6659" width="28.5703125" style="3" customWidth="1"/>
    <col min="6660" max="6660" width="11.42578125" style="3"/>
    <col min="6661" max="6661" width="31.85546875" style="3" customWidth="1"/>
    <col min="6662" max="6912" width="11.42578125" style="3"/>
    <col min="6913" max="6913" width="126" style="3" customWidth="1"/>
    <col min="6914" max="6914" width="11.42578125" style="3"/>
    <col min="6915" max="6915" width="28.5703125" style="3" customWidth="1"/>
    <col min="6916" max="6916" width="11.42578125" style="3"/>
    <col min="6917" max="6917" width="31.85546875" style="3" customWidth="1"/>
    <col min="6918" max="7168" width="11.42578125" style="3"/>
    <col min="7169" max="7169" width="126" style="3" customWidth="1"/>
    <col min="7170" max="7170" width="11.42578125" style="3"/>
    <col min="7171" max="7171" width="28.5703125" style="3" customWidth="1"/>
    <col min="7172" max="7172" width="11.42578125" style="3"/>
    <col min="7173" max="7173" width="31.85546875" style="3" customWidth="1"/>
    <col min="7174" max="7424" width="11.42578125" style="3"/>
    <col min="7425" max="7425" width="126" style="3" customWidth="1"/>
    <col min="7426" max="7426" width="11.42578125" style="3"/>
    <col min="7427" max="7427" width="28.5703125" style="3" customWidth="1"/>
    <col min="7428" max="7428" width="11.42578125" style="3"/>
    <col min="7429" max="7429" width="31.85546875" style="3" customWidth="1"/>
    <col min="7430" max="7680" width="11.42578125" style="3"/>
    <col min="7681" max="7681" width="126" style="3" customWidth="1"/>
    <col min="7682" max="7682" width="11.42578125" style="3"/>
    <col min="7683" max="7683" width="28.5703125" style="3" customWidth="1"/>
    <col min="7684" max="7684" width="11.42578125" style="3"/>
    <col min="7685" max="7685" width="31.85546875" style="3" customWidth="1"/>
    <col min="7686" max="7936" width="11.42578125" style="3"/>
    <col min="7937" max="7937" width="126" style="3" customWidth="1"/>
    <col min="7938" max="7938" width="11.42578125" style="3"/>
    <col min="7939" max="7939" width="28.5703125" style="3" customWidth="1"/>
    <col min="7940" max="7940" width="11.42578125" style="3"/>
    <col min="7941" max="7941" width="31.85546875" style="3" customWidth="1"/>
    <col min="7942" max="8192" width="11.42578125" style="3"/>
    <col min="8193" max="8193" width="126" style="3" customWidth="1"/>
    <col min="8194" max="8194" width="11.42578125" style="3"/>
    <col min="8195" max="8195" width="28.5703125" style="3" customWidth="1"/>
    <col min="8196" max="8196" width="11.42578125" style="3"/>
    <col min="8197" max="8197" width="31.85546875" style="3" customWidth="1"/>
    <col min="8198" max="8448" width="11.42578125" style="3"/>
    <col min="8449" max="8449" width="126" style="3" customWidth="1"/>
    <col min="8450" max="8450" width="11.42578125" style="3"/>
    <col min="8451" max="8451" width="28.5703125" style="3" customWidth="1"/>
    <col min="8452" max="8452" width="11.42578125" style="3"/>
    <col min="8453" max="8453" width="31.85546875" style="3" customWidth="1"/>
    <col min="8454" max="8704" width="11.42578125" style="3"/>
    <col min="8705" max="8705" width="126" style="3" customWidth="1"/>
    <col min="8706" max="8706" width="11.42578125" style="3"/>
    <col min="8707" max="8707" width="28.5703125" style="3" customWidth="1"/>
    <col min="8708" max="8708" width="11.42578125" style="3"/>
    <col min="8709" max="8709" width="31.85546875" style="3" customWidth="1"/>
    <col min="8710" max="8960" width="11.42578125" style="3"/>
    <col min="8961" max="8961" width="126" style="3" customWidth="1"/>
    <col min="8962" max="8962" width="11.42578125" style="3"/>
    <col min="8963" max="8963" width="28.5703125" style="3" customWidth="1"/>
    <col min="8964" max="8964" width="11.42578125" style="3"/>
    <col min="8965" max="8965" width="31.85546875" style="3" customWidth="1"/>
    <col min="8966" max="9216" width="11.42578125" style="3"/>
    <col min="9217" max="9217" width="126" style="3" customWidth="1"/>
    <col min="9218" max="9218" width="11.42578125" style="3"/>
    <col min="9219" max="9219" width="28.5703125" style="3" customWidth="1"/>
    <col min="9220" max="9220" width="11.42578125" style="3"/>
    <col min="9221" max="9221" width="31.85546875" style="3" customWidth="1"/>
    <col min="9222" max="9472" width="11.42578125" style="3"/>
    <col min="9473" max="9473" width="126" style="3" customWidth="1"/>
    <col min="9474" max="9474" width="11.42578125" style="3"/>
    <col min="9475" max="9475" width="28.5703125" style="3" customWidth="1"/>
    <col min="9476" max="9476" width="11.42578125" style="3"/>
    <col min="9477" max="9477" width="31.85546875" style="3" customWidth="1"/>
    <col min="9478" max="9728" width="11.42578125" style="3"/>
    <col min="9729" max="9729" width="126" style="3" customWidth="1"/>
    <col min="9730" max="9730" width="11.42578125" style="3"/>
    <col min="9731" max="9731" width="28.5703125" style="3" customWidth="1"/>
    <col min="9732" max="9732" width="11.42578125" style="3"/>
    <col min="9733" max="9733" width="31.85546875" style="3" customWidth="1"/>
    <col min="9734" max="9984" width="11.42578125" style="3"/>
    <col min="9985" max="9985" width="126" style="3" customWidth="1"/>
    <col min="9986" max="9986" width="11.42578125" style="3"/>
    <col min="9987" max="9987" width="28.5703125" style="3" customWidth="1"/>
    <col min="9988" max="9988" width="11.42578125" style="3"/>
    <col min="9989" max="9989" width="31.85546875" style="3" customWidth="1"/>
    <col min="9990" max="10240" width="11.42578125" style="3"/>
    <col min="10241" max="10241" width="126" style="3" customWidth="1"/>
    <col min="10242" max="10242" width="11.42578125" style="3"/>
    <col min="10243" max="10243" width="28.5703125" style="3" customWidth="1"/>
    <col min="10244" max="10244" width="11.42578125" style="3"/>
    <col min="10245" max="10245" width="31.85546875" style="3" customWidth="1"/>
    <col min="10246" max="10496" width="11.42578125" style="3"/>
    <col min="10497" max="10497" width="126" style="3" customWidth="1"/>
    <col min="10498" max="10498" width="11.42578125" style="3"/>
    <col min="10499" max="10499" width="28.5703125" style="3" customWidth="1"/>
    <col min="10500" max="10500" width="11.42578125" style="3"/>
    <col min="10501" max="10501" width="31.85546875" style="3" customWidth="1"/>
    <col min="10502" max="10752" width="11.42578125" style="3"/>
    <col min="10753" max="10753" width="126" style="3" customWidth="1"/>
    <col min="10754" max="10754" width="11.42578125" style="3"/>
    <col min="10755" max="10755" width="28.5703125" style="3" customWidth="1"/>
    <col min="10756" max="10756" width="11.42578125" style="3"/>
    <col min="10757" max="10757" width="31.85546875" style="3" customWidth="1"/>
    <col min="10758" max="11008" width="11.42578125" style="3"/>
    <col min="11009" max="11009" width="126" style="3" customWidth="1"/>
    <col min="11010" max="11010" width="11.42578125" style="3"/>
    <col min="11011" max="11011" width="28.5703125" style="3" customWidth="1"/>
    <col min="11012" max="11012" width="11.42578125" style="3"/>
    <col min="11013" max="11013" width="31.85546875" style="3" customWidth="1"/>
    <col min="11014" max="11264" width="11.42578125" style="3"/>
    <col min="11265" max="11265" width="126" style="3" customWidth="1"/>
    <col min="11266" max="11266" width="11.42578125" style="3"/>
    <col min="11267" max="11267" width="28.5703125" style="3" customWidth="1"/>
    <col min="11268" max="11268" width="11.42578125" style="3"/>
    <col min="11269" max="11269" width="31.85546875" style="3" customWidth="1"/>
    <col min="11270" max="11520" width="11.42578125" style="3"/>
    <col min="11521" max="11521" width="126" style="3" customWidth="1"/>
    <col min="11522" max="11522" width="11.42578125" style="3"/>
    <col min="11523" max="11523" width="28.5703125" style="3" customWidth="1"/>
    <col min="11524" max="11524" width="11.42578125" style="3"/>
    <col min="11525" max="11525" width="31.85546875" style="3" customWidth="1"/>
    <col min="11526" max="11776" width="11.42578125" style="3"/>
    <col min="11777" max="11777" width="126" style="3" customWidth="1"/>
    <col min="11778" max="11778" width="11.42578125" style="3"/>
    <col min="11779" max="11779" width="28.5703125" style="3" customWidth="1"/>
    <col min="11780" max="11780" width="11.42578125" style="3"/>
    <col min="11781" max="11781" width="31.85546875" style="3" customWidth="1"/>
    <col min="11782" max="12032" width="11.42578125" style="3"/>
    <col min="12033" max="12033" width="126" style="3" customWidth="1"/>
    <col min="12034" max="12034" width="11.42578125" style="3"/>
    <col min="12035" max="12035" width="28.5703125" style="3" customWidth="1"/>
    <col min="12036" max="12036" width="11.42578125" style="3"/>
    <col min="12037" max="12037" width="31.85546875" style="3" customWidth="1"/>
    <col min="12038" max="12288" width="11.42578125" style="3"/>
    <col min="12289" max="12289" width="126" style="3" customWidth="1"/>
    <col min="12290" max="12290" width="11.42578125" style="3"/>
    <col min="12291" max="12291" width="28.5703125" style="3" customWidth="1"/>
    <col min="12292" max="12292" width="11.42578125" style="3"/>
    <col min="12293" max="12293" width="31.85546875" style="3" customWidth="1"/>
    <col min="12294" max="12544" width="11.42578125" style="3"/>
    <col min="12545" max="12545" width="126" style="3" customWidth="1"/>
    <col min="12546" max="12546" width="11.42578125" style="3"/>
    <col min="12547" max="12547" width="28.5703125" style="3" customWidth="1"/>
    <col min="12548" max="12548" width="11.42578125" style="3"/>
    <col min="12549" max="12549" width="31.85546875" style="3" customWidth="1"/>
    <col min="12550" max="12800" width="11.42578125" style="3"/>
    <col min="12801" max="12801" width="126" style="3" customWidth="1"/>
    <col min="12802" max="12802" width="11.42578125" style="3"/>
    <col min="12803" max="12803" width="28.5703125" style="3" customWidth="1"/>
    <col min="12804" max="12804" width="11.42578125" style="3"/>
    <col min="12805" max="12805" width="31.85546875" style="3" customWidth="1"/>
    <col min="12806" max="13056" width="11.42578125" style="3"/>
    <col min="13057" max="13057" width="126" style="3" customWidth="1"/>
    <col min="13058" max="13058" width="11.42578125" style="3"/>
    <col min="13059" max="13059" width="28.5703125" style="3" customWidth="1"/>
    <col min="13060" max="13060" width="11.42578125" style="3"/>
    <col min="13061" max="13061" width="31.85546875" style="3" customWidth="1"/>
    <col min="13062" max="13312" width="11.42578125" style="3"/>
    <col min="13313" max="13313" width="126" style="3" customWidth="1"/>
    <col min="13314" max="13314" width="11.42578125" style="3"/>
    <col min="13315" max="13315" width="28.5703125" style="3" customWidth="1"/>
    <col min="13316" max="13316" width="11.42578125" style="3"/>
    <col min="13317" max="13317" width="31.85546875" style="3" customWidth="1"/>
    <col min="13318" max="13568" width="11.42578125" style="3"/>
    <col min="13569" max="13569" width="126" style="3" customWidth="1"/>
    <col min="13570" max="13570" width="11.42578125" style="3"/>
    <col min="13571" max="13571" width="28.5703125" style="3" customWidth="1"/>
    <col min="13572" max="13572" width="11.42578125" style="3"/>
    <col min="13573" max="13573" width="31.85546875" style="3" customWidth="1"/>
    <col min="13574" max="13824" width="11.42578125" style="3"/>
    <col min="13825" max="13825" width="126" style="3" customWidth="1"/>
    <col min="13826" max="13826" width="11.42578125" style="3"/>
    <col min="13827" max="13827" width="28.5703125" style="3" customWidth="1"/>
    <col min="13828" max="13828" width="11.42578125" style="3"/>
    <col min="13829" max="13829" width="31.85546875" style="3" customWidth="1"/>
    <col min="13830" max="14080" width="11.42578125" style="3"/>
    <col min="14081" max="14081" width="126" style="3" customWidth="1"/>
    <col min="14082" max="14082" width="11.42578125" style="3"/>
    <col min="14083" max="14083" width="28.5703125" style="3" customWidth="1"/>
    <col min="14084" max="14084" width="11.42578125" style="3"/>
    <col min="14085" max="14085" width="31.85546875" style="3" customWidth="1"/>
    <col min="14086" max="14336" width="11.42578125" style="3"/>
    <col min="14337" max="14337" width="126" style="3" customWidth="1"/>
    <col min="14338" max="14338" width="11.42578125" style="3"/>
    <col min="14339" max="14339" width="28.5703125" style="3" customWidth="1"/>
    <col min="14340" max="14340" width="11.42578125" style="3"/>
    <col min="14341" max="14341" width="31.85546875" style="3" customWidth="1"/>
    <col min="14342" max="14592" width="11.42578125" style="3"/>
    <col min="14593" max="14593" width="126" style="3" customWidth="1"/>
    <col min="14594" max="14594" width="11.42578125" style="3"/>
    <col min="14595" max="14595" width="28.5703125" style="3" customWidth="1"/>
    <col min="14596" max="14596" width="11.42578125" style="3"/>
    <col min="14597" max="14597" width="31.85546875" style="3" customWidth="1"/>
    <col min="14598" max="14848" width="11.42578125" style="3"/>
    <col min="14849" max="14849" width="126" style="3" customWidth="1"/>
    <col min="14850" max="14850" width="11.42578125" style="3"/>
    <col min="14851" max="14851" width="28.5703125" style="3" customWidth="1"/>
    <col min="14852" max="14852" width="11.42578125" style="3"/>
    <col min="14853" max="14853" width="31.85546875" style="3" customWidth="1"/>
    <col min="14854" max="15104" width="11.42578125" style="3"/>
    <col min="15105" max="15105" width="126" style="3" customWidth="1"/>
    <col min="15106" max="15106" width="11.42578125" style="3"/>
    <col min="15107" max="15107" width="28.5703125" style="3" customWidth="1"/>
    <col min="15108" max="15108" width="11.42578125" style="3"/>
    <col min="15109" max="15109" width="31.85546875" style="3" customWidth="1"/>
    <col min="15110" max="15360" width="11.42578125" style="3"/>
    <col min="15361" max="15361" width="126" style="3" customWidth="1"/>
    <col min="15362" max="15362" width="11.42578125" style="3"/>
    <col min="15363" max="15363" width="28.5703125" style="3" customWidth="1"/>
    <col min="15364" max="15364" width="11.42578125" style="3"/>
    <col min="15365" max="15365" width="31.85546875" style="3" customWidth="1"/>
    <col min="15366" max="15616" width="11.42578125" style="3"/>
    <col min="15617" max="15617" width="126" style="3" customWidth="1"/>
    <col min="15618" max="15618" width="11.42578125" style="3"/>
    <col min="15619" max="15619" width="28.5703125" style="3" customWidth="1"/>
    <col min="15620" max="15620" width="11.42578125" style="3"/>
    <col min="15621" max="15621" width="31.85546875" style="3" customWidth="1"/>
    <col min="15622" max="15872" width="11.42578125" style="3"/>
    <col min="15873" max="15873" width="126" style="3" customWidth="1"/>
    <col min="15874" max="15874" width="11.42578125" style="3"/>
    <col min="15875" max="15875" width="28.5703125" style="3" customWidth="1"/>
    <col min="15876" max="15876" width="11.42578125" style="3"/>
    <col min="15877" max="15877" width="31.85546875" style="3" customWidth="1"/>
    <col min="15878" max="16128" width="11.42578125" style="3"/>
    <col min="16129" max="16129" width="126" style="3" customWidth="1"/>
    <col min="16130" max="16130" width="11.42578125" style="3"/>
    <col min="16131" max="16131" width="28.5703125" style="3" customWidth="1"/>
    <col min="16132" max="16132" width="11.42578125" style="3"/>
    <col min="16133" max="16133" width="31.85546875" style="3" customWidth="1"/>
    <col min="16134" max="16384" width="11.42578125" style="3"/>
  </cols>
  <sheetData>
    <row r="2" spans="1:1" ht="54" customHeight="1" x14ac:dyDescent="0.2">
      <c r="A2" s="2" t="s">
        <v>71</v>
      </c>
    </row>
    <row r="5" spans="1:1" ht="29.25" x14ac:dyDescent="0.2">
      <c r="A5" s="19" t="s">
        <v>107</v>
      </c>
    </row>
    <row r="6" spans="1:1" x14ac:dyDescent="0.2">
      <c r="A6" s="4"/>
    </row>
    <row r="7" spans="1:1" ht="29.25" x14ac:dyDescent="0.2">
      <c r="A7" s="4" t="s">
        <v>72</v>
      </c>
    </row>
    <row r="8" spans="1:1" x14ac:dyDescent="0.2">
      <c r="A8" s="4"/>
    </row>
    <row r="9" spans="1:1" ht="29.25" x14ac:dyDescent="0.2">
      <c r="A9" s="4" t="s">
        <v>73</v>
      </c>
    </row>
    <row r="10" spans="1:1" x14ac:dyDescent="0.2">
      <c r="A10" s="4"/>
    </row>
    <row r="11" spans="1:1" x14ac:dyDescent="0.2">
      <c r="A11" s="4" t="s">
        <v>74</v>
      </c>
    </row>
    <row r="12" spans="1:1" x14ac:dyDescent="0.2">
      <c r="A12" s="4"/>
    </row>
    <row r="13" spans="1:1" ht="15" x14ac:dyDescent="0.2">
      <c r="A13" s="57" t="s">
        <v>98</v>
      </c>
    </row>
    <row r="14" spans="1:1" x14ac:dyDescent="0.2">
      <c r="A14" s="5"/>
    </row>
    <row r="15" spans="1:1" ht="141.75" customHeight="1" x14ac:dyDescent="0.2">
      <c r="A15" s="6" t="s">
        <v>75</v>
      </c>
    </row>
    <row r="16" spans="1:1" x14ac:dyDescent="0.2">
      <c r="A16" s="5"/>
    </row>
    <row r="17" spans="1:1" ht="137.25" customHeight="1" x14ac:dyDescent="0.2">
      <c r="A17" s="7" t="s">
        <v>76</v>
      </c>
    </row>
    <row r="18" spans="1:1" x14ac:dyDescent="0.2">
      <c r="A18" s="5"/>
    </row>
    <row r="19" spans="1:1" ht="409.6" customHeight="1" x14ac:dyDescent="0.2">
      <c r="A19" s="8" t="s">
        <v>97</v>
      </c>
    </row>
    <row r="20" spans="1:1" ht="17.25" customHeight="1" x14ac:dyDescent="0.2">
      <c r="A20" s="5"/>
    </row>
    <row r="21" spans="1:1" ht="213.75" customHeight="1" x14ac:dyDescent="0.2">
      <c r="A21" s="9" t="s">
        <v>108</v>
      </c>
    </row>
    <row r="22" spans="1:1" x14ac:dyDescent="0.2">
      <c r="A22" s="5"/>
    </row>
    <row r="23" spans="1:1" ht="183.75" customHeight="1" x14ac:dyDescent="0.2">
      <c r="A23" s="9" t="s">
        <v>96</v>
      </c>
    </row>
    <row r="24" spans="1:1" x14ac:dyDescent="0.2">
      <c r="A24" s="5"/>
    </row>
    <row r="25" spans="1:1" ht="148.5" customHeight="1" x14ac:dyDescent="0.2">
      <c r="A25" s="9" t="s">
        <v>99</v>
      </c>
    </row>
    <row r="26" spans="1:1" x14ac:dyDescent="0.2">
      <c r="A26" s="5"/>
    </row>
    <row r="27" spans="1:1" ht="199.5" customHeight="1" x14ac:dyDescent="0.2">
      <c r="A27" s="9" t="s">
        <v>100</v>
      </c>
    </row>
    <row r="28" spans="1:1" x14ac:dyDescent="0.2">
      <c r="A28" s="5"/>
    </row>
    <row r="29" spans="1:1" x14ac:dyDescent="0.2">
      <c r="A29" s="5"/>
    </row>
    <row r="30" spans="1:1" ht="226.5" customHeight="1" x14ac:dyDescent="0.2">
      <c r="A30" s="9" t="s">
        <v>109</v>
      </c>
    </row>
    <row r="31" spans="1:1" x14ac:dyDescent="0.2">
      <c r="A31" s="5"/>
    </row>
    <row r="32" spans="1:1" ht="160.5" customHeight="1" x14ac:dyDescent="0.2">
      <c r="A32" s="9" t="s">
        <v>110</v>
      </c>
    </row>
    <row r="34" spans="1:1" ht="173.25" customHeight="1" x14ac:dyDescent="0.2">
      <c r="A34" s="9" t="s">
        <v>111</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showGridLines="0" workbookViewId="0">
      <selection activeCell="H8" sqref="H8"/>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SEGUIMIENTO</vt:lpstr>
      <vt:lpstr>INSTRUCTIVO</vt:lpstr>
      <vt:lpstr>CRITE CAL_PON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Alfonso Arias R</dc:creator>
  <cp:lastModifiedBy>Andres Felipe Torres Romero</cp:lastModifiedBy>
  <dcterms:created xsi:type="dcterms:W3CDTF">2020-07-21T15:52:19Z</dcterms:created>
  <dcterms:modified xsi:type="dcterms:W3CDTF">2024-03-07T15:44:45Z</dcterms:modified>
</cp:coreProperties>
</file>