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hidePivotFieldList="1" defaultThemeVersion="124226"/>
  <mc:AlternateContent xmlns:mc="http://schemas.openxmlformats.org/markup-compatibility/2006">
    <mc:Choice Requires="x15">
      <x15ac:absPath xmlns:x15ac="http://schemas.microsoft.com/office/spreadsheetml/2010/11/ac" url="C:\Users\atorresr\Downloads\"/>
    </mc:Choice>
  </mc:AlternateContent>
  <xr:revisionPtr revIDLastSave="0" documentId="13_ncr:1_{73DD24A7-60FC-47DA-877A-3A42DE4CEC4B}" xr6:coauthVersionLast="47" xr6:coauthVersionMax="47" xr10:uidLastSave="{00000000-0000-0000-0000-000000000000}"/>
  <bookViews>
    <workbookView xWindow="-120" yWindow="-120" windowWidth="20730" windowHeight="11040" tabRatio="710" xr2:uid="{00000000-000D-0000-FFFF-FFFF00000000}"/>
  </bookViews>
  <sheets>
    <sheet name="FT-SUPE-023" sheetId="5" r:id="rId1"/>
    <sheet name="INSTRUCTIVO_TABLA" sheetId="11" r:id="rId2"/>
    <sheet name="CRITER CAL_POND" sheetId="15" r:id="rId3"/>
    <sheet name="Tbulac" sheetId="10" state="hidden" r:id="rId4"/>
    <sheet name="TP DE LA ENTIDAD " sheetId="7" state="hidden" r:id="rId5"/>
    <sheet name="NORMAGRAMA " sheetId="6" state="hidden" r:id="rId6"/>
    <sheet name="Esquema " sheetId="8" state="hidden" r:id="rId7"/>
  </sheets>
  <definedNames>
    <definedName name="_xlnm._FilterDatabase" localSheetId="0" hidden="1">'FT-SUPE-023'!$B$13:$V$55</definedName>
    <definedName name="_Toc207522817" localSheetId="6">'Esquema '!$C$3560</definedName>
    <definedName name="_Toc207526061" localSheetId="6">'Esquema '!$B$16</definedName>
    <definedName name="_Toc207526108" localSheetId="6">'Esquema '!$C$1084</definedName>
    <definedName name="_Toc207526115" localSheetId="6">'Esquema '!$C$1138</definedName>
    <definedName name="_Toc207526124" localSheetId="6">'Esquema '!$C$1191</definedName>
    <definedName name="_Toc207526206" localSheetId="6">'Esquema '!$C$2178</definedName>
    <definedName name="_Toc207528566" localSheetId="6">'Esquema '!$B$1083</definedName>
    <definedName name="_Toc207529170" localSheetId="6">'Esquema '!$B$1137</definedName>
    <definedName name="_Toc207529179" localSheetId="6">'Esquema '!$B$1189</definedName>
    <definedName name="_Toc207613292" localSheetId="6">'Esquema '!$B$332</definedName>
    <definedName name="_Toc207673679" localSheetId="6">'Esquema '!$B$333</definedName>
    <definedName name="_Toc207673680" localSheetId="6">'Esquema '!$B$338</definedName>
    <definedName name="_Toc207673681" localSheetId="6">'Esquema '!$B$355</definedName>
    <definedName name="_Toc207673682" localSheetId="6">'Esquema '!$B$357</definedName>
    <definedName name="_Toc207673683" localSheetId="6">'Esquema '!$B$379</definedName>
    <definedName name="_Toc207673684" localSheetId="6">'Esquema '!$B$391</definedName>
    <definedName name="_Toc207673685" localSheetId="6">'Esquema '!$B$404</definedName>
    <definedName name="_Toc207673686" localSheetId="6">'Esquema '!$B$410</definedName>
    <definedName name="_Toc207673687" localSheetId="6">'Esquema '!$B$418</definedName>
    <definedName name="_Toc207673688" localSheetId="6">'Esquema '!$B$430</definedName>
    <definedName name="_Toc207673689" localSheetId="6">'Esquema '!$B$446</definedName>
    <definedName name="_Toc207673690" localSheetId="6">'Esquema '!$B$454</definedName>
    <definedName name="_Toc207673691" localSheetId="6">'Esquema '!$B$468</definedName>
    <definedName name="_Toc207673692" localSheetId="6">'Esquema '!$B$494</definedName>
    <definedName name="_Toc207673693" localSheetId="6">'Esquema '!$B$500</definedName>
    <definedName name="_Toc207673694" localSheetId="6">'Esquema '!$B$504</definedName>
    <definedName name="_Toc207673695" localSheetId="6">'Esquema '!$B$621</definedName>
    <definedName name="_Toc207673696" localSheetId="6">'Esquema '!$B$693</definedName>
    <definedName name="_Toc207673697" localSheetId="6">'Esquema '!$B$705</definedName>
    <definedName name="_Toc207673698" localSheetId="6">'Esquema '!$B$713</definedName>
    <definedName name="_Toc207673699" localSheetId="6">'Esquema '!$B$719</definedName>
    <definedName name="_Toc207673700" localSheetId="6">'Esquema '!$B$749</definedName>
    <definedName name="_Toc207673701" localSheetId="6">'Esquema '!$B$758</definedName>
    <definedName name="_Toc207673702" localSheetId="6">'Esquema '!$B$766</definedName>
    <definedName name="_Toc207673703" localSheetId="6">'Esquema '!$B$782</definedName>
    <definedName name="_Toc207673704" localSheetId="6">'Esquema '!$B$814</definedName>
    <definedName name="_Toc207673705" localSheetId="6">'Esquema '!$C$824</definedName>
    <definedName name="_Toc207673706" localSheetId="6">'Esquema '!$B$828</definedName>
    <definedName name="_Toc207673707" localSheetId="6">'Esquema '!$B$830</definedName>
    <definedName name="_Toc207673708" localSheetId="6">'Esquema '!$B$834</definedName>
    <definedName name="_Toc207673709" localSheetId="6">'Esquema '!$B$838</definedName>
    <definedName name="_Toc207673710" localSheetId="6">'Esquema '!$B$848</definedName>
    <definedName name="_Toc207673711" localSheetId="6">'Esquema '!$B$857</definedName>
    <definedName name="_Toc207673712" localSheetId="6">'Esquema '!$B$859</definedName>
    <definedName name="_Toc207673713" localSheetId="6">'Esquema '!$B$865</definedName>
    <definedName name="_Toc207673714" localSheetId="6">'Esquema '!$B$867</definedName>
    <definedName name="_Toc207673715" localSheetId="6">'Esquema '!$B$871</definedName>
    <definedName name="_Toc207673716" localSheetId="6">'Esquema '!$B$875</definedName>
    <definedName name="_Toc207673717" localSheetId="6">'Esquema '!$B$959</definedName>
    <definedName name="_Toc207673718" localSheetId="6">'Esquema '!$B$1067</definedName>
    <definedName name="_Toc207673719" localSheetId="6">'Esquema '!$B$1075</definedName>
    <definedName name="_Toc207673720" localSheetId="6">'Esquema '!$B$1079</definedName>
    <definedName name="_Toc207673723" localSheetId="6">'Esquema '!$B$1088</definedName>
    <definedName name="_Toc207673724" localSheetId="6">'Esquema '!$B$1115</definedName>
    <definedName name="_Toc207673725" localSheetId="6">'Esquema '!$B$1123</definedName>
    <definedName name="_Toc207673726" localSheetId="6">'Esquema '!$B$1127</definedName>
    <definedName name="_Toc207673727" localSheetId="6">'Esquema '!$B$1133</definedName>
    <definedName name="_Toc207673730" localSheetId="6">'Esquema '!$B$1142</definedName>
    <definedName name="_Toc207673731" localSheetId="6">'Esquema '!$B$1146</definedName>
    <definedName name="_Toc207673732" localSheetId="6">'Esquema '!$B$1150</definedName>
    <definedName name="_Toc207673733" localSheetId="6">'Esquema '!$B$1154</definedName>
    <definedName name="_Toc207673734" localSheetId="6">'Esquema '!$B$1158</definedName>
    <definedName name="_Toc207673735" localSheetId="6">'Esquema '!$B$1177</definedName>
    <definedName name="_Toc207673736" localSheetId="6">'Esquema '!$B$1185</definedName>
    <definedName name="_Toc207673739" localSheetId="6">'Esquema '!$B$1206</definedName>
    <definedName name="_Toc207673740" localSheetId="6">'Esquema '!$B$1228</definedName>
    <definedName name="_Toc207673741" localSheetId="6">'Esquema '!$B$1264</definedName>
    <definedName name="_Toc207673742" localSheetId="6">'Esquema '!$B$1270</definedName>
    <definedName name="_Toc207673743" localSheetId="6">'Esquema '!$B$1278</definedName>
    <definedName name="_Toc207673744" localSheetId="6">'Esquema '!$B$1282</definedName>
    <definedName name="_Toc207673745" localSheetId="6">'Esquema '!$B$1296</definedName>
    <definedName name="_Toc207673746" localSheetId="6">'Esquema '!$B$1298</definedName>
    <definedName name="_Toc207673747" localSheetId="6">'Esquema '!$B$1308</definedName>
    <definedName name="_Toc207673748" localSheetId="6">'Esquema '!$B$1310</definedName>
    <definedName name="_Toc207673749" localSheetId="6">'Esquema '!$B$1314</definedName>
    <definedName name="_Toc207673750" localSheetId="6">'Esquema '!$B$1323</definedName>
    <definedName name="_Toc207673752" localSheetId="6">'Esquema '!$B$1331</definedName>
    <definedName name="_Toc207673753" localSheetId="6">'Esquema '!$B$1348</definedName>
    <definedName name="_Toc207673754" localSheetId="6">'Esquema '!$B$1354</definedName>
    <definedName name="_Toc207673755" localSheetId="6">'Esquema '!$B$1358</definedName>
    <definedName name="_Toc207673756" localSheetId="6">'Esquema '!$B$1366</definedName>
    <definedName name="_Toc207673757" localSheetId="6">'Esquema '!$B$1370</definedName>
    <definedName name="_Toc207673758" localSheetId="6">'Esquema '!$B$1386</definedName>
    <definedName name="_Toc207673759" localSheetId="6">'Esquema '!$B$1390</definedName>
    <definedName name="_Toc207673760" localSheetId="6">'Esquema '!$B$1416</definedName>
    <definedName name="_Toc207673761" localSheetId="6">'Esquema '!$B$1422</definedName>
    <definedName name="_Toc207673762" localSheetId="6">'Esquema '!$B$1424</definedName>
    <definedName name="_Toc207673763" localSheetId="6">'Esquema '!$B$1434</definedName>
    <definedName name="_Toc207673764" localSheetId="6">'Esquema '!$B$1438</definedName>
    <definedName name="_Toc207673765" localSheetId="6">'Esquema '!$B$1471</definedName>
    <definedName name="_Toc207673766" localSheetId="6">'Esquema '!$B$1474</definedName>
    <definedName name="_Toc207673767" localSheetId="6">'Esquema '!$B$1494</definedName>
    <definedName name="_Toc207673768" localSheetId="6">'Esquema '!$B$1508</definedName>
    <definedName name="_Toc207673769" localSheetId="6">'Esquema '!$B$1577</definedName>
    <definedName name="_Toc207673770" localSheetId="6">'Esquema '!$B$1580</definedName>
    <definedName name="_Toc207673771" localSheetId="6">'Esquema '!$B$1594</definedName>
    <definedName name="_Toc207673772" localSheetId="6">'Esquema '!$B$1604</definedName>
    <definedName name="_Toc207673773" localSheetId="6">'Esquema '!$B$1608</definedName>
    <definedName name="_Toc207673774" localSheetId="6">'Esquema '!$B$1620</definedName>
    <definedName name="_Toc207673775" localSheetId="6">'Esquema '!$B$1632</definedName>
    <definedName name="_Toc207673776" localSheetId="6">'Esquema '!$B$1669</definedName>
    <definedName name="_Toc207673777" localSheetId="6">'Esquema '!$B$1671</definedName>
    <definedName name="_Toc207673778" localSheetId="6">'Esquema '!$B$1675</definedName>
    <definedName name="_Toc207673779" localSheetId="6">'Esquema '!$B$1697</definedName>
    <definedName name="_Toc207673780" localSheetId="6">'Esquema '!$B$1719</definedName>
    <definedName name="_Toc207673781" localSheetId="6">'Esquema '!$B$1724</definedName>
    <definedName name="_Toc207673782" localSheetId="6">'Esquema '!$B$1727</definedName>
    <definedName name="_Toc207673783" localSheetId="6">'Esquema '!$B$1748</definedName>
    <definedName name="_Toc207673784" localSheetId="6">'Esquema '!$B$1750</definedName>
    <definedName name="_Toc207673785" localSheetId="6">'Esquema '!$B$1832</definedName>
    <definedName name="_Toc207673786" localSheetId="6">'Esquema '!$B$1844</definedName>
    <definedName name="_Toc207673787" localSheetId="6">'Esquema '!$B$1846</definedName>
    <definedName name="_Toc207673788" localSheetId="6">'Esquema '!$B$1870</definedName>
    <definedName name="_Toc207673789" localSheetId="6">'Esquema '!$B$1881</definedName>
    <definedName name="_Toc207673790" localSheetId="6">'Esquema '!$B$1885</definedName>
    <definedName name="_Toc207673791" localSheetId="6">'Esquema '!$B$1891</definedName>
    <definedName name="_Toc207673792" localSheetId="6">'Esquema '!$B$1893</definedName>
    <definedName name="_Toc207673793" localSheetId="6">'Esquema '!$B$1921</definedName>
    <definedName name="_Toc207673794" localSheetId="6">'Esquema '!$B$1928</definedName>
    <definedName name="_Toc207673795" localSheetId="6">'Esquema '!$B$1932</definedName>
    <definedName name="_Toc207673796" localSheetId="6">'Esquema '!$B$1938</definedName>
    <definedName name="_Toc207673797" localSheetId="6">'Esquema '!$B$1956</definedName>
    <definedName name="_Toc207673798" localSheetId="6">'Esquema '!$B$1966</definedName>
    <definedName name="_Toc207673799" localSheetId="6">'Esquema '!$B$1975</definedName>
    <definedName name="_Toc207673800" localSheetId="6">'Esquema '!$B$1985</definedName>
    <definedName name="_Toc207673801" localSheetId="6">'Esquema '!$B$1989</definedName>
    <definedName name="_Toc207673802" localSheetId="6">'Esquema '!$B$1993</definedName>
    <definedName name="_Toc207673803" localSheetId="6">'Esquema '!$B$2001</definedName>
    <definedName name="_Toc207673804" localSheetId="6">'Esquema '!$B$2010</definedName>
    <definedName name="_Toc207673805" localSheetId="6">'Esquema '!$B$2022</definedName>
    <definedName name="_Toc207673806" localSheetId="6">'Esquema '!$B$2053</definedName>
    <definedName name="_Toc207673807" localSheetId="6">'Esquema '!$B$2055</definedName>
    <definedName name="_Toc207673808" localSheetId="6">'Esquema '!$B$2065</definedName>
    <definedName name="_Toc207673811" localSheetId="6">'Esquema '!$B$2171</definedName>
    <definedName name="_Toc207673812" localSheetId="6">'Esquema '!$B$2178</definedName>
    <definedName name="_Toc207673813" localSheetId="6">'Esquema '!$B$2182</definedName>
    <definedName name="_Toc207673814" localSheetId="6">'Esquema '!$B$2192</definedName>
    <definedName name="_Toc207673815" localSheetId="6">'Esquema '!$B$2196</definedName>
    <definedName name="_Toc207673816" localSheetId="6">'Esquema '!$B$2200</definedName>
    <definedName name="_Toc207673817" localSheetId="6">'Esquema '!$B$2209</definedName>
    <definedName name="_Toc207673818" localSheetId="6">'Esquema '!$B$2211</definedName>
    <definedName name="_Toc207673819" localSheetId="6">'Esquema '!$B$2213</definedName>
    <definedName name="_Toc207673820" localSheetId="6">'Esquema '!$B$2223</definedName>
    <definedName name="_Toc207673821" localSheetId="6">'Esquema '!$B$2234</definedName>
    <definedName name="_Toc207673822" localSheetId="6">'Esquema '!$B$2240</definedName>
    <definedName name="_Toc207673823" localSheetId="6">'Esquema '!$B$2244</definedName>
    <definedName name="_Toc207673824" localSheetId="6">'Esquema '!$B$2274</definedName>
    <definedName name="_Toc207673825" localSheetId="6">'Esquema '!$B$2281</definedName>
    <definedName name="_Toc207673826" localSheetId="6">'Esquema '!$B$2548</definedName>
    <definedName name="_Toc207673827" localSheetId="6">'Esquema '!$B$2560</definedName>
    <definedName name="_Toc207673828" localSheetId="6">'Esquema '!$B$2562</definedName>
    <definedName name="_Toc207673829" localSheetId="6">'Esquema '!$B$2566</definedName>
    <definedName name="_Toc207673830" localSheetId="6">'Esquema '!$B$2580</definedName>
    <definedName name="_Toc207673831" localSheetId="6">'Esquema '!$B$2590</definedName>
    <definedName name="_Toc207673832" localSheetId="6">'Esquema '!$B$2594</definedName>
    <definedName name="_Toc207673833" localSheetId="6">'Esquema '!$B$2603</definedName>
    <definedName name="_Toc207673834" localSheetId="6">'Esquema '!$B$2607</definedName>
    <definedName name="_Toc207673835" localSheetId="6">'Esquema '!$B$2612</definedName>
    <definedName name="_Toc207673836" localSheetId="6">'Esquema '!$B$2616</definedName>
    <definedName name="_Toc207673837" localSheetId="6">'Esquema '!$B$2634</definedName>
    <definedName name="_Toc207673838" localSheetId="6">'Esquema '!$B$2637</definedName>
    <definedName name="_Toc207673839" localSheetId="6">'Esquema '!$B$2640</definedName>
    <definedName name="_Toc207673840" localSheetId="6">'Esquema '!$B$2649</definedName>
    <definedName name="_Toc207673841" localSheetId="6">'Esquema '!$B$2653</definedName>
    <definedName name="_Toc207673842" localSheetId="6">'Esquema '!$B$2689</definedName>
    <definedName name="_Toc207673843" localSheetId="6">'Esquema '!$B$2746</definedName>
    <definedName name="_Toc207673844" localSheetId="6">'Esquema '!$B$2766</definedName>
    <definedName name="_Toc207673845" localSheetId="6">'Esquema '!$B$2793</definedName>
    <definedName name="_Toc207673846" localSheetId="6">'Esquema '!$B$2821</definedName>
    <definedName name="_Toc207673847" localSheetId="6">'Esquema '!$B$2823</definedName>
    <definedName name="_Toc207673848" localSheetId="6">'Esquema '!$B$2827</definedName>
    <definedName name="_Toc207673849" localSheetId="6">'Esquema '!$B$2833</definedName>
    <definedName name="_Toc207673850" localSheetId="6">'Esquema '!$B$2842</definedName>
    <definedName name="_Toc207673851" localSheetId="6">'Esquema '!$B$2844</definedName>
    <definedName name="_Toc207673852" localSheetId="6">'Esquema '!$B$2854</definedName>
    <definedName name="_Toc207673853" localSheetId="6">'Esquema '!$B$2886</definedName>
    <definedName name="_Toc207673854" localSheetId="6">'Esquema '!$B$2894</definedName>
    <definedName name="_Toc207673855" localSheetId="6">'Esquema '!$B$2900</definedName>
    <definedName name="_Toc207673856" localSheetId="6">'Esquema '!$B$2911</definedName>
    <definedName name="_Toc207673857" localSheetId="6">'Esquema '!$B$2915</definedName>
    <definedName name="_Toc207673858" localSheetId="6">'Esquema '!$B$2925</definedName>
    <definedName name="_Toc207673859" localSheetId="6">'Esquema '!$B$2931</definedName>
    <definedName name="_Toc207673860" localSheetId="6">'Esquema '!$B$2937</definedName>
    <definedName name="_Toc207673861" localSheetId="6">'Esquema '!$B$2943</definedName>
    <definedName name="_Toc207673862" localSheetId="6">'Esquema '!$B$2960</definedName>
    <definedName name="_Toc207673863" localSheetId="6">'Esquema '!$B$2964</definedName>
    <definedName name="_Toc207673864" localSheetId="6">'Esquema '!$B$2968</definedName>
    <definedName name="_Toc207673865" localSheetId="6">'Esquema '!$B$2978</definedName>
    <definedName name="_Toc207673866" localSheetId="6">'Esquema '!$B$2989</definedName>
    <definedName name="_Toc207673867" localSheetId="6">'Esquema '!$B$3011</definedName>
    <definedName name="_Toc207673868" localSheetId="6">'Esquema '!$B$3019</definedName>
    <definedName name="_Toc207673869" localSheetId="6">'Esquema '!$B$3027</definedName>
    <definedName name="_Toc207673870" localSheetId="6">'Esquema '!$B$3031</definedName>
    <definedName name="_Toc207673871" localSheetId="6">'Esquema '!$B$3035</definedName>
    <definedName name="_Toc207673872" localSheetId="6">'Esquema '!$B$3041</definedName>
    <definedName name="_Toc207673873" localSheetId="6">'Esquema '!$B$3045</definedName>
    <definedName name="_Toc207673874" localSheetId="6">'Esquema '!$B$3049</definedName>
    <definedName name="_Toc207673875" localSheetId="6">'Esquema '!$B$3110</definedName>
    <definedName name="_Toc207673876" localSheetId="6">'Esquema '!$B$3120</definedName>
    <definedName name="_Toc207673877" localSheetId="6">'Esquema '!$B$3157</definedName>
    <definedName name="_Toc207673878" localSheetId="6">'Esquema '!$B$3219</definedName>
    <definedName name="_Toc207673879" localSheetId="6">'Esquema '!$B$3243</definedName>
    <definedName name="_Toc207673880" localSheetId="6">'Esquema '!$B$3278</definedName>
    <definedName name="_Toc207673881" localSheetId="6">'Esquema '!$B$3499</definedName>
    <definedName name="_Toc207673882" localSheetId="6">'Esquema '!$B$3503</definedName>
    <definedName name="_Toc207673883" localSheetId="6">'Esquema '!$B$3509</definedName>
    <definedName name="_Toc207673884" localSheetId="6">'Esquema '!$B$3513</definedName>
    <definedName name="_Toc207673885" localSheetId="6">'Esquema '!$B$3519</definedName>
    <definedName name="_Toc207673886" localSheetId="6">'Esquema '!$B$3525</definedName>
    <definedName name="_Toc207673887" localSheetId="6">'Esquema '!$B$3547</definedName>
    <definedName name="_Toc207673888" localSheetId="6">'Esquema '!$B$3830</definedName>
    <definedName name="_Toc207673889" localSheetId="6">'Esquema '!$B$4125</definedName>
    <definedName name="_Toc207673890" localSheetId="6">'Esquema '!$B$4131</definedName>
    <definedName name="_Toc207673891" localSheetId="6">'Esquema '!$B$4139</definedName>
    <definedName name="_Toc207673892" localSheetId="6">'Esquema '!$B$4140</definedName>
    <definedName name="_Toc207673893" localSheetId="6">'Esquema '!$B$4143</definedName>
    <definedName name="_Toc207673894" localSheetId="6">'Esquema '!$B$4160</definedName>
    <definedName name="_Toc207673895" localSheetId="6">'Esquema '!$B$4162</definedName>
    <definedName name="_Toc207673896" localSheetId="6">'Esquema '!$B$4168</definedName>
    <definedName name="_Toc207673897" localSheetId="6">'Esquema '!$B$4292</definedName>
    <definedName name="_Toc207673898" localSheetId="6">'Esquema '!$B$4372</definedName>
    <definedName name="_Toc207673899" localSheetId="6">'Esquema '!$B$4456</definedName>
    <definedName name="_Toc207673900" localSheetId="6">'Esquema '!$B$4587</definedName>
    <definedName name="_Toc207673901" localSheetId="6">'Esquema '!$B$4589</definedName>
    <definedName name="_Toc207673908" localSheetId="6">'Esquema '!$B$4963</definedName>
    <definedName name="_Toc207673909" localSheetId="6">'Esquema '!$B$5005</definedName>
    <definedName name="_xlnm.Print_Area" localSheetId="0">'FT-SUPE-023'!$C$2:$K$64</definedName>
    <definedName name="Tentidad">Tabla1[[#Headers],[TIPO DE ENTIDAD ]]</definedName>
    <definedName name="_xlnm.Print_Titles" localSheetId="0">'FT-SUPE-023'!$12:$12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3" i="5" l="1"/>
  <c r="I52" i="5"/>
  <c r="I51" i="5"/>
  <c r="I50" i="5"/>
  <c r="I49" i="5"/>
  <c r="I48" i="5"/>
  <c r="I44" i="5"/>
  <c r="I43" i="5"/>
  <c r="I42" i="5"/>
  <c r="I41" i="5"/>
  <c r="I40" i="5"/>
  <c r="I36" i="5"/>
  <c r="I35" i="5"/>
  <c r="I34" i="5"/>
  <c r="I33" i="5"/>
  <c r="I32" i="5"/>
  <c r="I31" i="5"/>
  <c r="I30" i="5"/>
  <c r="I29" i="5"/>
  <c r="I25" i="5"/>
  <c r="I24" i="5"/>
  <c r="I23" i="5"/>
  <c r="I22" i="5"/>
  <c r="I21" i="5"/>
  <c r="I17" i="5"/>
  <c r="I16" i="5"/>
  <c r="I15" i="5"/>
  <c r="I14" i="5"/>
  <c r="E26" i="5" l="1"/>
  <c r="I26" i="5" s="1"/>
  <c r="L27" i="5"/>
  <c r="L38" i="5" s="1"/>
  <c r="L46" i="5" s="1"/>
  <c r="K27" i="5"/>
  <c r="K38" i="5" s="1"/>
  <c r="K46" i="5" s="1"/>
  <c r="M19" i="5"/>
  <c r="M27" i="5" s="1"/>
  <c r="M38" i="5" s="1"/>
  <c r="M46" i="5" s="1"/>
  <c r="L19" i="5"/>
  <c r="K19" i="5"/>
  <c r="E37" i="5"/>
  <c r="I37" i="5" s="1"/>
  <c r="R70" i="5" l="1"/>
  <c r="R69" i="5"/>
  <c r="E45" i="5" l="1"/>
  <c r="I45" i="5" s="1"/>
  <c r="E54" i="5" l="1"/>
  <c r="I54" i="5" s="1"/>
  <c r="E18" i="5"/>
  <c r="I18" i="5" s="1"/>
  <c r="I19" i="5"/>
  <c r="A57" i="5" l="1"/>
  <c r="I55" i="5"/>
  <c r="K55" i="5"/>
  <c r="J55" i="5" l="1"/>
  <c r="I38" i="5"/>
  <c r="G38" i="5"/>
  <c r="G46" i="5" s="1"/>
  <c r="F38" i="5"/>
  <c r="F46" i="5" s="1"/>
  <c r="E38" i="5"/>
  <c r="E46" i="5" s="1"/>
  <c r="I27" i="5"/>
  <c r="G27" i="5"/>
  <c r="F27" i="5"/>
  <c r="E27" i="5"/>
  <c r="F19" i="5"/>
  <c r="G19" i="5"/>
  <c r="E19" i="5"/>
</calcChain>
</file>

<file path=xl/sharedStrings.xml><?xml version="1.0" encoding="utf-8"?>
<sst xmlns="http://schemas.openxmlformats.org/spreadsheetml/2006/main" count="338" uniqueCount="283">
  <si>
    <t>SI</t>
  </si>
  <si>
    <t>NO</t>
  </si>
  <si>
    <t>APLICATIVO DE CREDITO</t>
  </si>
  <si>
    <t xml:space="preserve">NORMA </t>
  </si>
  <si>
    <t>DESCRIPCION DE LOS ASPECTOS A AUDITAR</t>
  </si>
  <si>
    <t>1.1</t>
  </si>
  <si>
    <t>1.2</t>
  </si>
  <si>
    <t>1.3</t>
  </si>
  <si>
    <t>1.4</t>
  </si>
  <si>
    <t>2.1</t>
  </si>
  <si>
    <t>2.2</t>
  </si>
  <si>
    <t>2.3</t>
  </si>
  <si>
    <t>2.4</t>
  </si>
  <si>
    <t>2.5</t>
  </si>
  <si>
    <t>3.1</t>
  </si>
  <si>
    <t>3.2</t>
  </si>
  <si>
    <t>3.3</t>
  </si>
  <si>
    <t>Proceso (s) Relacionado (s)</t>
  </si>
  <si>
    <t xml:space="preserve">NOMBRE DE LA ENTIDAD </t>
  </si>
  <si>
    <t xml:space="preserve">FECHA DE ELABORACIÓN </t>
  </si>
  <si>
    <t xml:space="preserve">Circular 015 </t>
  </si>
  <si>
    <t>Circular Básica, Contable y Financiera 004-2008</t>
  </si>
  <si>
    <t>Ley 79 de 1988</t>
  </si>
  <si>
    <t>Ley 795 de 2003</t>
  </si>
  <si>
    <t xml:space="preserve">Departamento Administrativo de la Función Pública </t>
  </si>
  <si>
    <t xml:space="preserve">Supersolidaria </t>
  </si>
  <si>
    <t xml:space="preserve">DEPARTAMENTO O ENTE </t>
  </si>
  <si>
    <t xml:space="preserve">REFERENCIAS </t>
  </si>
  <si>
    <t xml:space="preserve">FECHA </t>
  </si>
  <si>
    <t xml:space="preserve">Proyecto Circular Externa -2018 </t>
  </si>
  <si>
    <t xml:space="preserve">Proyecto SARC Capitulo II </t>
  </si>
  <si>
    <t xml:space="preserve">HOJAS </t>
  </si>
  <si>
    <t xml:space="preserve">Circular Externa No  Proyecto de Norma - SIAR </t>
  </si>
  <si>
    <t>Circular Básica y Jurídica -2015</t>
  </si>
  <si>
    <t xml:space="preserve">ETAPAS PROCESO DE CRÉDITO </t>
  </si>
  <si>
    <t xml:space="preserve">TIPO DE ENTIDAD </t>
  </si>
  <si>
    <t xml:space="preserve">Asociaciones Mutuales </t>
  </si>
  <si>
    <t xml:space="preserve">Cooperativas de Trabajo Asociado </t>
  </si>
  <si>
    <t xml:space="preserve">Especializadas de Ahorro y Crédito </t>
  </si>
  <si>
    <t xml:space="preserve">Especializadas sin Sección de Ahorro </t>
  </si>
  <si>
    <t xml:space="preserve">Fondos de Empleados </t>
  </si>
  <si>
    <t xml:space="preserve">Multiactiva con Ahorro y Crédito </t>
  </si>
  <si>
    <t xml:space="preserve">Multiactiva sin Sección de Ahorro </t>
  </si>
  <si>
    <t xml:space="preserve">Integral  sin Sección de Ahorro </t>
  </si>
  <si>
    <t>CAPÍTULO I – INVERSIONES - CLASIFICACIÓN, VALORACIÓN Y CONTABILIZACIÓN DE INVERSIONES</t>
  </si>
  <si>
    <t>1. CONSIDERACIONES GENERALES</t>
  </si>
  <si>
    <t>2. OBJETIVO Y CRITERIOS GENERALES PARA LA VALORACIÓN</t>
  </si>
  <si>
    <t>2.1 Objetivo de la valoración de inversiones</t>
  </si>
  <si>
    <t>2.2 Criterios para la valoración de inversiones</t>
  </si>
  <si>
    <t>3. CLASIFICACIÓN DE LAS INVERSIONES</t>
  </si>
  <si>
    <t>3.1 Inversiones negociables</t>
  </si>
  <si>
    <t>3.4 Adopción de la clasificación de las inversiones</t>
  </si>
  <si>
    <t>4. RECLASIFICACIÓN DE LAS INVERSIONES</t>
  </si>
  <si>
    <t>6. VALORACIÓN</t>
  </si>
  <si>
    <t>6.1. Valores o títulos de deuda</t>
  </si>
  <si>
    <t>6.2. Valores o títulos participativos</t>
  </si>
  <si>
    <t>7. CONTABILIZACIÓN DE LAS INVERSIONES</t>
  </si>
  <si>
    <t>7.1. Inversiones negociables</t>
  </si>
  <si>
    <t>7.2. Inversiones para mantener hasta el vencimiento</t>
  </si>
  <si>
    <t>7.3. Inversiones disponibles para la venta</t>
  </si>
  <si>
    <t>8. OTRAS INVERSIONES</t>
  </si>
  <si>
    <t>9. CALIFICACIÓN DEL RIESGO Y PROVISIONES</t>
  </si>
  <si>
    <t>9.1. Valores o títulos de emisiones o emisores que cuenten con   calificaciones externas.</t>
  </si>
  <si>
    <t>9.2. Valores o títulos de emisiones o emisores no calificados</t>
  </si>
  <si>
    <t>9.3. Disponibilidad de las evaluaciones</t>
  </si>
  <si>
    <t>10. DISPOSICIONES FINALES</t>
  </si>
  <si>
    <t>10.1 Responsabilidad de la revisoría fiscal</t>
  </si>
  <si>
    <t>10.2 Revisión de las clasificaciones y valoración por parte de la Superintendencia</t>
  </si>
  <si>
    <t>10.3 Revelación en los estados financieros</t>
  </si>
  <si>
    <t>10.4 Regla sobre revelación de información</t>
  </si>
  <si>
    <t>CAPÌTULO II - CARTERA DE CRÉDITOS</t>
  </si>
  <si>
    <t>2. PRINCIPIOS Y CRITERIOS GENERALES PARA LA EVALUACIÓN DEL RIESGO CREDITICIO DE LA CARTERA DE CREDITOS.</t>
  </si>
  <si>
    <t>2.1. Riesgo Crediticio</t>
  </si>
  <si>
    <t>2.2. Obligación de evaluar el riesgo crediticio</t>
  </si>
  <si>
    <t>2.4. Proceso de seguimiento y control</t>
  </si>
  <si>
    <t>2.5. Proceso de cobranza</t>
  </si>
  <si>
    <t>2.6. Políticas de créditos</t>
  </si>
  <si>
    <t>3. CLASIFICACIÓN DE LA CARTERA DE CRÉDITOS</t>
  </si>
  <si>
    <t>5. REGLA DE ARRASTRE</t>
  </si>
  <si>
    <t>6. PROVISIONES</t>
  </si>
  <si>
    <t>7. CONTROL POR PARTE DE LA SUPERINTENDENCIA DE     LA ECONOMÍA SOLIDARIA</t>
  </si>
  <si>
    <t>8. REGLAMENTACIÓN INTERNA</t>
  </si>
  <si>
    <t>9. RESPONSABILIDAD DEL REVISOR FISCAL</t>
  </si>
  <si>
    <t>El valor neto de las inversiones calificadas en esta categoría debe ser igual a cero.</t>
  </si>
  <si>
    <t>2.4.3.  Reestructuraciones y novaciones</t>
  </si>
  <si>
    <t>2.4.3.1 Reestructuraciones</t>
  </si>
  <si>
    <t>2.4.3.2. Novaciones</t>
  </si>
  <si>
    <t>CIRCULAR BÁSICA CONTABLE Y FINANCIERA - 004-2008</t>
  </si>
  <si>
    <t>4.1. Reclasificación de las inversiones para mantener hasta el vencimiento a inversiones negociables</t>
  </si>
  <si>
    <t>4.2. Reclasificación de las inversiones disponibles para la venta a inversiones negociables.</t>
  </si>
  <si>
    <t>3.2 Inversiones para mantener hasta el vencimiento</t>
  </si>
  <si>
    <t>3.3 Inversiones disponibles para la venta</t>
  </si>
  <si>
    <t>3.1. Créditos de consumo</t>
  </si>
  <si>
    <t>3.2. Créditos de vivienda</t>
  </si>
  <si>
    <t>3.3. Microcrédito</t>
  </si>
  <si>
    <t>3.4. Créditos comerciales</t>
  </si>
  <si>
    <t>3.5. Otras consideraciones</t>
  </si>
  <si>
    <t>4. CALIFICACIÓN POR NIVEL DE RIESGO</t>
  </si>
  <si>
    <t>4.1. Categoría A o “riesgo normal”</t>
  </si>
  <si>
    <t>4.2. Categoría B o “riesgo aceptable, superior al normal”</t>
  </si>
  <si>
    <t>4.3. Categoría C o “riesgo apreciable”</t>
  </si>
  <si>
    <t>4.4. Categoría D o “riesgo significativo”</t>
  </si>
  <si>
    <t>4.5. Categoría E o “riesgo de incobrabilidad”</t>
  </si>
  <si>
    <t>4.6. Calificación de la cartera de créditos por edad de vencimiento</t>
  </si>
  <si>
    <t>6.1. Provisión General</t>
  </si>
  <si>
    <t>6.2. Provisión Individual</t>
  </si>
  <si>
    <t>6.3. Efecto de las garantías sobre las provisiones</t>
  </si>
  <si>
    <t>6.4. Provisión cuentas por cobrar derivadas de operaciones de crédito</t>
  </si>
  <si>
    <t xml:space="preserve">FOLIO </t>
  </si>
  <si>
    <t>5. PERIODICIDAD DE LA VALORACIÓN Y DEL REGISTRO CONTABLE  DE LA MISMA</t>
  </si>
  <si>
    <t>2.3. Proceso de otorgamiento</t>
  </si>
  <si>
    <t xml:space="preserve">2.3.1. Información previa al otorgamiento de un crédito </t>
  </si>
  <si>
    <t xml:space="preserve">2.3.2. Criterios mínimos para el otorgamiento de créditos </t>
  </si>
  <si>
    <t>2.3.3. Otorgamiento de créditos con asociados administradores, miembros de las juntas de vigilancia y sus parientes.</t>
  </si>
  <si>
    <t>2.3.4. Facultades de aprobación de créditos</t>
  </si>
  <si>
    <t xml:space="preserve">2.4.1. Comité de evaluación de cartera de créditos </t>
  </si>
  <si>
    <t xml:space="preserve">2.4.2. Criterios de evaluación </t>
  </si>
  <si>
    <t xml:space="preserve">2.4.4. Otras disposiciones </t>
  </si>
  <si>
    <r>
      <t xml:space="preserve">u </t>
    </r>
    <r>
      <rPr>
        <sz val="11"/>
        <color theme="1"/>
        <rFont val="Calibri"/>
        <family val="2"/>
        <scheme val="minor"/>
      </rPr>
      <t>Monto de crédito</t>
    </r>
  </si>
  <si>
    <r>
      <t xml:space="preserve">u </t>
    </r>
    <r>
      <rPr>
        <sz val="11"/>
        <color theme="1"/>
        <rFont val="Calibri"/>
        <family val="2"/>
        <scheme val="minor"/>
      </rPr>
      <t>Tasa de interés remuneratoria y moratoria nominal anual y sus equivalentes expresados en términos efectivos anuales.</t>
    </r>
  </si>
  <si>
    <r>
      <t xml:space="preserve">u </t>
    </r>
    <r>
      <rPr>
        <sz val="11"/>
        <color theme="1"/>
        <rFont val="Calibri"/>
        <family val="2"/>
        <scheme val="minor"/>
      </rPr>
      <t>Plazo de amortización, incluyendo períodos muertos, de gracia, etc</t>
    </r>
  </si>
  <si>
    <r>
      <t xml:space="preserve">u </t>
    </r>
    <r>
      <rPr>
        <sz val="11"/>
        <color theme="1"/>
        <rFont val="Calibri"/>
        <family val="2"/>
        <scheme val="minor"/>
      </rPr>
      <t>Modalidad de la cuota (fija, variable, otras).</t>
    </r>
  </si>
  <si>
    <r>
      <t xml:space="preserve">u </t>
    </r>
    <r>
      <rPr>
        <sz val="11"/>
        <color theme="1"/>
        <rFont val="Calibri"/>
        <family val="2"/>
        <scheme val="minor"/>
      </rPr>
      <t>Forma de pago (descuento por nómina, otras).</t>
    </r>
  </si>
  <si>
    <r>
      <t xml:space="preserve">u </t>
    </r>
    <r>
      <rPr>
        <sz val="11"/>
        <color theme="1"/>
        <rFont val="Calibri"/>
        <family val="2"/>
        <scheme val="minor"/>
      </rPr>
      <t>Periodicidad en el pago de capital y de intereses (vencida o anticipada).</t>
    </r>
  </si>
  <si>
    <r>
      <t xml:space="preserve">u </t>
    </r>
    <r>
      <rPr>
        <sz val="11"/>
        <color theme="1"/>
        <rFont val="Calibri"/>
        <family val="2"/>
        <scheme val="minor"/>
      </rPr>
      <t>Tipo y cobertura de la garantía.</t>
    </r>
  </si>
  <si>
    <r>
      <t xml:space="preserve">u </t>
    </r>
    <r>
      <rPr>
        <sz val="11"/>
        <color theme="1"/>
        <rFont val="Calibri"/>
        <family val="2"/>
        <scheme val="minor"/>
      </rPr>
      <t>Condiciones de prepago.</t>
    </r>
  </si>
  <si>
    <r>
      <t xml:space="preserve">u </t>
    </r>
    <r>
      <rPr>
        <sz val="11"/>
        <color theme="1"/>
        <rFont val="Calibri"/>
        <family val="2"/>
        <scheme val="minor"/>
      </rPr>
      <t>Comisiones y recargos que se aplicarán..</t>
    </r>
  </si>
  <si>
    <r>
      <t xml:space="preserve">u </t>
    </r>
    <r>
      <rPr>
        <sz val="11"/>
        <color theme="1"/>
        <rFont val="Calibri"/>
        <family val="2"/>
        <scheme val="minor"/>
      </rPr>
      <t>Si se trata de créditos otorgados con tasa de interés fija, tabla de amortización de capital y pago de intereses</t>
    </r>
  </si>
  <si>
    <r>
      <t xml:space="preserve">u </t>
    </r>
    <r>
      <rPr>
        <sz val="11"/>
        <color theme="1"/>
        <rFont val="Calibri"/>
        <family val="2"/>
        <scheme val="minor"/>
      </rPr>
      <t xml:space="preserve">Al momento del desembolso se indiquen los descuentos. </t>
    </r>
  </si>
  <si>
    <r>
      <t xml:space="preserve">u </t>
    </r>
    <r>
      <rPr>
        <sz val="11"/>
        <color theme="1"/>
        <rFont val="Calibri"/>
        <family val="2"/>
        <scheme val="minor"/>
      </rPr>
      <t>En caso de créditos reestructurados, se debe mencionar el número de veces y condiciones propias de la reestructuración.</t>
    </r>
  </si>
  <si>
    <t>Decreto 1840 de 1997</t>
  </si>
  <si>
    <t xml:space="preserve">Decreto 2360 de 1993- Limites Cupos Indv de Crédito- Concentración de OP- Calidad de Gtías </t>
  </si>
  <si>
    <r>
      <t xml:space="preserve">u </t>
    </r>
    <r>
      <rPr>
        <sz val="11"/>
        <color theme="1"/>
        <rFont val="Calibri"/>
        <family val="2"/>
        <scheme val="minor"/>
      </rPr>
      <t>a) Capacidad de pago</t>
    </r>
  </si>
  <si>
    <t>Documentos Soportados</t>
  </si>
  <si>
    <t xml:space="preserve">Ingresos Soportados </t>
  </si>
  <si>
    <t xml:space="preserve">Egresos Soportados </t>
  </si>
  <si>
    <t xml:space="preserve">Persona Natural </t>
  </si>
  <si>
    <t xml:space="preserve">Persona Juridica </t>
  </si>
  <si>
    <t xml:space="preserve">Pensionado - o Asalariado - </t>
  </si>
  <si>
    <t xml:space="preserve">Soporte Solicitud de Crédito </t>
  </si>
  <si>
    <t>numeral 5 del artículo 3 del Decreto 1527 de 2012</t>
  </si>
  <si>
    <t xml:space="preserve">Entidades Publicas Territoriales </t>
  </si>
  <si>
    <t xml:space="preserve">Ley 358 de 1997 </t>
  </si>
  <si>
    <r>
      <t xml:space="preserve">u </t>
    </r>
    <r>
      <rPr>
        <sz val="11"/>
        <color theme="1"/>
        <rFont val="Calibri"/>
        <family val="2"/>
        <scheme val="minor"/>
      </rPr>
      <t xml:space="preserve">b) Solvencia del Deudor </t>
    </r>
  </si>
  <si>
    <r>
      <t xml:space="preserve">u </t>
    </r>
    <r>
      <rPr>
        <sz val="11"/>
        <color theme="1"/>
        <rFont val="Calibri"/>
        <family val="2"/>
        <scheme val="minor"/>
      </rPr>
      <t>c) Garantías</t>
    </r>
  </si>
  <si>
    <t>Calculo de Perdidas Esperadas</t>
  </si>
  <si>
    <t>artículo  2.1.2.1.3 del Decreto 2555 de 2010.</t>
  </si>
  <si>
    <t xml:space="preserve">Libranza no es una garantía </t>
  </si>
  <si>
    <t xml:space="preserve">Evaluación de la Garantía </t>
  </si>
  <si>
    <t xml:space="preserve">* Naturaleza </t>
  </si>
  <si>
    <t xml:space="preserve">* Idoneidad </t>
  </si>
  <si>
    <t xml:space="preserve">* Valor </t>
  </si>
  <si>
    <t xml:space="preserve">* Cobertura </t>
  </si>
  <si>
    <t xml:space="preserve">Para Inmuebles : Avalúo Técnico- </t>
  </si>
  <si>
    <t xml:space="preserve">Para Entidades Territoriales:  la Ley 358 de 1997, en especial lo señalado en su artículo 11. </t>
  </si>
  <si>
    <r>
      <t xml:space="preserve">u </t>
    </r>
    <r>
      <rPr>
        <sz val="11"/>
        <color theme="1"/>
        <rFont val="Calibri"/>
        <family val="2"/>
        <scheme val="minor"/>
      </rPr>
      <t>d) Consulta a las centrales de riesgo y demás fuentes que disponga la organización solidaria vigilada.</t>
    </r>
  </si>
  <si>
    <t xml:space="preserve">Reportar a la Central de Riesgo la Cartera de Créditos independiente de la calificación </t>
  </si>
  <si>
    <t>Habeas Data : Ley 1266 de diciembre 31 de 2008</t>
  </si>
  <si>
    <t xml:space="preserve">Documento Autorizado del deudor, codeudores </t>
  </si>
  <si>
    <t>Cumplir artículo 109 de la Ley 795 de 2003 que modificó en parte al artículo 61 de la ley 454 de 1998</t>
  </si>
  <si>
    <t xml:space="preserve">Documento Reglamentó de aprobaciones </t>
  </si>
  <si>
    <t>Incluye Monto, Plazo, Linea, tasa, etc</t>
  </si>
  <si>
    <t xml:space="preserve">ESTRUCTURA(Operacional, Adtiva) AREA DE CRÉDITO </t>
  </si>
  <si>
    <t xml:space="preserve">PROCESO OTORGAMIENTO DE CREDITO  </t>
  </si>
  <si>
    <t xml:space="preserve">PROCESO ANALISIS DE CREDITO  </t>
  </si>
  <si>
    <t xml:space="preserve">PROCESO RECEPCION DOCUMENTAL ANALISIS DE CREDITO  </t>
  </si>
  <si>
    <t>4.1</t>
  </si>
  <si>
    <t>4.2</t>
  </si>
  <si>
    <t xml:space="preserve">GARANTIAS </t>
  </si>
  <si>
    <t>Ley 546 de 1999</t>
  </si>
  <si>
    <t>Superfinanciera *</t>
  </si>
  <si>
    <t xml:space="preserve">CENTRALES DE RIESGOS </t>
  </si>
  <si>
    <t>4.4</t>
  </si>
  <si>
    <t>4.5</t>
  </si>
  <si>
    <t xml:space="preserve">PROCESO OTROGAMIENTO A DIRECTIVOS, MIEMBROS DE JUNTA, PARIENTES, EMPLEADOS </t>
  </si>
  <si>
    <t xml:space="preserve">TRAMITE DESEMBOLSO DEL CREDITO </t>
  </si>
  <si>
    <t xml:space="preserve">TABULACION </t>
  </si>
  <si>
    <t xml:space="preserve">Verde </t>
  </si>
  <si>
    <t xml:space="preserve">Amarillo </t>
  </si>
  <si>
    <t xml:space="preserve">Rojo </t>
  </si>
  <si>
    <t xml:space="preserve">Alto </t>
  </si>
  <si>
    <t xml:space="preserve">Medio </t>
  </si>
  <si>
    <t xml:space="preserve">Bajo </t>
  </si>
  <si>
    <t>PARCIAL</t>
  </si>
  <si>
    <t>CALIF.</t>
  </si>
  <si>
    <t>PUNTAJE CUMPLIMIENTO</t>
  </si>
  <si>
    <t xml:space="preserve">OBSERVACIÓN </t>
  </si>
  <si>
    <t>SUMA TOTAL PROMEDIOS</t>
  </si>
  <si>
    <t xml:space="preserve"> &lt;  =49</t>
  </si>
  <si>
    <t>&gt;  =50y &lt;  =73</t>
  </si>
  <si>
    <t>&gt;  =74</t>
  </si>
  <si>
    <t xml:space="preserve">                                                              INSTRUCTIVO DE DILIGENCIAMIENTO</t>
  </si>
  <si>
    <r>
      <rPr>
        <b/>
        <sz val="11"/>
        <color indexed="8"/>
        <rFont val="Calibri"/>
        <family val="2"/>
      </rPr>
      <t>2.  ALCANCE:</t>
    </r>
    <r>
      <rPr>
        <sz val="11"/>
        <color theme="1"/>
        <rFont val="Calibri"/>
        <family val="2"/>
        <scheme val="minor"/>
      </rPr>
      <t xml:space="preserve"> El instructivo debe ser consultado por los inspectores que desarrollen visitas de supervisión a las entidades vigiladas por la S.E.S. y se debe aplicar de forma homogénea de acuerdo con los criterios que se definen a continuación para cada campo. </t>
    </r>
  </si>
  <si>
    <t>A continuación se indica la forma como se debe diligenciar cada campo del formato.</t>
  </si>
  <si>
    <r>
      <rPr>
        <b/>
        <sz val="11"/>
        <color indexed="8"/>
        <rFont val="Calibri"/>
        <family val="2"/>
      </rPr>
      <t>No</t>
    </r>
    <r>
      <rPr>
        <sz val="11"/>
        <color theme="1"/>
        <rFont val="Calibri"/>
        <family val="2"/>
        <scheme val="minor"/>
      </rPr>
      <t>.:  Corresponde al orden lógico del consecutivo asignado a cada tema o subtema a evaluar.</t>
    </r>
  </si>
  <si>
    <r>
      <rPr>
        <b/>
        <sz val="11"/>
        <color indexed="8"/>
        <rFont val="Calibri"/>
        <family val="2"/>
      </rPr>
      <t>DESCRIPCIÓN DE LOS ASPECTOS A AUDITAR:</t>
    </r>
    <r>
      <rPr>
        <sz val="11"/>
        <color theme="1"/>
        <rFont val="Calibri"/>
        <family val="2"/>
        <scheme val="minor"/>
      </rPr>
      <t xml:space="preserve"> En este campo están descritos de forma predeterminada los aspectos a evaluar para cada tema o subtema.</t>
    </r>
  </si>
  <si>
    <r>
      <t xml:space="preserve">OBSERVACIÓN: </t>
    </r>
    <r>
      <rPr>
        <sz val="11"/>
        <color theme="1"/>
        <rFont val="Calibri"/>
        <family val="2"/>
        <scheme val="minor"/>
      </rPr>
      <t xml:space="preserve">Describa de forma general aspectos que considere relevantes de mencionar y que posteriormente sean de utilidad para la redacción del hallazgo y del concepto del inspector para el informe, como: Nombre de documentos, referencias normativas, responsables de procesos, periodos de ejecución, cumplimiento del aspecto evaluado, entre otros aspectos. </t>
    </r>
  </si>
  <si>
    <r>
      <t xml:space="preserve">SUMA TOTAL PROMEDIOS: </t>
    </r>
    <r>
      <rPr>
        <sz val="11"/>
        <color theme="1"/>
        <rFont val="Calibri"/>
        <family val="2"/>
        <scheme val="minor"/>
      </rPr>
      <t>En este campo se suma dee forma automática el promedio simple de la calificación obtenida para cada tema.
El resultado de la suma total de promedios se pondera de acuerdo con los señalado en la Tabla No. 3.</t>
    </r>
  </si>
  <si>
    <t>4.3</t>
  </si>
  <si>
    <t>CUMPLIMIENTOS LEGALES</t>
  </si>
  <si>
    <t>PROCEDIMIENTOS PARA EL MANEJO DE LOS PRODUCTOS DE AHORROS</t>
  </si>
  <si>
    <t>REGLAMENTO DE AHORROS</t>
  </si>
  <si>
    <t>Se tienen políticas sobre el uso de las cuentas de ahorros (autorización expresa para cruces de obligaciones, débitos automáticos, entre otros.)</t>
  </si>
  <si>
    <t>VERIFICACIÓN RIESGO DE CAPTACIÓN</t>
  </si>
  <si>
    <t>POLITICAS DE CAPTACIÓN Y SU EJECUCION</t>
  </si>
  <si>
    <t xml:space="preserve">PROMEDIO REGLAMENTO DE AHORROS </t>
  </si>
  <si>
    <t>PROMEDIO MANEJO DE LOS PRODUCTOS DE AHORRO</t>
  </si>
  <si>
    <t xml:space="preserve">PROMEDIO CUMPLIMIENTOS LEGALES </t>
  </si>
  <si>
    <t>NO APLICA</t>
  </si>
  <si>
    <t>La organización solidaria cuenta con politicas que límiten la concentración de depósitos conforme a su patrimonio técnico</t>
  </si>
  <si>
    <t>Se cuenta con metas previamente establecidas  (crecimiento, nuevos productos)</t>
  </si>
  <si>
    <r>
      <rPr>
        <b/>
        <sz val="11"/>
        <color indexed="8"/>
        <rFont val="Calibri"/>
        <family val="2"/>
      </rPr>
      <t>3.  CONTENIDO / DESARROLLO:</t>
    </r>
    <r>
      <rPr>
        <sz val="11"/>
        <color theme="1"/>
        <rFont val="Calibri"/>
        <family val="2"/>
        <scheme val="minor"/>
      </rPr>
      <t xml:space="preserve"> Para la aplicación del instructivo se ha diseñado  el formato F-INSP-018 que se encuentra publicado en el aplicativo ISOLUCION y que en todos los casos debe ser la fuente de consulta para su desarrollo. </t>
    </r>
  </si>
  <si>
    <t xml:space="preserve">La organización solidaria cuenta con un reglamento de ahorros. </t>
  </si>
  <si>
    <t>El reglamento de ahorros esta debidamente aprobado por el Consejo de Administración / Junta Directiva.</t>
  </si>
  <si>
    <t>La versión utilizada es la última aprobada</t>
  </si>
  <si>
    <t>El Reglamento contempla los condiciones para cada producto de ahorro en términos de tasa, plazo, montos, retiro, etc.</t>
  </si>
  <si>
    <t>Cumple el reglamento con las normas prudenciales establecidas en normas vigentes.
(Decretos No 1068 de 2015, No 344 de 2017, No 961 de 2018 y No 704 de 2019).</t>
  </si>
  <si>
    <t xml:space="preserve">Se cuenta con procedimientos establecidos para la apertura y el manejo de para CDATs </t>
  </si>
  <si>
    <t>3.4</t>
  </si>
  <si>
    <t>3.5</t>
  </si>
  <si>
    <t>3.6</t>
  </si>
  <si>
    <t>3.7</t>
  </si>
  <si>
    <t>Se cuenta con procedimientos establecidos para la apertura y el manejo de Ahorro a la vista.</t>
  </si>
  <si>
    <t>Se cuenta con procedimientos establecidos para la apertura y el manejo de para Ahorro contractual.</t>
  </si>
  <si>
    <t>Se cuenta con procedimientos establecidos para la apertura y el manejo de Ahorro Permanente.</t>
  </si>
  <si>
    <t>Se cuenta con procedimientos establecidos para la apertura y el manejo de Ahorros Programado para vivienda.</t>
  </si>
  <si>
    <t>Los asociados tienen acceso a la información relacionada a sus productos de ahorro.</t>
  </si>
  <si>
    <t>Se cuenta con procedimientos establecidos para la apertura y el manejo para otras modalidades de ahorro. (Señale)</t>
  </si>
  <si>
    <t>Cumple y reporta el indicador de solidez de acuerdo con la clasificación de la organización solidaria.</t>
  </si>
  <si>
    <t xml:space="preserve">Se cumplen los límites individuales establecidos en materia de concentración de captaciones de acuerdo a normatividad vigente (Incluyendo grupos conectados). 
(Decretos No 344 de 2017, No 961 de 2018, No 962 de 2018, No 704 de 2019, etc) </t>
  </si>
  <si>
    <t>La Junta Directiva ha adoptado medidas respecto a la concentración de depósitos y/o límites individuales de captaciones.</t>
  </si>
  <si>
    <t>Se evidencia la existencia de terceros en depósitos. 
(Articulo 22 del Decreto 1481 de 1989 - Articulo 39 de la Ley 454 de 1998)</t>
  </si>
  <si>
    <t>La organización solidaria verifica el origen de los recursos destinados al ahorro.</t>
  </si>
  <si>
    <t>El Consejo de Administración / Junta Directiva establece las tasas y plazos para el manejo de los recursos captados</t>
  </si>
  <si>
    <t>3.8</t>
  </si>
  <si>
    <t>Existe margen positivo entre las tasas de captación y de colocación.</t>
  </si>
  <si>
    <t>5.1</t>
  </si>
  <si>
    <t>5.2</t>
  </si>
  <si>
    <t>5.3</t>
  </si>
  <si>
    <t>Cuenta el aplicativo / software con un módulo de captación.</t>
  </si>
  <si>
    <t xml:space="preserve">El aplicativo deja evidencia transaccional por medio de logs (reporte) de auditoria. </t>
  </si>
  <si>
    <t>Cuenta el aplicativo / módulo con la discriminación de roles y perfiles que garanticen la seguridad y/o acceso al mismo.</t>
  </si>
  <si>
    <t>Estan parametrizados en el modulo las condiciones de tasas y plazos para los diferentes productos de captación.</t>
  </si>
  <si>
    <t>5.4</t>
  </si>
  <si>
    <t>5.5</t>
  </si>
  <si>
    <t>5.6</t>
  </si>
  <si>
    <t>El modulo de captación esta debidamente integrado con los demás modulos.</t>
  </si>
  <si>
    <t>El aplicativo permite realizar consultas y genera informes para fines de seguimiento y control.</t>
  </si>
  <si>
    <t>APLICATIVO / MODULO DE CAPTACIONES</t>
  </si>
  <si>
    <t xml:space="preserve">PROMEDIO APLICATIVO / MODULO DE CAPTACIONES </t>
  </si>
  <si>
    <t>Verificar que la OS tenga documentadas las politicas en materia de captación</t>
  </si>
  <si>
    <t xml:space="preserve">1.1
</t>
  </si>
  <si>
    <t>INSPECTOR QUE REALIZÓ LA EVALUACIÓN</t>
  </si>
  <si>
    <t>OBJETIVOS</t>
  </si>
  <si>
    <t>ALCANCE</t>
  </si>
  <si>
    <t>ID</t>
  </si>
  <si>
    <t>NA</t>
  </si>
  <si>
    <t xml:space="preserve">PROMEDIO POLITICAS Y SU EJECUCIÓN </t>
  </si>
  <si>
    <t>DESCRIPCIÓN "hallazgo"</t>
  </si>
  <si>
    <t>CALIFICA 
HALLAZGO</t>
  </si>
  <si>
    <t>INCUMPLIMIENTO NORMATIVO</t>
  </si>
  <si>
    <r>
      <t xml:space="preserve">DESCRIPCIÓN "hallazgo": </t>
    </r>
    <r>
      <rPr>
        <sz val="11"/>
        <color indexed="8"/>
        <rFont val="Arial"/>
        <family val="2"/>
      </rPr>
      <t xml:space="preserve"> Describa de forma puntual el incumplimiento identificado como resultado de la evaluación efectuada a la información recibida de la entidad.</t>
    </r>
  </si>
  <si>
    <t>NOTA: Si no va a validar algún tema, debe calificar con "X" todos los elementos en el campo N/A del Puntaje Cumplimiento.</t>
  </si>
  <si>
    <r>
      <rPr>
        <b/>
        <sz val="11"/>
        <color indexed="8"/>
        <rFont val="Calibri"/>
        <family val="2"/>
      </rPr>
      <t>PUNTAJE CUMPLIMIENTO:</t>
    </r>
    <r>
      <rPr>
        <sz val="11"/>
        <color theme="1"/>
        <rFont val="Calibri"/>
        <family val="2"/>
        <scheme val="minor"/>
      </rPr>
      <t xml:space="preserve"> Es el valor numérico asignado a cada tema o subtema de acuerdo con su importancia y se compone de "SI", "NO", "PARCIAL". 
</t>
    </r>
    <r>
      <rPr>
        <b/>
        <sz val="11"/>
        <color indexed="8"/>
        <rFont val="Calibri"/>
        <family val="2"/>
      </rPr>
      <t>SI:</t>
    </r>
    <r>
      <rPr>
        <sz val="11"/>
        <color theme="1"/>
        <rFont val="Calibri"/>
        <family val="2"/>
        <scheme val="minor"/>
      </rPr>
      <t xml:space="preserve"> Coloque una "X" si CUMPLE, es decir, el elemento evaluado está documentado y cumple los criterios definidos en la normatividad externa y/o interna y tiene un valor de 1, según Tabla No. 1, que se registra automáticamente.
</t>
    </r>
    <r>
      <rPr>
        <b/>
        <sz val="11"/>
        <color indexed="8"/>
        <rFont val="Calibri"/>
        <family val="2"/>
      </rPr>
      <t>NO:</t>
    </r>
    <r>
      <rPr>
        <sz val="11"/>
        <color theme="1"/>
        <rFont val="Calibri"/>
        <family val="2"/>
        <scheme val="minor"/>
      </rPr>
      <t xml:space="preserve"> Coloque una "X" si NO CUMPLE, es decir, el elemento evaluado no está documentado y tiene un valor de 0, según Tabla No.1, que se registra automáticamente.
</t>
    </r>
    <r>
      <rPr>
        <b/>
        <sz val="11"/>
        <color indexed="8"/>
        <rFont val="Calibri"/>
        <family val="2"/>
      </rPr>
      <t xml:space="preserve">PARCIAL </t>
    </r>
    <r>
      <rPr>
        <sz val="11"/>
        <color theme="1"/>
        <rFont val="Calibri"/>
        <family val="2"/>
        <scheme val="minor"/>
      </rPr>
      <t xml:space="preserve">:  Coloque una "X" si CUMPLME PARCIALMENTE, es decir, el elemento evaluado está documentado parcialmente y/o no cumple con la totalidad de los criterios definidos en la normatividad externa y/o interna y tiene un valor de 0,5 según Tabla No.1, que se registra automáticamente.  
Al final de cada tema, la plantilla hace un cálculo del promedio simple del resultado de calificación obtenido para cada elemento.
 </t>
    </r>
  </si>
  <si>
    <r>
      <t xml:space="preserve">CALIFICA "Hallazgo": </t>
    </r>
    <r>
      <rPr>
        <sz val="11"/>
        <color theme="1"/>
        <rFont val="Arial"/>
        <family val="2"/>
      </rPr>
      <t>Colocar la calificación del hallazgo de acuerdo a si es Alto, Medio o Bajo</t>
    </r>
  </si>
  <si>
    <t>INCUMPLIMIENTO NORMATIVO:  Cite claramente la o las normas incumplidas.</t>
  </si>
  <si>
    <t>EVIDENCIA</t>
  </si>
  <si>
    <t>No.
FOLIO</t>
  </si>
  <si>
    <t>DOCUMENTO</t>
  </si>
  <si>
    <t xml:space="preserve">CONCLUSIÓN </t>
  </si>
  <si>
    <r>
      <rPr>
        <b/>
        <sz val="11"/>
        <color indexed="8"/>
        <rFont val="Calibri"/>
        <family val="2"/>
      </rPr>
      <t>1. OBJETIVO:</t>
    </r>
    <r>
      <rPr>
        <sz val="11"/>
        <color theme="1"/>
        <rFont val="Calibri"/>
        <family val="2"/>
        <scheme val="minor"/>
      </rPr>
      <t xml:space="preserve"> Establecer los criterios estandarizados para guiar y facilitar al inspector en el diligenciamiento del formato para la verificación riesgo de captaciones.</t>
    </r>
  </si>
  <si>
    <r>
      <t>EVIDENCIA: 
No. FOLIO: S</t>
    </r>
    <r>
      <rPr>
        <sz val="11"/>
        <color theme="1"/>
        <rFont val="Calibri"/>
        <family val="2"/>
        <scheme val="minor"/>
      </rPr>
      <t xml:space="preserve">eñale en este campo el número del folio del documento donde se encuentra registrada la
 norma incumplida.
</t>
    </r>
    <r>
      <rPr>
        <b/>
        <sz val="11"/>
        <color theme="1"/>
        <rFont val="Calibri"/>
        <family val="2"/>
        <scheme val="minor"/>
      </rPr>
      <t xml:space="preserve">DOCUMENTO: </t>
    </r>
    <r>
      <rPr>
        <sz val="11"/>
        <color theme="1"/>
        <rFont val="Calibri"/>
        <family val="2"/>
        <scheme val="minor"/>
      </rPr>
      <t xml:space="preserve">Inserte el archivo con la imagen exacta donde se encuentra registrada la norma o el procedimiento incumplido, es decir, únicamente la imagen de la página donde se encuentra el nombre del documento o norma y la página o páginas donde puntualmente esta registrada la norma incumplida, rotule el archivo con el nombre del documento. Si debe insertar más de un documento, repita el proceso en las celdas o campos adicionales ubicados al lado derecho.  </t>
    </r>
  </si>
  <si>
    <r>
      <t xml:space="preserve">CONCLUSIÓN: </t>
    </r>
    <r>
      <rPr>
        <sz val="11"/>
        <color theme="1"/>
        <rFont val="Calibri"/>
        <family val="2"/>
        <scheme val="minor"/>
      </rPr>
      <t xml:space="preserve">Redacte de forma general la conclusión final sonbre el resultado de la visita de inspección, teniendo en cuenta la calificación acumulada del puntaje obtenido y su ponderación en la matriz de "CALIFICACIÓN DE CUMPLIMIENTO", así mismo, tenga en cuenta los temas o subtemas donde se establecieron incumplimientos. </t>
    </r>
  </si>
  <si>
    <t>X</t>
  </si>
  <si>
    <t>ALTO</t>
  </si>
  <si>
    <t>MEDIO</t>
  </si>
  <si>
    <t>BAJO</t>
  </si>
  <si>
    <t>Elaboró: GRUPO DE INSPECCIÓN DELEGATURAS FINANCIERA Y ASOCIATIVA</t>
  </si>
  <si>
    <t>SUPERVISIÓN</t>
  </si>
  <si>
    <t>Revisó: Marelvi Hortencia Bernal Nempequ, Bernardo Ortiz Posada</t>
  </si>
  <si>
    <t>Aprobó:  Martha Nury Beltran Misa, Gustavo Serrano Amaya</t>
  </si>
  <si>
    <t>Fecha de creación: Septiembre de 2020</t>
  </si>
  <si>
    <t>Código: 
FT-SUPE-023
Versión: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</si>
</sst>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1" formatCode="_-* #,##0_-;\-* #,##0_-;_-* &quot;-&quot;_-;_-@_-"/>
    <numFmt numFmtId="164" formatCode="_-* #,##0.00_-;\-* #,##0.00_-;_-* &quot;-&quot;_-;_-@_-"/>
    <numFmt numFmtId="165" formatCode="_(* #,##0.0_);_(* \(#,##0.0\);_(* &quot;-&quot;_);_(@_)"/>
  </numFmts>
  <fonts count="30" x14ac:knownFonts="1">
    <font>
      <sz val="11"/>
      <color theme="1"/>
      <name val="Calibri"/>
      <family val="2"/>
      <scheme val="minor"/>
    </font>
    <font>
      <sz val="9"/>
      <color theme="1"/>
      <name val="Arial"/>
      <family val="2"/>
    </font>
    <font>
      <b/>
      <sz val="9"/>
      <color theme="1"/>
      <name val="Arial"/>
      <family val="2"/>
    </font>
    <font>
      <b/>
      <sz val="11"/>
      <color theme="1"/>
      <name val="Arial"/>
      <family val="2"/>
    </font>
    <font>
      <sz val="11"/>
      <color theme="1"/>
      <name val="Calibri"/>
      <family val="2"/>
      <scheme val="minor"/>
    </font>
    <font>
      <b/>
      <sz val="11"/>
      <color theme="1"/>
      <name val="Calibri"/>
      <family val="2"/>
      <scheme val="minor"/>
    </font>
    <font>
      <sz val="11"/>
      <color theme="0"/>
      <name val="Calibri"/>
      <family val="2"/>
      <scheme val="minor"/>
    </font>
    <font>
      <sz val="9"/>
      <color theme="0"/>
      <name val="Arial"/>
      <family val="2"/>
    </font>
    <font>
      <sz val="11"/>
      <name val="Calibri"/>
      <family val="2"/>
      <scheme val="minor"/>
    </font>
    <font>
      <sz val="11"/>
      <color theme="1"/>
      <name val="Wingdings 3"/>
      <family val="1"/>
      <charset val="2"/>
    </font>
    <font>
      <sz val="8"/>
      <color theme="1"/>
      <name val="Wingdings 3"/>
      <family val="1"/>
      <charset val="2"/>
    </font>
    <font>
      <b/>
      <sz val="11"/>
      <color theme="0"/>
      <name val="Calibri"/>
      <family val="2"/>
      <scheme val="minor"/>
    </font>
    <font>
      <sz val="11"/>
      <color theme="1"/>
      <name val="Arial"/>
      <family val="2"/>
    </font>
    <font>
      <sz val="9"/>
      <color indexed="8"/>
      <name val="Arial"/>
      <family val="2"/>
    </font>
    <font>
      <b/>
      <sz val="11"/>
      <name val="Arial"/>
      <family val="2"/>
    </font>
    <font>
      <sz val="9"/>
      <name val="Arial"/>
      <family val="2"/>
    </font>
    <font>
      <b/>
      <sz val="10"/>
      <name val="Arial"/>
      <family val="2"/>
    </font>
    <font>
      <b/>
      <sz val="16"/>
      <color theme="1"/>
      <name val="Calibri"/>
      <family val="2"/>
      <scheme val="minor"/>
    </font>
    <font>
      <b/>
      <sz val="11"/>
      <color indexed="8"/>
      <name val="Calibri"/>
      <family val="2"/>
    </font>
    <font>
      <b/>
      <sz val="9"/>
      <name val="Arial"/>
      <family val="2"/>
    </font>
    <font>
      <sz val="8"/>
      <name val="Calibri"/>
      <family val="2"/>
      <scheme val="minor"/>
    </font>
    <font>
      <b/>
      <sz val="11"/>
      <color indexed="8"/>
      <name val="Arial"/>
      <family val="2"/>
    </font>
    <font>
      <b/>
      <sz val="11"/>
      <color theme="0" tint="-0.14999847407452621"/>
      <name val="Arial"/>
      <family val="2"/>
    </font>
    <font>
      <b/>
      <sz val="10"/>
      <color theme="0" tint="-0.14999847407452621"/>
      <name val="Arial"/>
      <family val="2"/>
    </font>
    <font>
      <b/>
      <sz val="9"/>
      <color theme="0"/>
      <name val="Arial"/>
      <family val="2"/>
    </font>
    <font>
      <b/>
      <sz val="11"/>
      <color rgb="FF000000"/>
      <name val="Arial"/>
      <family val="2"/>
    </font>
    <font>
      <sz val="11"/>
      <color theme="0"/>
      <name val="Arial"/>
      <family val="2"/>
    </font>
    <font>
      <sz val="11"/>
      <color indexed="8"/>
      <name val="Arial"/>
      <family val="2"/>
    </font>
    <font>
      <b/>
      <sz val="7"/>
      <name val="Arial"/>
      <family val="2"/>
    </font>
    <font>
      <sz val="7"/>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00640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619428"/>
        <bgColor indexed="64"/>
      </patternFill>
    </fill>
    <fill>
      <patternFill patternType="solid">
        <fgColor rgb="FF006600"/>
        <bgColor indexed="64"/>
      </patternFill>
    </fill>
    <fill>
      <patternFill patternType="solid">
        <fgColor theme="2" tint="-9.9978637043366805E-2"/>
        <bgColor indexed="64"/>
      </patternFill>
    </fill>
    <fill>
      <patternFill patternType="solid">
        <fgColor theme="4" tint="0.399975585192419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auto="1"/>
      </top>
      <bottom/>
      <diagonal/>
    </border>
    <border>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3" tint="0.39994506668294322"/>
      </right>
      <top/>
      <bottom style="thin">
        <color theme="3" tint="0.39994506668294322"/>
      </bottom>
      <diagonal/>
    </border>
    <border>
      <left style="thin">
        <color theme="3" tint="0.39994506668294322"/>
      </left>
      <right/>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style="thin">
        <color theme="3" tint="0.39994506668294322"/>
      </left>
      <right/>
      <top style="thin">
        <color theme="3" tint="0.39994506668294322"/>
      </top>
      <bottom style="thin">
        <color theme="3" tint="0.39994506668294322"/>
      </bottom>
      <diagonal/>
    </border>
    <border>
      <left style="thin">
        <color theme="3" tint="0.39994506668294322"/>
      </left>
      <right/>
      <top style="thin">
        <color theme="3" tint="0.39994506668294322"/>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auto="1"/>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213">
    <xf numFmtId="0" fontId="0" fillId="0" borderId="0" xfId="0"/>
    <xf numFmtId="0" fontId="0" fillId="0" borderId="1" xfId="0" applyBorder="1"/>
    <xf numFmtId="0" fontId="1" fillId="0" borderId="0" xfId="0" applyFont="1" applyAlignment="1">
      <alignment horizontal="center"/>
    </xf>
    <xf numFmtId="0" fontId="1" fillId="0" borderId="0" xfId="0" applyFont="1"/>
    <xf numFmtId="0" fontId="0" fillId="0" borderId="8" xfId="0" applyBorder="1"/>
    <xf numFmtId="0" fontId="6" fillId="3" borderId="8" xfId="0" applyFont="1" applyFill="1" applyBorder="1" applyAlignment="1">
      <alignment horizontal="center" vertical="center"/>
    </xf>
    <xf numFmtId="0" fontId="0" fillId="0" borderId="8" xfId="0" applyBorder="1" applyAlignment="1">
      <alignment horizontal="center" vertical="center"/>
    </xf>
    <xf numFmtId="0" fontId="1" fillId="4" borderId="0" xfId="0" applyFont="1" applyFill="1" applyAlignment="1">
      <alignment horizontal="center"/>
    </xf>
    <xf numFmtId="0" fontId="1" fillId="4" borderId="0" xfId="0" applyFont="1" applyFill="1"/>
    <xf numFmtId="0" fontId="8" fillId="0" borderId="7" xfId="0" applyFont="1" applyBorder="1"/>
    <xf numFmtId="0" fontId="6" fillId="3" borderId="0" xfId="0" applyFont="1" applyFill="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xf numFmtId="0" fontId="5" fillId="0" borderId="11" xfId="0" applyFont="1" applyBorder="1" applyAlignment="1">
      <alignment horizontal="center"/>
    </xf>
    <xf numFmtId="0" fontId="5" fillId="5" borderId="11" xfId="0" applyFont="1" applyFill="1" applyBorder="1"/>
    <xf numFmtId="0" fontId="0" fillId="0" borderId="12" xfId="0" applyBorder="1" applyAlignment="1">
      <alignment horizontal="center"/>
    </xf>
    <xf numFmtId="0" fontId="0" fillId="0" borderId="13" xfId="0" applyBorder="1" applyAlignment="1">
      <alignment horizontal="center"/>
    </xf>
    <xf numFmtId="0" fontId="0" fillId="0" borderId="11" xfId="0" applyBorder="1" applyAlignment="1">
      <alignment wrapText="1"/>
    </xf>
    <xf numFmtId="0" fontId="5" fillId="5" borderId="11" xfId="0" applyFont="1" applyFill="1" applyBorder="1" applyAlignment="1">
      <alignment wrapText="1"/>
    </xf>
    <xf numFmtId="0" fontId="0" fillId="2" borderId="11" xfId="0" applyFill="1" applyBorder="1"/>
    <xf numFmtId="0" fontId="9" fillId="0" borderId="0" xfId="0" applyFont="1"/>
    <xf numFmtId="0" fontId="10" fillId="0" borderId="11" xfId="0" applyFont="1" applyBorder="1"/>
    <xf numFmtId="0" fontId="10" fillId="0" borderId="11" xfId="0" applyFont="1" applyBorder="1" applyAlignment="1">
      <alignment wrapText="1"/>
    </xf>
    <xf numFmtId="0" fontId="0" fillId="0" borderId="8" xfId="0" applyBorder="1" applyAlignment="1">
      <alignment wrapText="1"/>
    </xf>
    <xf numFmtId="0" fontId="10" fillId="0" borderId="11" xfId="0" applyFont="1" applyBorder="1" applyAlignment="1">
      <alignment vertical="top"/>
    </xf>
    <xf numFmtId="0" fontId="10" fillId="0" borderId="11" xfId="0" applyFont="1" applyBorder="1" applyAlignment="1">
      <alignment vertical="top" wrapText="1"/>
    </xf>
    <xf numFmtId="0" fontId="0" fillId="0" borderId="0" xfId="0" applyAlignment="1">
      <alignment horizontal="center" vertical="center"/>
    </xf>
    <xf numFmtId="0" fontId="0" fillId="0" borderId="8" xfId="0" applyBorder="1" applyAlignment="1">
      <alignment horizontal="justify" wrapText="1"/>
    </xf>
    <xf numFmtId="0" fontId="0" fillId="0" borderId="8" xfId="0" applyBorder="1" applyAlignment="1">
      <alignment horizontal="justify" vertical="top" wrapText="1"/>
    </xf>
    <xf numFmtId="15" fontId="0" fillId="0" borderId="8" xfId="0" applyNumberFormat="1" applyBorder="1" applyAlignment="1">
      <alignment horizontal="center" vertical="center"/>
    </xf>
    <xf numFmtId="0" fontId="5" fillId="8" borderId="1" xfId="0" applyFont="1" applyFill="1" applyBorder="1" applyAlignment="1">
      <alignment horizontal="center"/>
    </xf>
    <xf numFmtId="0" fontId="5" fillId="9" borderId="1" xfId="0" applyFont="1" applyFill="1" applyBorder="1" applyAlignment="1">
      <alignment horizontal="center"/>
    </xf>
    <xf numFmtId="0" fontId="5" fillId="7" borderId="1" xfId="0" applyFont="1" applyFill="1" applyBorder="1" applyAlignment="1">
      <alignment horizontal="center"/>
    </xf>
    <xf numFmtId="0" fontId="0" fillId="9" borderId="0" xfId="0" applyFill="1" applyAlignment="1">
      <alignment horizontal="center" vertical="center"/>
    </xf>
    <xf numFmtId="0" fontId="0" fillId="7" borderId="0" xfId="0" applyFill="1" applyAlignment="1">
      <alignment horizontal="center" vertical="center"/>
    </xf>
    <xf numFmtId="0" fontId="0" fillId="8" borderId="0" xfId="0" applyFill="1" applyAlignment="1">
      <alignment horizontal="center" vertical="center"/>
    </xf>
    <xf numFmtId="0" fontId="11" fillId="10" borderId="1" xfId="0" applyFont="1" applyFill="1" applyBorder="1" applyAlignment="1">
      <alignment horizontal="center" vertical="center"/>
    </xf>
    <xf numFmtId="0" fontId="6" fillId="10" borderId="1" xfId="0" applyFont="1" applyFill="1" applyBorder="1" applyAlignment="1">
      <alignment horizontal="center" vertical="center"/>
    </xf>
    <xf numFmtId="0" fontId="0" fillId="6" borderId="0" xfId="0" applyFill="1"/>
    <xf numFmtId="0" fontId="0" fillId="6" borderId="0" xfId="0" applyFill="1" applyAlignment="1">
      <alignment horizontal="center"/>
    </xf>
    <xf numFmtId="9" fontId="0" fillId="6" borderId="0" xfId="1" applyFont="1" applyFill="1"/>
    <xf numFmtId="0" fontId="0" fillId="0" borderId="1" xfId="0" applyBorder="1" applyAlignment="1">
      <alignment horizontal="left" vertical="top" wrapText="1"/>
    </xf>
    <xf numFmtId="9" fontId="0" fillId="6" borderId="0" xfId="1" applyFont="1" applyFill="1" applyAlignment="1">
      <alignment horizontal="center"/>
    </xf>
    <xf numFmtId="0" fontId="12" fillId="0" borderId="0" xfId="0" applyFont="1"/>
    <xf numFmtId="0" fontId="12" fillId="4" borderId="0" xfId="0" applyFont="1" applyFill="1"/>
    <xf numFmtId="0" fontId="13" fillId="4" borderId="0" xfId="0" applyFont="1" applyFill="1"/>
    <xf numFmtId="0" fontId="3" fillId="0" borderId="0" xfId="0" applyFont="1"/>
    <xf numFmtId="0" fontId="1" fillId="4" borderId="2" xfId="0" applyFont="1" applyFill="1" applyBorder="1" applyAlignment="1">
      <alignment horizontal="justify" vertical="top" wrapText="1"/>
    </xf>
    <xf numFmtId="0" fontId="0" fillId="0" borderId="1" xfId="0" applyBorder="1" applyAlignment="1">
      <alignment horizontal="center" vertical="center"/>
    </xf>
    <xf numFmtId="0" fontId="17" fillId="0" borderId="1" xfId="0" applyFont="1" applyBorder="1" applyAlignment="1">
      <alignment horizontal="center" vertical="center"/>
    </xf>
    <xf numFmtId="0" fontId="0" fillId="0" borderId="1" xfId="0" applyBorder="1" applyAlignment="1">
      <alignment horizontal="justify" vertical="justify" wrapText="1"/>
    </xf>
    <xf numFmtId="0" fontId="0" fillId="0" borderId="1" xfId="0" applyBorder="1" applyAlignment="1">
      <alignment vertical="top"/>
    </xf>
    <xf numFmtId="0" fontId="0" fillId="0" borderId="1" xfId="0" applyBorder="1" applyAlignment="1">
      <alignment vertical="top" wrapText="1"/>
    </xf>
    <xf numFmtId="0" fontId="5" fillId="0" borderId="1" xfId="0" applyFont="1" applyBorder="1" applyAlignment="1">
      <alignment horizontal="justify" vertical="top" wrapText="1"/>
    </xf>
    <xf numFmtId="0" fontId="2" fillId="4" borderId="0" xfId="0" applyFont="1" applyFill="1"/>
    <xf numFmtId="0" fontId="2" fillId="4" borderId="0" xfId="0" applyFont="1" applyFill="1" applyAlignment="1">
      <alignment horizontal="justify" vertical="top" wrapText="1"/>
    </xf>
    <xf numFmtId="0" fontId="19" fillId="4" borderId="0" xfId="0" applyFont="1" applyFill="1"/>
    <xf numFmtId="0" fontId="0" fillId="0" borderId="1" xfId="0" applyBorder="1" applyAlignment="1">
      <alignment horizontal="justify" vertical="center" wrapText="1"/>
    </xf>
    <xf numFmtId="0" fontId="5" fillId="0" borderId="0" xfId="0" applyFont="1" applyAlignment="1">
      <alignment horizontal="justify" vertical="top" wrapText="1"/>
    </xf>
    <xf numFmtId="0" fontId="14" fillId="4" borderId="0" xfId="0" applyFont="1" applyFill="1"/>
    <xf numFmtId="0" fontId="21" fillId="0" borderId="0" xfId="0" applyFont="1" applyAlignment="1">
      <alignment vertical="center"/>
    </xf>
    <xf numFmtId="0" fontId="3" fillId="0" borderId="0" xfId="0" applyFont="1" applyAlignment="1">
      <alignment horizontal="left"/>
    </xf>
    <xf numFmtId="0" fontId="3" fillId="2" borderId="36"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6" xfId="0" applyFont="1" applyFill="1" applyBorder="1" applyAlignment="1">
      <alignment vertical="center" wrapText="1"/>
    </xf>
    <xf numFmtId="0" fontId="14" fillId="2" borderId="37"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 fillId="0" borderId="39" xfId="0" applyFont="1" applyBorder="1" applyAlignment="1">
      <alignment horizontal="center" vertical="center"/>
    </xf>
    <xf numFmtId="0" fontId="1" fillId="0" borderId="29" xfId="0" applyFont="1" applyBorder="1" applyAlignment="1">
      <alignment horizontal="center" vertical="center"/>
    </xf>
    <xf numFmtId="0" fontId="1" fillId="0" borderId="29" xfId="0" applyFont="1" applyBorder="1" applyAlignment="1">
      <alignment horizontal="center" vertical="center" wrapText="1"/>
    </xf>
    <xf numFmtId="0" fontId="1" fillId="0" borderId="39" xfId="0" applyFont="1" applyBorder="1" applyAlignment="1">
      <alignment horizontal="justify" vertical="center" wrapText="1"/>
    </xf>
    <xf numFmtId="0" fontId="1" fillId="0" borderId="29" xfId="0" applyFont="1" applyBorder="1" applyAlignment="1">
      <alignment horizontal="justify" vertical="center" wrapText="1"/>
    </xf>
    <xf numFmtId="0" fontId="1" fillId="0" borderId="29" xfId="0" applyFont="1" applyBorder="1" applyAlignment="1">
      <alignment vertical="center" wrapText="1"/>
    </xf>
    <xf numFmtId="0" fontId="1" fillId="0" borderId="27" xfId="0" applyFont="1" applyBorder="1" applyAlignment="1">
      <alignment vertical="center" wrapText="1"/>
    </xf>
    <xf numFmtId="0" fontId="1" fillId="0" borderId="42" xfId="0" applyFont="1" applyBorder="1" applyAlignment="1">
      <alignment horizontal="center" vertical="center"/>
    </xf>
    <xf numFmtId="0" fontId="1" fillId="0" borderId="42" xfId="0" applyFont="1" applyBorder="1" applyAlignment="1">
      <alignment vertical="center" wrapText="1"/>
    </xf>
    <xf numFmtId="0" fontId="14" fillId="2" borderId="36" xfId="0" applyFont="1" applyFill="1" applyBorder="1" applyAlignment="1">
      <alignment horizontal="center"/>
    </xf>
    <xf numFmtId="0" fontId="14" fillId="2" borderId="44"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39" xfId="0" applyFont="1" applyBorder="1" applyAlignment="1">
      <alignment vertical="center" wrapText="1"/>
    </xf>
    <xf numFmtId="0" fontId="1" fillId="0" borderId="42" xfId="0" applyFont="1" applyBorder="1" applyAlignment="1">
      <alignment horizontal="center" vertical="center" wrapText="1"/>
    </xf>
    <xf numFmtId="2" fontId="14" fillId="2" borderId="36" xfId="0" applyNumberFormat="1" applyFont="1" applyFill="1" applyBorder="1" applyAlignment="1">
      <alignment horizontal="center" vertical="center" wrapText="1"/>
    </xf>
    <xf numFmtId="2" fontId="3" fillId="11" borderId="36" xfId="0" applyNumberFormat="1" applyFont="1" applyFill="1" applyBorder="1" applyAlignment="1">
      <alignment horizontal="center" vertical="center" wrapText="1"/>
    </xf>
    <xf numFmtId="0" fontId="0" fillId="4" borderId="0" xfId="0" applyFill="1" applyAlignment="1">
      <alignment vertical="center"/>
    </xf>
    <xf numFmtId="9" fontId="0" fillId="4" borderId="0" xfId="1" applyFont="1" applyFill="1" applyAlignment="1">
      <alignment vertical="center"/>
    </xf>
    <xf numFmtId="164" fontId="0" fillId="4" borderId="0" xfId="2" applyNumberFormat="1" applyFont="1" applyFill="1" applyAlignment="1">
      <alignment vertical="center"/>
    </xf>
    <xf numFmtId="10" fontId="0" fillId="4" borderId="0" xfId="1" applyNumberFormat="1" applyFont="1" applyFill="1" applyAlignment="1">
      <alignment vertical="center"/>
    </xf>
    <xf numFmtId="0" fontId="0" fillId="4" borderId="0" xfId="0" applyFill="1"/>
    <xf numFmtId="0" fontId="1" fillId="4" borderId="40" xfId="0" applyFont="1" applyFill="1" applyBorder="1" applyAlignment="1" applyProtection="1">
      <alignment horizontal="center" vertical="center" wrapText="1"/>
      <protection locked="0"/>
    </xf>
    <xf numFmtId="0" fontId="1" fillId="4" borderId="16"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justify" vertical="top" wrapText="1"/>
      <protection locked="0"/>
    </xf>
    <xf numFmtId="0" fontId="1" fillId="4" borderId="39" xfId="0" applyFont="1" applyFill="1" applyBorder="1" applyAlignment="1" applyProtection="1">
      <alignment horizontal="justify" vertical="top" wrapText="1"/>
      <protection locked="0"/>
    </xf>
    <xf numFmtId="0" fontId="1" fillId="4" borderId="6" xfId="0" applyFont="1" applyFill="1" applyBorder="1" applyAlignment="1" applyProtection="1">
      <alignment horizontal="justify" vertical="top" wrapText="1"/>
      <protection locked="0"/>
    </xf>
    <xf numFmtId="0" fontId="1" fillId="4" borderId="29" xfId="0" applyFont="1" applyFill="1" applyBorder="1" applyAlignment="1" applyProtection="1">
      <alignment horizontal="justify" vertical="top" wrapText="1"/>
      <protection locked="0"/>
    </xf>
    <xf numFmtId="0" fontId="1" fillId="4" borderId="16" xfId="0" applyFont="1" applyFill="1" applyBorder="1" applyAlignment="1" applyProtection="1">
      <alignment horizontal="justify" vertical="top" wrapText="1"/>
      <protection locked="0"/>
    </xf>
    <xf numFmtId="0" fontId="1" fillId="4" borderId="1" xfId="0" applyFont="1" applyFill="1" applyBorder="1" applyAlignment="1" applyProtection="1">
      <alignment horizontal="justify" vertical="top" wrapText="1"/>
      <protection locked="0"/>
    </xf>
    <xf numFmtId="0" fontId="1" fillId="4" borderId="20" xfId="0" applyFont="1" applyFill="1" applyBorder="1" applyAlignment="1" applyProtection="1">
      <alignment horizontal="justify" vertical="top" wrapText="1"/>
      <protection locked="0"/>
    </xf>
    <xf numFmtId="0" fontId="1" fillId="4" borderId="5" xfId="0" applyFont="1" applyFill="1" applyBorder="1" applyAlignment="1" applyProtection="1">
      <alignment horizontal="justify" vertical="top" wrapText="1"/>
      <protection locked="0"/>
    </xf>
    <xf numFmtId="0" fontId="1" fillId="4" borderId="27" xfId="0" applyFont="1" applyFill="1" applyBorder="1" applyAlignment="1" applyProtection="1">
      <alignment horizontal="justify" vertical="top" wrapText="1"/>
      <protection locked="0"/>
    </xf>
    <xf numFmtId="0" fontId="1" fillId="4" borderId="17" xfId="0" applyFont="1" applyFill="1" applyBorder="1" applyAlignment="1" applyProtection="1">
      <alignment horizontal="justify" vertical="top" wrapText="1"/>
      <protection locked="0"/>
    </xf>
    <xf numFmtId="0" fontId="1" fillId="4" borderId="18" xfId="0" applyFont="1" applyFill="1" applyBorder="1" applyAlignment="1" applyProtection="1">
      <alignment horizontal="justify" vertical="top" wrapText="1"/>
      <protection locked="0"/>
    </xf>
    <xf numFmtId="0" fontId="1" fillId="4" borderId="21" xfId="0" applyFont="1" applyFill="1" applyBorder="1" applyAlignment="1" applyProtection="1">
      <alignment horizontal="justify" vertical="top" wrapText="1"/>
      <protection locked="0"/>
    </xf>
    <xf numFmtId="0" fontId="1" fillId="4" borderId="17"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center" vertical="center" wrapText="1"/>
      <protection locked="0"/>
    </xf>
    <xf numFmtId="0" fontId="14" fillId="2" borderId="36" xfId="0" applyFont="1" applyFill="1" applyBorder="1" applyAlignment="1">
      <alignment vertical="center"/>
    </xf>
    <xf numFmtId="0" fontId="16" fillId="2" borderId="25" xfId="0" applyFont="1" applyFill="1" applyBorder="1" applyAlignment="1">
      <alignment vertical="center"/>
    </xf>
    <xf numFmtId="0" fontId="16" fillId="2" borderId="24" xfId="0" applyFont="1" applyFill="1" applyBorder="1" applyAlignment="1">
      <alignment vertical="center"/>
    </xf>
    <xf numFmtId="0" fontId="16" fillId="2" borderId="36" xfId="0" applyFont="1" applyFill="1" applyBorder="1" applyAlignment="1">
      <alignment vertical="center"/>
    </xf>
    <xf numFmtId="0" fontId="23" fillId="2" borderId="25" xfId="0" applyFont="1" applyFill="1" applyBorder="1" applyAlignment="1">
      <alignment vertical="center"/>
    </xf>
    <xf numFmtId="0" fontId="24" fillId="4" borderId="0" xfId="0" applyFont="1" applyFill="1" applyAlignment="1">
      <alignment horizontal="justify" vertical="top" wrapText="1"/>
    </xf>
    <xf numFmtId="0" fontId="7" fillId="4" borderId="0" xfId="0" applyFont="1" applyFill="1"/>
    <xf numFmtId="0" fontId="26" fillId="4" borderId="0" xfId="0" applyFont="1" applyFill="1"/>
    <xf numFmtId="0" fontId="3" fillId="0" borderId="1" xfId="0" applyFont="1" applyBorder="1" applyAlignment="1">
      <alignment horizontal="justify" vertical="top" wrapText="1"/>
    </xf>
    <xf numFmtId="0" fontId="12" fillId="0" borderId="1" xfId="0" applyFont="1" applyBorder="1"/>
    <xf numFmtId="0" fontId="5" fillId="12" borderId="1" xfId="0" applyFont="1" applyFill="1" applyBorder="1" applyAlignment="1">
      <alignment horizontal="justify" vertical="justify" wrapText="1"/>
    </xf>
    <xf numFmtId="165" fontId="15" fillId="0" borderId="20" xfId="2" applyNumberFormat="1" applyFont="1" applyBorder="1" applyAlignment="1" applyProtection="1">
      <alignment horizontal="center" vertical="center" wrapText="1"/>
      <protection locked="0"/>
    </xf>
    <xf numFmtId="0" fontId="3"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8" xfId="0" applyFont="1" applyFill="1" applyBorder="1" applyAlignment="1">
      <alignment horizontal="center" vertical="center" wrapText="1"/>
    </xf>
    <xf numFmtId="0" fontId="3" fillId="2" borderId="49" xfId="0" applyFont="1" applyFill="1" applyBorder="1" applyAlignment="1">
      <alignment vertical="center" wrapText="1"/>
    </xf>
    <xf numFmtId="0" fontId="1" fillId="4" borderId="14" xfId="0" applyFont="1" applyFill="1" applyBorder="1" applyAlignment="1" applyProtection="1">
      <alignment horizontal="justify" vertical="top" wrapText="1"/>
      <protection locked="0"/>
    </xf>
    <xf numFmtId="0" fontId="1" fillId="4" borderId="15" xfId="0" applyFont="1" applyFill="1" applyBorder="1" applyAlignment="1" applyProtection="1">
      <alignment horizontal="justify" vertical="top" wrapText="1"/>
      <protection locked="0"/>
    </xf>
    <xf numFmtId="0" fontId="1" fillId="4" borderId="35" xfId="0" applyFont="1" applyFill="1" applyBorder="1" applyAlignment="1" applyProtection="1">
      <alignment horizontal="justify" vertical="top" wrapText="1"/>
      <protection locked="0"/>
    </xf>
    <xf numFmtId="0" fontId="22" fillId="2" borderId="33" xfId="0" applyFont="1" applyFill="1" applyBorder="1" applyAlignment="1">
      <alignment vertical="center"/>
    </xf>
    <xf numFmtId="0" fontId="14" fillId="2" borderId="33" xfId="0" applyFont="1" applyFill="1" applyBorder="1" applyAlignment="1">
      <alignment vertical="center"/>
    </xf>
    <xf numFmtId="0" fontId="14" fillId="2" borderId="32" xfId="0" applyFont="1" applyFill="1" applyBorder="1" applyAlignment="1">
      <alignment vertical="center"/>
    </xf>
    <xf numFmtId="2" fontId="14" fillId="2" borderId="33" xfId="0" applyNumberFormat="1" applyFont="1" applyFill="1" applyBorder="1" applyAlignment="1">
      <alignment horizontal="center" vertical="center" wrapText="1"/>
    </xf>
    <xf numFmtId="165" fontId="15" fillId="0" borderId="41" xfId="2" applyNumberFormat="1" applyFont="1" applyBorder="1" applyAlignment="1" applyProtection="1">
      <alignment horizontal="center" vertical="center" wrapText="1"/>
      <protection locked="0"/>
    </xf>
    <xf numFmtId="0" fontId="1" fillId="4" borderId="51" xfId="0" applyFont="1" applyFill="1" applyBorder="1" applyAlignment="1" applyProtection="1">
      <alignment horizontal="justify" vertical="top" wrapText="1"/>
      <protection locked="0"/>
    </xf>
    <xf numFmtId="0" fontId="23" fillId="2" borderId="33" xfId="0" applyFont="1" applyFill="1" applyBorder="1" applyAlignment="1">
      <alignment vertical="center"/>
    </xf>
    <xf numFmtId="0" fontId="16" fillId="2" borderId="33" xfId="0" applyFont="1" applyFill="1" applyBorder="1" applyAlignment="1">
      <alignment vertical="center"/>
    </xf>
    <xf numFmtId="0" fontId="16" fillId="2" borderId="32" xfId="0" applyFont="1" applyFill="1" applyBorder="1" applyAlignment="1">
      <alignment vertical="center"/>
    </xf>
    <xf numFmtId="0" fontId="14" fillId="2" borderId="36" xfId="0" applyFont="1" applyFill="1" applyBorder="1" applyAlignment="1">
      <alignment horizontal="center" vertical="center"/>
    </xf>
    <xf numFmtId="0" fontId="6" fillId="4" borderId="0" xfId="0" applyFont="1" applyFill="1"/>
    <xf numFmtId="0" fontId="14" fillId="4" borderId="0" xfId="0" applyFont="1" applyFill="1" applyAlignment="1">
      <alignment horizontal="center" vertical="center"/>
    </xf>
    <xf numFmtId="0" fontId="1" fillId="4" borderId="0" xfId="0" applyFont="1" applyFill="1" applyAlignment="1">
      <alignment horizontal="center" vertical="center"/>
    </xf>
    <xf numFmtId="0" fontId="12" fillId="4" borderId="0" xfId="0" applyFont="1" applyFill="1" applyAlignment="1">
      <alignment horizontal="center" vertical="center"/>
    </xf>
    <xf numFmtId="0" fontId="19" fillId="4" borderId="0" xfId="0" applyFont="1" applyFill="1" applyAlignment="1">
      <alignment horizontal="center" vertical="center"/>
    </xf>
    <xf numFmtId="0" fontId="1" fillId="0" borderId="52" xfId="0" applyFont="1" applyBorder="1" applyAlignment="1">
      <alignment horizontal="justify" vertical="center" wrapText="1"/>
    </xf>
    <xf numFmtId="0" fontId="1" fillId="0" borderId="53" xfId="0" applyFont="1" applyBorder="1" applyAlignment="1">
      <alignment vertical="center" wrapText="1"/>
    </xf>
    <xf numFmtId="0" fontId="1" fillId="4" borderId="53" xfId="0" applyFont="1" applyFill="1" applyBorder="1" applyAlignment="1">
      <alignment vertical="center" wrapText="1"/>
    </xf>
    <xf numFmtId="0" fontId="1" fillId="0" borderId="54" xfId="0" applyFont="1" applyBorder="1" applyAlignment="1">
      <alignment vertical="center" wrapText="1"/>
    </xf>
    <xf numFmtId="0" fontId="22" fillId="2" borderId="0" xfId="0" applyFont="1" applyFill="1" applyAlignment="1">
      <alignment vertical="center"/>
    </xf>
    <xf numFmtId="0" fontId="14" fillId="2" borderId="0" xfId="0" applyFont="1" applyFill="1" applyAlignment="1">
      <alignment vertical="center"/>
    </xf>
    <xf numFmtId="0" fontId="14" fillId="2" borderId="30" xfId="0" applyFont="1" applyFill="1" applyBorder="1" applyAlignment="1">
      <alignment vertical="center"/>
    </xf>
    <xf numFmtId="2" fontId="14" fillId="2" borderId="0" xfId="0" applyNumberFormat="1" applyFont="1" applyFill="1" applyAlignment="1">
      <alignment horizontal="center" vertical="center" wrapText="1"/>
    </xf>
    <xf numFmtId="0" fontId="1" fillId="4" borderId="14"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165" fontId="15" fillId="0" borderId="35" xfId="2" applyNumberFormat="1" applyFont="1" applyBorder="1" applyAlignment="1" applyProtection="1">
      <alignment horizontal="center" vertical="center" wrapText="1"/>
      <protection locked="0"/>
    </xf>
    <xf numFmtId="165" fontId="15" fillId="0" borderId="21" xfId="2" applyNumberFormat="1" applyFont="1" applyBorder="1" applyAlignment="1" applyProtection="1">
      <alignment horizontal="center" vertical="center" wrapText="1"/>
      <protection locked="0"/>
    </xf>
    <xf numFmtId="0" fontId="28" fillId="4" borderId="57" xfId="0" applyFont="1" applyFill="1" applyBorder="1" applyAlignment="1">
      <alignment horizontal="left" vertical="center"/>
    </xf>
    <xf numFmtId="0" fontId="28" fillId="4" borderId="1" xfId="0" applyFont="1" applyFill="1" applyBorder="1" applyAlignment="1">
      <alignment horizontal="left" vertical="center"/>
    </xf>
    <xf numFmtId="0" fontId="1" fillId="0" borderId="1" xfId="0" applyFont="1" applyBorder="1" applyAlignment="1" applyProtection="1">
      <alignment horizontal="center"/>
      <protection locked="0"/>
    </xf>
    <xf numFmtId="0" fontId="3" fillId="2" borderId="1"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3" fillId="0" borderId="1" xfId="0" applyFont="1" applyBorder="1" applyAlignment="1">
      <alignment horizontal="center"/>
    </xf>
    <xf numFmtId="0" fontId="28" fillId="4" borderId="57" xfId="0" applyFont="1" applyFill="1" applyBorder="1" applyAlignment="1">
      <alignment horizontal="left" vertical="center" wrapText="1"/>
    </xf>
    <xf numFmtId="0" fontId="28" fillId="4" borderId="1"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4" fillId="2" borderId="14"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28" fillId="4" borderId="55" xfId="0" applyFont="1" applyFill="1" applyBorder="1" applyAlignment="1">
      <alignment horizontal="left" vertical="center"/>
    </xf>
    <xf numFmtId="0" fontId="28" fillId="4" borderId="56" xfId="0" applyFont="1" applyFill="1" applyBorder="1" applyAlignment="1">
      <alignment horizontal="left" vertical="center"/>
    </xf>
    <xf numFmtId="0" fontId="29" fillId="4" borderId="58" xfId="0" applyFont="1" applyFill="1" applyBorder="1" applyAlignment="1">
      <alignment horizontal="left" vertical="center"/>
    </xf>
    <xf numFmtId="0" fontId="29" fillId="4" borderId="1" xfId="0" applyFont="1" applyFill="1" applyBorder="1" applyAlignment="1">
      <alignment horizontal="left" vertical="center"/>
    </xf>
    <xf numFmtId="0" fontId="3" fillId="2" borderId="2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0" borderId="14" xfId="0" applyFont="1" applyBorder="1" applyAlignment="1">
      <alignment horizontal="left"/>
    </xf>
    <xf numFmtId="0" fontId="3" fillId="0" borderId="35" xfId="0" applyFont="1" applyBorder="1" applyAlignment="1">
      <alignment horizontal="left"/>
    </xf>
    <xf numFmtId="0" fontId="3" fillId="0" borderId="15" xfId="0" applyFont="1" applyBorder="1" applyAlignment="1" applyProtection="1">
      <alignment horizontal="center"/>
      <protection locked="0"/>
    </xf>
    <xf numFmtId="0" fontId="3" fillId="0" borderId="35" xfId="0" applyFont="1" applyBorder="1" applyAlignment="1" applyProtection="1">
      <alignment horizontal="center"/>
      <protection locked="0"/>
    </xf>
    <xf numFmtId="0" fontId="3" fillId="0" borderId="16" xfId="0" applyFont="1" applyBorder="1" applyAlignment="1">
      <alignment horizontal="left"/>
    </xf>
    <xf numFmtId="0" fontId="3" fillId="0" borderId="20" xfId="0" applyFont="1" applyBorder="1" applyAlignment="1">
      <alignment horizontal="left"/>
    </xf>
    <xf numFmtId="0" fontId="3" fillId="0" borderId="1"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0" borderId="17" xfId="0" applyFont="1" applyBorder="1" applyAlignment="1">
      <alignment horizontal="left"/>
    </xf>
    <xf numFmtId="0" fontId="3" fillId="0" borderId="21" xfId="0" applyFont="1" applyBorder="1" applyAlignment="1">
      <alignment horizontal="left"/>
    </xf>
    <xf numFmtId="0" fontId="3" fillId="0" borderId="18" xfId="0" applyFont="1" applyBorder="1" applyAlignment="1" applyProtection="1">
      <alignment horizontal="center"/>
      <protection locked="0"/>
    </xf>
    <xf numFmtId="0" fontId="3" fillId="0" borderId="21" xfId="0" applyFont="1" applyBorder="1" applyAlignment="1" applyProtection="1">
      <alignment horizontal="center"/>
      <protection locked="0"/>
    </xf>
    <xf numFmtId="0" fontId="3" fillId="2" borderId="22" xfId="0" applyFont="1" applyFill="1" applyBorder="1" applyAlignment="1">
      <alignment horizontal="center" vertical="center" wrapText="1"/>
    </xf>
    <xf numFmtId="0" fontId="25" fillId="2" borderId="45"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25" fillId="2" borderId="22" xfId="0" applyFont="1" applyFill="1" applyBorder="1" applyAlignment="1">
      <alignment horizontal="center" vertical="center" wrapText="1"/>
    </xf>
    <xf numFmtId="0" fontId="3" fillId="2" borderId="2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4"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4" fillId="2" borderId="55"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3"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14">
    <dxf>
      <alignment horizontal="center" vertical="bottom" textRotation="0" wrapText="0" indent="0" justifyLastLine="0" shrinkToFit="0" readingOrder="0"/>
      <border diagonalUp="0" diagonalDown="0" outline="0">
        <left style="thin">
          <color theme="3" tint="0.39994506668294322"/>
        </left>
        <right/>
        <top style="thin">
          <color theme="3" tint="0.39994506668294322"/>
        </top>
        <bottom style="thin">
          <color theme="3" tint="0.39994506668294322"/>
        </bottom>
      </border>
    </dxf>
    <dxf>
      <border diagonalUp="0" diagonalDown="0" outline="0">
        <left/>
        <right style="thin">
          <color theme="3" tint="0.39994506668294322"/>
        </right>
        <top style="thin">
          <color theme="3" tint="0.39994506668294322"/>
        </top>
        <bottom style="thin">
          <color theme="3" tint="0.39994506668294322"/>
        </bottom>
      </border>
    </dxf>
    <dxf>
      <border>
        <top style="thin">
          <color theme="3" tint="0.39994506668294322"/>
        </top>
      </border>
    </dxf>
    <dxf>
      <border diagonalUp="0" diagonalDown="0">
        <left style="thin">
          <color theme="3" tint="0.39994506668294322"/>
        </left>
        <right style="thin">
          <color theme="3" tint="0.39994506668294322"/>
        </right>
        <top style="thin">
          <color theme="3" tint="0.39994506668294322"/>
        </top>
        <bottom style="thin">
          <color theme="3" tint="0.39994506668294322"/>
        </bottom>
      </border>
    </dxf>
    <dxf>
      <border>
        <bottom style="thin">
          <color theme="3" tint="0.39994506668294322"/>
        </bottom>
      </border>
    </dxf>
    <dxf>
      <border diagonalUp="0" diagonalDown="0">
        <left style="thin">
          <color theme="3" tint="0.39994506668294322"/>
        </left>
        <right style="thin">
          <color theme="3" tint="0.39994506668294322"/>
        </right>
        <top/>
        <bottom/>
        <vertical style="thin">
          <color theme="3" tint="0.39994506668294322"/>
        </vertical>
        <horizontal style="thin">
          <color theme="3" tint="0.39994506668294322"/>
        </horizontal>
      </border>
    </dxf>
    <dxf>
      <font>
        <strike val="0"/>
        <outline val="0"/>
        <shadow val="0"/>
        <u val="none"/>
        <vertAlign val="baseline"/>
        <sz val="11"/>
        <color auto="1"/>
        <name val="Calibri"/>
        <scheme val="minor"/>
      </font>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auto="1"/>
        <name val="Calibri"/>
        <scheme val="minor"/>
      </font>
    </dxf>
    <dxf>
      <font>
        <strike val="0"/>
        <outline val="0"/>
        <shadow val="0"/>
        <u val="none"/>
        <vertAlign val="baseline"/>
        <sz val="11"/>
        <color theme="0"/>
        <name val="Calibri"/>
        <scheme val="minor"/>
      </font>
      <fill>
        <patternFill patternType="solid">
          <fgColor indexed="64"/>
          <bgColor rgb="FF006400"/>
        </patternFill>
      </fill>
      <alignment horizontal="center" vertical="bottom" textRotation="0" wrapText="0" indent="0" justifyLastLine="0" shrinkToFit="0" readingOrder="0"/>
    </dxf>
    <dxf>
      <fill>
        <patternFill>
          <bgColor rgb="FF00B050"/>
        </patternFill>
      </fill>
    </dxf>
    <dxf>
      <fill>
        <patternFill>
          <bgColor rgb="FFFF0000"/>
        </patternFill>
      </fill>
    </dxf>
    <dxf>
      <fill>
        <patternFill>
          <bgColor rgb="FFFFFF00"/>
        </patternFill>
      </fill>
    </dxf>
    <dxf>
      <fill>
        <patternFill>
          <bgColor rgb="FF006600"/>
        </patternFill>
      </fill>
    </dxf>
    <dxf>
      <fill>
        <patternFill>
          <bgColor rgb="FF006600"/>
        </patternFill>
      </fill>
    </dxf>
  </dxfs>
  <tableStyles count="1" defaultTableStyle="Indv " defaultPivotStyle="PivotStyleLight16">
    <tableStyle name="Indv " pivot="0" count="3" xr9:uid="{00000000-0011-0000-FFFF-FFFF00000000}">
      <tableStyleElement type="wholeTable" dxfId="13"/>
      <tableStyleElement type="headerRow" dxfId="12"/>
      <tableStyleElement type="firstColumnStripe" size="2"/>
    </tableStyle>
  </tableStyles>
  <colors>
    <mruColors>
      <color rgb="FF006600"/>
      <color rgb="FF619428"/>
      <color rgb="FF006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2.jpe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3</xdr:col>
      <xdr:colOff>217715</xdr:colOff>
      <xdr:row>2</xdr:row>
      <xdr:rowOff>54428</xdr:rowOff>
    </xdr:from>
    <xdr:to>
      <xdr:col>3</xdr:col>
      <xdr:colOff>1557293</xdr:colOff>
      <xdr:row>3</xdr:row>
      <xdr:rowOff>503464</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267" t="29726" r="68019" b="35381"/>
        <a:stretch>
          <a:fillRect/>
        </a:stretch>
      </xdr:blipFill>
      <xdr:spPr bwMode="auto">
        <a:xfrm>
          <a:off x="1524001" y="544285"/>
          <a:ext cx="1339578" cy="639536"/>
        </a:xfrm>
        <a:prstGeom prst="rect">
          <a:avLst/>
        </a:prstGeom>
        <a:noFill/>
        <a:ln>
          <a:noFill/>
        </a:ln>
      </xdr:spPr>
    </xdr:pic>
    <xdr:clientData/>
  </xdr:twoCellAnchor>
  <xdr:twoCellAnchor editAs="oneCell">
    <xdr:from>
      <xdr:col>3</xdr:col>
      <xdr:colOff>2149928</xdr:colOff>
      <xdr:row>2</xdr:row>
      <xdr:rowOff>54428</xdr:rowOff>
    </xdr:from>
    <xdr:to>
      <xdr:col>3</xdr:col>
      <xdr:colOff>3456214</xdr:colOff>
      <xdr:row>3</xdr:row>
      <xdr:rowOff>530679</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65894" t="18912" r="11859" b="31369"/>
        <a:stretch>
          <a:fillRect/>
        </a:stretch>
      </xdr:blipFill>
      <xdr:spPr bwMode="auto">
        <a:xfrm>
          <a:off x="3456214" y="544285"/>
          <a:ext cx="1306286" cy="6667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2119313</xdr:colOff>
      <xdr:row>24</xdr:row>
      <xdr:rowOff>345281</xdr:rowOff>
    </xdr:from>
    <xdr:to>
      <xdr:col>0</xdr:col>
      <xdr:colOff>5100638</xdr:colOff>
      <xdr:row>24</xdr:row>
      <xdr:rowOff>1831181</xdr:rowOff>
    </xdr:to>
    <xdr:pic>
      <xdr:nvPicPr>
        <xdr:cNvPr id="48" name="Imagen 47">
          <a:extLst>
            <a:ext uri="{FF2B5EF4-FFF2-40B4-BE49-F238E27FC236}">
              <a16:creationId xmlns:a16="http://schemas.microsoft.com/office/drawing/2014/main" id="{36267D87-29E1-4D87-BA65-4E09BD03D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9313" y="19014281"/>
          <a:ext cx="2981325"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1616871</xdr:colOff>
      <xdr:row>22</xdr:row>
      <xdr:rowOff>569111</xdr:rowOff>
    </xdr:from>
    <xdr:to>
      <xdr:col>0</xdr:col>
      <xdr:colOff>5843590</xdr:colOff>
      <xdr:row>22</xdr:row>
      <xdr:rowOff>1878799</xdr:rowOff>
    </xdr:to>
    <xdr:pic>
      <xdr:nvPicPr>
        <xdr:cNvPr id="46" name="Imagen 45">
          <a:extLst>
            <a:ext uri="{FF2B5EF4-FFF2-40B4-BE49-F238E27FC236}">
              <a16:creationId xmlns:a16="http://schemas.microsoft.com/office/drawing/2014/main" id="{2FDB873F-4452-4A87-9900-3BCC86287B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6871" y="16713986"/>
          <a:ext cx="4226719" cy="1309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1571625</xdr:colOff>
      <xdr:row>20</xdr:row>
      <xdr:rowOff>964406</xdr:rowOff>
    </xdr:from>
    <xdr:to>
      <xdr:col>0</xdr:col>
      <xdr:colOff>5798344</xdr:colOff>
      <xdr:row>20</xdr:row>
      <xdr:rowOff>2274094</xdr:rowOff>
    </xdr:to>
    <xdr:pic>
      <xdr:nvPicPr>
        <xdr:cNvPr id="45" name="Imagen 44">
          <a:extLst>
            <a:ext uri="{FF2B5EF4-FFF2-40B4-BE49-F238E27FC236}">
              <a16:creationId xmlns:a16="http://schemas.microsoft.com/office/drawing/2014/main" id="{8C51E416-9296-4272-8DDA-CEFFC72A9A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1625" y="14204156"/>
          <a:ext cx="4226719" cy="1309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18</xdr:row>
      <xdr:rowOff>4250532</xdr:rowOff>
    </xdr:from>
    <xdr:to>
      <xdr:col>0</xdr:col>
      <xdr:colOff>6453187</xdr:colOff>
      <xdr:row>18</xdr:row>
      <xdr:rowOff>5034448</xdr:rowOff>
    </xdr:to>
    <xdr:pic>
      <xdr:nvPicPr>
        <xdr:cNvPr id="43" name="Imagen 42">
          <a:extLst>
            <a:ext uri="{FF2B5EF4-FFF2-40B4-BE49-F238E27FC236}">
              <a16:creationId xmlns:a16="http://schemas.microsoft.com/office/drawing/2014/main" id="{09176E66-8D9A-40CA-85F7-5964E02D69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12072938"/>
          <a:ext cx="6167437" cy="783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2371725</xdr:colOff>
      <xdr:row>18</xdr:row>
      <xdr:rowOff>1950241</xdr:rowOff>
    </xdr:from>
    <xdr:to>
      <xdr:col>0</xdr:col>
      <xdr:colOff>5257800</xdr:colOff>
      <xdr:row>18</xdr:row>
      <xdr:rowOff>3502816</xdr:rowOff>
    </xdr:to>
    <xdr:pic>
      <xdr:nvPicPr>
        <xdr:cNvPr id="38" name="Imagen 37">
          <a:extLst>
            <a:ext uri="{FF2B5EF4-FFF2-40B4-BE49-F238E27FC236}">
              <a16:creationId xmlns:a16="http://schemas.microsoft.com/office/drawing/2014/main" id="{3AA64B9C-835D-4F55-B528-B9CF2D1D78C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71725" y="9772647"/>
          <a:ext cx="2886075"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1790705</xdr:colOff>
      <xdr:row>16</xdr:row>
      <xdr:rowOff>392904</xdr:rowOff>
    </xdr:from>
    <xdr:to>
      <xdr:col>0</xdr:col>
      <xdr:colOff>5153030</xdr:colOff>
      <xdr:row>16</xdr:row>
      <xdr:rowOff>1697829</xdr:rowOff>
    </xdr:to>
    <xdr:pic>
      <xdr:nvPicPr>
        <xdr:cNvPr id="34" name="Imagen 33">
          <a:extLst>
            <a:ext uri="{FF2B5EF4-FFF2-40B4-BE49-F238E27FC236}">
              <a16:creationId xmlns:a16="http://schemas.microsoft.com/office/drawing/2014/main" id="{0476660B-7146-4A6C-B650-8F4BF174438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5" y="6286498"/>
          <a:ext cx="3362325"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1423059</xdr:colOff>
      <xdr:row>14</xdr:row>
      <xdr:rowOff>240195</xdr:rowOff>
    </xdr:from>
    <xdr:to>
      <xdr:col>0</xdr:col>
      <xdr:colOff>5384964</xdr:colOff>
      <xdr:row>14</xdr:row>
      <xdr:rowOff>1678290</xdr:rowOff>
    </xdr:to>
    <xdr:pic>
      <xdr:nvPicPr>
        <xdr:cNvPr id="28" name="Imagen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6"/>
        <a:stretch>
          <a:fillRect/>
        </a:stretch>
      </xdr:blipFill>
      <xdr:spPr>
        <a:xfrm>
          <a:off x="1423059" y="4145445"/>
          <a:ext cx="3961905" cy="1438095"/>
        </a:xfrm>
        <a:prstGeom prst="rect">
          <a:avLst/>
        </a:prstGeom>
      </xdr:spPr>
    </xdr:pic>
    <xdr:clientData/>
  </xdr:twoCellAnchor>
  <xdr:twoCellAnchor editAs="oneCell">
    <xdr:from>
      <xdr:col>0</xdr:col>
      <xdr:colOff>0</xdr:colOff>
      <xdr:row>30</xdr:row>
      <xdr:rowOff>1225363</xdr:rowOff>
    </xdr:from>
    <xdr:to>
      <xdr:col>0</xdr:col>
      <xdr:colOff>6984069</xdr:colOff>
      <xdr:row>30</xdr:row>
      <xdr:rowOff>1722253</xdr:rowOff>
    </xdr:to>
    <xdr:pic>
      <xdr:nvPicPr>
        <xdr:cNvPr id="2" name="Imagen 3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6920451"/>
          <a:ext cx="6984069" cy="496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2190750</xdr:colOff>
      <xdr:row>18</xdr:row>
      <xdr:rowOff>1950240</xdr:rowOff>
    </xdr:from>
    <xdr:to>
      <xdr:col>0</xdr:col>
      <xdr:colOff>5410200</xdr:colOff>
      <xdr:row>18</xdr:row>
      <xdr:rowOff>3655221</xdr:rowOff>
    </xdr:to>
    <xdr:sp macro="" textlink="">
      <xdr:nvSpPr>
        <xdr:cNvPr id="6" name="Rectángulo redondeado 5">
          <a:extLst>
            <a:ext uri="{FF2B5EF4-FFF2-40B4-BE49-F238E27FC236}">
              <a16:creationId xmlns:a16="http://schemas.microsoft.com/office/drawing/2014/main" id="{00000000-0008-0000-0200-000006000000}"/>
            </a:ext>
          </a:extLst>
        </xdr:cNvPr>
        <xdr:cNvSpPr/>
      </xdr:nvSpPr>
      <xdr:spPr>
        <a:xfrm>
          <a:off x="2190750" y="9772646"/>
          <a:ext cx="3219450" cy="1704981"/>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1704982</xdr:colOff>
      <xdr:row>16</xdr:row>
      <xdr:rowOff>392901</xdr:rowOff>
    </xdr:from>
    <xdr:to>
      <xdr:col>0</xdr:col>
      <xdr:colOff>4962529</xdr:colOff>
      <xdr:row>16</xdr:row>
      <xdr:rowOff>1621628</xdr:rowOff>
    </xdr:to>
    <xdr:sp macro="" textlink="">
      <xdr:nvSpPr>
        <xdr:cNvPr id="7" name="Rectángulo redondeado 6">
          <a:extLst>
            <a:ext uri="{FF2B5EF4-FFF2-40B4-BE49-F238E27FC236}">
              <a16:creationId xmlns:a16="http://schemas.microsoft.com/office/drawing/2014/main" id="{00000000-0008-0000-0200-000007000000}"/>
            </a:ext>
          </a:extLst>
        </xdr:cNvPr>
        <xdr:cNvSpPr/>
      </xdr:nvSpPr>
      <xdr:spPr>
        <a:xfrm rot="16200000">
          <a:off x="2719392" y="5272085"/>
          <a:ext cx="1228727" cy="3257547"/>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3464719</xdr:colOff>
      <xdr:row>22</xdr:row>
      <xdr:rowOff>419100</xdr:rowOff>
    </xdr:from>
    <xdr:to>
      <xdr:col>0</xdr:col>
      <xdr:colOff>5881687</xdr:colOff>
      <xdr:row>22</xdr:row>
      <xdr:rowOff>1940720</xdr:rowOff>
    </xdr:to>
    <xdr:sp macro="" textlink="">
      <xdr:nvSpPr>
        <xdr:cNvPr id="9" name="Rectángulo redondeado 8">
          <a:extLst>
            <a:ext uri="{FF2B5EF4-FFF2-40B4-BE49-F238E27FC236}">
              <a16:creationId xmlns:a16="http://schemas.microsoft.com/office/drawing/2014/main" id="{00000000-0008-0000-0200-000009000000}"/>
            </a:ext>
          </a:extLst>
        </xdr:cNvPr>
        <xdr:cNvSpPr/>
      </xdr:nvSpPr>
      <xdr:spPr>
        <a:xfrm>
          <a:off x="3464719" y="16563975"/>
          <a:ext cx="2416968" cy="1521620"/>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1786731</xdr:colOff>
      <xdr:row>20</xdr:row>
      <xdr:rowOff>856721</xdr:rowOff>
    </xdr:from>
    <xdr:to>
      <xdr:col>0</xdr:col>
      <xdr:colOff>3310731</xdr:colOff>
      <xdr:row>20</xdr:row>
      <xdr:rowOff>2345532</xdr:rowOff>
    </xdr:to>
    <xdr:sp macro="" textlink="">
      <xdr:nvSpPr>
        <xdr:cNvPr id="11" name="Rectángulo redondeado 10">
          <a:extLst>
            <a:ext uri="{FF2B5EF4-FFF2-40B4-BE49-F238E27FC236}">
              <a16:creationId xmlns:a16="http://schemas.microsoft.com/office/drawing/2014/main" id="{00000000-0008-0000-0200-00000B000000}"/>
            </a:ext>
          </a:extLst>
        </xdr:cNvPr>
        <xdr:cNvSpPr/>
      </xdr:nvSpPr>
      <xdr:spPr>
        <a:xfrm>
          <a:off x="1786731" y="14096471"/>
          <a:ext cx="1524000" cy="1488811"/>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54625</xdr:colOff>
      <xdr:row>30</xdr:row>
      <xdr:rowOff>1416843</xdr:rowOff>
    </xdr:from>
    <xdr:to>
      <xdr:col>0</xdr:col>
      <xdr:colOff>5265072</xdr:colOff>
      <xdr:row>30</xdr:row>
      <xdr:rowOff>1754262</xdr:rowOff>
    </xdr:to>
    <xdr:sp macro="" textlink="">
      <xdr:nvSpPr>
        <xdr:cNvPr id="17" name="Rectángulo redondeado 16">
          <a:extLst>
            <a:ext uri="{FF2B5EF4-FFF2-40B4-BE49-F238E27FC236}">
              <a16:creationId xmlns:a16="http://schemas.microsoft.com/office/drawing/2014/main" id="{00000000-0008-0000-0200-000011000000}"/>
            </a:ext>
          </a:extLst>
        </xdr:cNvPr>
        <xdr:cNvSpPr/>
      </xdr:nvSpPr>
      <xdr:spPr>
        <a:xfrm rot="5400000">
          <a:off x="2491139" y="24675417"/>
          <a:ext cx="337419" cy="5210447"/>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1540672</xdr:colOff>
      <xdr:row>14</xdr:row>
      <xdr:rowOff>306456</xdr:rowOff>
    </xdr:from>
    <xdr:to>
      <xdr:col>0</xdr:col>
      <xdr:colOff>2019407</xdr:colOff>
      <xdr:row>14</xdr:row>
      <xdr:rowOff>1743075</xdr:rowOff>
    </xdr:to>
    <xdr:sp macro="" textlink="">
      <xdr:nvSpPr>
        <xdr:cNvPr id="18" name="Rectángulo redondeado 17">
          <a:extLst>
            <a:ext uri="{FF2B5EF4-FFF2-40B4-BE49-F238E27FC236}">
              <a16:creationId xmlns:a16="http://schemas.microsoft.com/office/drawing/2014/main" id="{00000000-0008-0000-0200-000012000000}"/>
            </a:ext>
          </a:extLst>
        </xdr:cNvPr>
        <xdr:cNvSpPr/>
      </xdr:nvSpPr>
      <xdr:spPr>
        <a:xfrm>
          <a:off x="1540672" y="4211706"/>
          <a:ext cx="478735" cy="1436619"/>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450055</xdr:colOff>
      <xdr:row>18</xdr:row>
      <xdr:rowOff>4641113</xdr:rowOff>
    </xdr:from>
    <xdr:to>
      <xdr:col>0</xdr:col>
      <xdr:colOff>5976937</xdr:colOff>
      <xdr:row>18</xdr:row>
      <xdr:rowOff>5050692</xdr:rowOff>
    </xdr:to>
    <xdr:sp macro="" textlink="">
      <xdr:nvSpPr>
        <xdr:cNvPr id="23" name="Rectángulo redondeado 22">
          <a:extLst>
            <a:ext uri="{FF2B5EF4-FFF2-40B4-BE49-F238E27FC236}">
              <a16:creationId xmlns:a16="http://schemas.microsoft.com/office/drawing/2014/main" id="{00000000-0008-0000-0200-000017000000}"/>
            </a:ext>
          </a:extLst>
        </xdr:cNvPr>
        <xdr:cNvSpPr/>
      </xdr:nvSpPr>
      <xdr:spPr>
        <a:xfrm rot="5400000">
          <a:off x="3008706" y="9359562"/>
          <a:ext cx="409579" cy="5526882"/>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5477997</xdr:colOff>
      <xdr:row>30</xdr:row>
      <xdr:rowOff>1415105</xdr:rowOff>
    </xdr:from>
    <xdr:to>
      <xdr:col>0</xdr:col>
      <xdr:colOff>6605201</xdr:colOff>
      <xdr:row>30</xdr:row>
      <xdr:rowOff>1686848</xdr:rowOff>
    </xdr:to>
    <xdr:sp macro="" textlink="">
      <xdr:nvSpPr>
        <xdr:cNvPr id="25" name="Elipse 24">
          <a:extLst>
            <a:ext uri="{FF2B5EF4-FFF2-40B4-BE49-F238E27FC236}">
              <a16:creationId xmlns:a16="http://schemas.microsoft.com/office/drawing/2014/main" id="{00000000-0008-0000-0200-000019000000}"/>
            </a:ext>
          </a:extLst>
        </xdr:cNvPr>
        <xdr:cNvSpPr/>
      </xdr:nvSpPr>
      <xdr:spPr>
        <a:xfrm>
          <a:off x="5477997" y="27110193"/>
          <a:ext cx="1127204" cy="271743"/>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1888334</xdr:colOff>
      <xdr:row>24</xdr:row>
      <xdr:rowOff>261937</xdr:rowOff>
    </xdr:from>
    <xdr:to>
      <xdr:col>0</xdr:col>
      <xdr:colOff>3138490</xdr:colOff>
      <xdr:row>24</xdr:row>
      <xdr:rowOff>1652587</xdr:rowOff>
    </xdr:to>
    <xdr:sp macro="" textlink="">
      <xdr:nvSpPr>
        <xdr:cNvPr id="39" name="Rectángulo redondeado 22">
          <a:extLst>
            <a:ext uri="{FF2B5EF4-FFF2-40B4-BE49-F238E27FC236}">
              <a16:creationId xmlns:a16="http://schemas.microsoft.com/office/drawing/2014/main" id="{B909DE68-34EB-42C3-A45B-CC490482E5B0}"/>
            </a:ext>
          </a:extLst>
        </xdr:cNvPr>
        <xdr:cNvSpPr/>
      </xdr:nvSpPr>
      <xdr:spPr>
        <a:xfrm>
          <a:off x="1888334" y="18930937"/>
          <a:ext cx="1250156" cy="1390650"/>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0</xdr:col>
      <xdr:colOff>1916906</xdr:colOff>
      <xdr:row>26</xdr:row>
      <xdr:rowOff>331258</xdr:rowOff>
    </xdr:from>
    <xdr:to>
      <xdr:col>0</xdr:col>
      <xdr:colOff>4483364</xdr:colOff>
      <xdr:row>26</xdr:row>
      <xdr:rowOff>1957916</xdr:rowOff>
    </xdr:to>
    <xdr:pic>
      <xdr:nvPicPr>
        <xdr:cNvPr id="52" name="Imagen 51">
          <a:extLst>
            <a:ext uri="{FF2B5EF4-FFF2-40B4-BE49-F238E27FC236}">
              <a16:creationId xmlns:a16="http://schemas.microsoft.com/office/drawing/2014/main" id="{9FD9F4C8-5A7F-4622-B79E-7C64308E4DC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16906" y="21607727"/>
          <a:ext cx="2566458" cy="1626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2615406</xdr:colOff>
      <xdr:row>26</xdr:row>
      <xdr:rowOff>238125</xdr:rowOff>
    </xdr:from>
    <xdr:to>
      <xdr:col>0</xdr:col>
      <xdr:colOff>4399753</xdr:colOff>
      <xdr:row>26</xdr:row>
      <xdr:rowOff>2003424</xdr:rowOff>
    </xdr:to>
    <xdr:sp macro="" textlink="">
      <xdr:nvSpPr>
        <xdr:cNvPr id="53" name="Rectángulo redondeado 14">
          <a:extLst>
            <a:ext uri="{FF2B5EF4-FFF2-40B4-BE49-F238E27FC236}">
              <a16:creationId xmlns:a16="http://schemas.microsoft.com/office/drawing/2014/main" id="{9D95CAE5-9BB4-47FB-BCFA-0E63BC7B6EC7}"/>
            </a:ext>
          </a:extLst>
        </xdr:cNvPr>
        <xdr:cNvSpPr/>
      </xdr:nvSpPr>
      <xdr:spPr>
        <a:xfrm>
          <a:off x="2615406" y="21514594"/>
          <a:ext cx="1784347" cy="1765299"/>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0</xdr:col>
      <xdr:colOff>1039811</xdr:colOff>
      <xdr:row>28</xdr:row>
      <xdr:rowOff>1598364</xdr:rowOff>
    </xdr:from>
    <xdr:to>
      <xdr:col>0</xdr:col>
      <xdr:colOff>6666705</xdr:colOff>
      <xdr:row>28</xdr:row>
      <xdr:rowOff>3036639</xdr:rowOff>
    </xdr:to>
    <xdr:pic>
      <xdr:nvPicPr>
        <xdr:cNvPr id="32" name="Imagen 31">
          <a:extLst>
            <a:ext uri="{FF2B5EF4-FFF2-40B4-BE49-F238E27FC236}">
              <a16:creationId xmlns:a16="http://schemas.microsoft.com/office/drawing/2014/main" id="{6426FD32-3348-4990-B597-AB7B6506AF1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39811" y="25315614"/>
          <a:ext cx="5626894"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1000125</xdr:colOff>
      <xdr:row>28</xdr:row>
      <xdr:rowOff>1524000</xdr:rowOff>
    </xdr:from>
    <xdr:to>
      <xdr:col>0</xdr:col>
      <xdr:colOff>1670844</xdr:colOff>
      <xdr:row>28</xdr:row>
      <xdr:rowOff>3184533</xdr:rowOff>
    </xdr:to>
    <xdr:sp macro="" textlink="">
      <xdr:nvSpPr>
        <xdr:cNvPr id="33" name="Rectángulo redondeado 46">
          <a:extLst>
            <a:ext uri="{FF2B5EF4-FFF2-40B4-BE49-F238E27FC236}">
              <a16:creationId xmlns:a16="http://schemas.microsoft.com/office/drawing/2014/main" id="{7B3FB764-D804-41A5-922F-7D48DD11BC8F}"/>
            </a:ext>
          </a:extLst>
        </xdr:cNvPr>
        <xdr:cNvSpPr/>
      </xdr:nvSpPr>
      <xdr:spPr>
        <a:xfrm>
          <a:off x="1000125" y="25241250"/>
          <a:ext cx="670719" cy="1660533"/>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2950369</xdr:colOff>
      <xdr:row>28</xdr:row>
      <xdr:rowOff>1545431</xdr:rowOff>
    </xdr:from>
    <xdr:to>
      <xdr:col>0</xdr:col>
      <xdr:colOff>3968749</xdr:colOff>
      <xdr:row>28</xdr:row>
      <xdr:rowOff>3205964</xdr:rowOff>
    </xdr:to>
    <xdr:sp macro="" textlink="">
      <xdr:nvSpPr>
        <xdr:cNvPr id="35" name="Rectángulo redondeado 46">
          <a:extLst>
            <a:ext uri="{FF2B5EF4-FFF2-40B4-BE49-F238E27FC236}">
              <a16:creationId xmlns:a16="http://schemas.microsoft.com/office/drawing/2014/main" id="{55D1BBC9-0BC6-49EB-A9D8-9FBA1254EF49}"/>
            </a:ext>
          </a:extLst>
        </xdr:cNvPr>
        <xdr:cNvSpPr/>
      </xdr:nvSpPr>
      <xdr:spPr>
        <a:xfrm>
          <a:off x="2950369" y="25262681"/>
          <a:ext cx="1018380" cy="1660533"/>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0</xdr:col>
      <xdr:colOff>345281</xdr:colOff>
      <xdr:row>34</xdr:row>
      <xdr:rowOff>881063</xdr:rowOff>
    </xdr:from>
    <xdr:to>
      <xdr:col>0</xdr:col>
      <xdr:colOff>6219825</xdr:colOff>
      <xdr:row>34</xdr:row>
      <xdr:rowOff>1816894</xdr:rowOff>
    </xdr:to>
    <xdr:pic>
      <xdr:nvPicPr>
        <xdr:cNvPr id="36" name="Imagen 35">
          <a:extLst>
            <a:ext uri="{FF2B5EF4-FFF2-40B4-BE49-F238E27FC236}">
              <a16:creationId xmlns:a16="http://schemas.microsoft.com/office/drawing/2014/main" id="{E45D5502-335F-41F7-BD44-8D00EAC73DC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45281" y="30991969"/>
          <a:ext cx="5874544" cy="9358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440532</xdr:colOff>
      <xdr:row>1</xdr:row>
      <xdr:rowOff>1</xdr:rowOff>
    </xdr:from>
    <xdr:to>
      <xdr:col>0</xdr:col>
      <xdr:colOff>1746818</xdr:colOff>
      <xdr:row>1</xdr:row>
      <xdr:rowOff>666752</xdr:rowOff>
    </xdr:to>
    <xdr:pic>
      <xdr:nvPicPr>
        <xdr:cNvPr id="3" name="Imagen 2">
          <a:extLst>
            <a:ext uri="{FF2B5EF4-FFF2-40B4-BE49-F238E27FC236}">
              <a16:creationId xmlns:a16="http://schemas.microsoft.com/office/drawing/2014/main" id="{E4201A9D-57CE-44AF-8203-C1B42E73F805}"/>
            </a:ext>
          </a:extLst>
        </xdr:cNvPr>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l="65894" t="18912" r="11859" b="31369"/>
        <a:stretch>
          <a:fillRect/>
        </a:stretch>
      </xdr:blipFill>
      <xdr:spPr bwMode="auto">
        <a:xfrm>
          <a:off x="440532" y="190501"/>
          <a:ext cx="1306286" cy="66675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180975</xdr:colOff>
      <xdr:row>20</xdr:row>
      <xdr:rowOff>127714</xdr:rowOff>
    </xdr:to>
    <xdr:pic>
      <xdr:nvPicPr>
        <xdr:cNvPr id="4" name="Imagen 3">
          <a:extLst>
            <a:ext uri="{FF2B5EF4-FFF2-40B4-BE49-F238E27FC236}">
              <a16:creationId xmlns:a16="http://schemas.microsoft.com/office/drawing/2014/main" id="{F0D8FE36-3C32-4BCD-9250-E6A58BE94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14975" cy="3937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C3:C11" totalsRowShown="0" headerRowDxfId="8" dataDxfId="7">
  <autoFilter ref="C3:C11" xr:uid="{00000000-0009-0000-0100-000001000000}"/>
  <tableColumns count="1">
    <tableColumn id="1" xr3:uid="{00000000-0010-0000-0000-000001000000}" name="TIPO DE ENTIDAD " dataDxfId="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2:C120" totalsRowShown="0" headerRowDxfId="5" headerRowBorderDxfId="4" tableBorderDxfId="3" totalsRowBorderDxfId="2">
  <autoFilter ref="B2:C120" xr:uid="{00000000-0009-0000-0100-000002000000}"/>
  <tableColumns count="2">
    <tableColumn id="1" xr3:uid="{00000000-0010-0000-0100-000001000000}" name="CIRCULAR BÁSICA CONTABLE Y FINANCIERA - 004-2008" dataDxfId="1"/>
    <tableColumn id="2" xr3:uid="{00000000-0010-0000-0100-000002000000}" name="FOLIO "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6600"/>
  </sheetPr>
  <dimension ref="A1:V110"/>
  <sheetViews>
    <sheetView showGridLines="0" tabSelected="1" zoomScale="70" zoomScaleNormal="70" workbookViewId="0">
      <selection activeCell="F14" sqref="F14"/>
    </sheetView>
  </sheetViews>
  <sheetFormatPr baseColWidth="10" defaultColWidth="11.42578125" defaultRowHeight="14.25" x14ac:dyDescent="0.2"/>
  <cols>
    <col min="1" max="1" width="4.5703125" style="44" customWidth="1"/>
    <col min="2" max="2" width="8.85546875" style="44" customWidth="1"/>
    <col min="3" max="3" width="6.28515625" style="2" customWidth="1"/>
    <col min="4" max="4" width="69" style="3" customWidth="1"/>
    <col min="5" max="5" width="15.7109375" style="3" bestFit="1" customWidth="1"/>
    <col min="6" max="6" width="12.7109375" style="3" customWidth="1"/>
    <col min="7" max="7" width="10.28515625" style="3" customWidth="1"/>
    <col min="8" max="8" width="10.140625" style="3" customWidth="1"/>
    <col min="9" max="9" width="9.7109375" style="3" customWidth="1"/>
    <col min="10" max="10" width="46.7109375" style="44" customWidth="1"/>
    <col min="11" max="11" width="51.5703125" style="44" customWidth="1"/>
    <col min="12" max="12" width="17.42578125" style="44" customWidth="1"/>
    <col min="13" max="13" width="43.7109375" style="44" customWidth="1"/>
    <col min="14" max="14" width="14" style="44" bestFit="1" customWidth="1"/>
    <col min="15" max="15" width="16.7109375" style="44" bestFit="1" customWidth="1"/>
    <col min="16" max="16" width="18.28515625" style="44" customWidth="1"/>
    <col min="17" max="17" width="16.7109375" style="44" bestFit="1" customWidth="1"/>
    <col min="18" max="18" width="18.5703125" style="44" customWidth="1"/>
    <col min="19" max="19" width="16.85546875" style="44" customWidth="1"/>
    <col min="20" max="20" width="14.85546875" style="44" customWidth="1"/>
    <col min="21" max="21" width="17" style="44" customWidth="1"/>
    <col min="22" max="22" width="11.42578125" style="44" customWidth="1"/>
    <col min="23" max="16384" width="11.42578125" style="44"/>
  </cols>
  <sheetData>
    <row r="1" spans="1:22" ht="23.25" customHeight="1" x14ac:dyDescent="0.2"/>
    <row r="2" spans="1:22" s="47" customFormat="1" ht="15" customHeight="1" x14ac:dyDescent="0.25">
      <c r="A2" s="135" t="s">
        <v>273</v>
      </c>
      <c r="B2" s="135" t="s">
        <v>274</v>
      </c>
      <c r="C2" s="164"/>
      <c r="D2" s="164"/>
      <c r="E2" s="208" t="s">
        <v>203</v>
      </c>
      <c r="F2" s="208"/>
      <c r="G2" s="208"/>
      <c r="H2" s="208"/>
      <c r="I2" s="208"/>
      <c r="J2" s="208"/>
      <c r="K2" s="208"/>
      <c r="L2" s="208"/>
      <c r="M2" s="208"/>
      <c r="N2" s="208"/>
      <c r="O2" s="208"/>
      <c r="P2" s="208"/>
      <c r="Q2" s="208"/>
      <c r="R2" s="208"/>
      <c r="S2" s="208"/>
      <c r="T2" s="209" t="s">
        <v>282</v>
      </c>
      <c r="U2" s="209"/>
      <c r="V2" s="61"/>
    </row>
    <row r="3" spans="1:22" s="47" customFormat="1" ht="15" customHeight="1" x14ac:dyDescent="0.25">
      <c r="A3" s="135"/>
      <c r="B3" s="135" t="s">
        <v>275</v>
      </c>
      <c r="C3" s="164"/>
      <c r="D3" s="164"/>
      <c r="E3" s="208"/>
      <c r="F3" s="208"/>
      <c r="G3" s="208"/>
      <c r="H3" s="208"/>
      <c r="I3" s="208"/>
      <c r="J3" s="208"/>
      <c r="K3" s="208"/>
      <c r="L3" s="208"/>
      <c r="M3" s="208"/>
      <c r="N3" s="208"/>
      <c r="O3" s="208"/>
      <c r="P3" s="208"/>
      <c r="Q3" s="208"/>
      <c r="R3" s="208"/>
      <c r="S3" s="208"/>
      <c r="T3" s="209"/>
      <c r="U3" s="209"/>
      <c r="V3" s="61"/>
    </row>
    <row r="4" spans="1:22" s="47" customFormat="1" ht="47.25" customHeight="1" x14ac:dyDescent="0.25">
      <c r="A4" s="135"/>
      <c r="B4" s="135" t="s">
        <v>276</v>
      </c>
      <c r="C4" s="164"/>
      <c r="D4" s="164"/>
      <c r="E4" s="208"/>
      <c r="F4" s="208"/>
      <c r="G4" s="208"/>
      <c r="H4" s="208"/>
      <c r="I4" s="208"/>
      <c r="J4" s="208"/>
      <c r="K4" s="208"/>
      <c r="L4" s="208"/>
      <c r="M4" s="208"/>
      <c r="N4" s="208"/>
      <c r="O4" s="208"/>
      <c r="P4" s="208"/>
      <c r="Q4" s="208"/>
      <c r="R4" s="208"/>
      <c r="S4" s="208"/>
      <c r="T4" s="209"/>
      <c r="U4" s="209"/>
      <c r="V4" s="61"/>
    </row>
    <row r="5" spans="1:22" s="47" customFormat="1" ht="15.75" thickBot="1" x14ac:dyDescent="0.3"/>
    <row r="6" spans="1:22" s="47" customFormat="1" ht="15" x14ac:dyDescent="0.25">
      <c r="C6" s="188" t="s">
        <v>18</v>
      </c>
      <c r="D6" s="189"/>
      <c r="E6" s="190"/>
      <c r="F6" s="190"/>
      <c r="G6" s="190"/>
      <c r="H6" s="190"/>
      <c r="I6" s="190"/>
      <c r="J6" s="190"/>
      <c r="K6" s="190"/>
      <c r="L6" s="190"/>
      <c r="M6" s="190"/>
      <c r="N6" s="190"/>
      <c r="O6" s="190"/>
      <c r="P6" s="190"/>
      <c r="Q6" s="190"/>
      <c r="R6" s="190"/>
      <c r="S6" s="190"/>
      <c r="T6" s="190"/>
      <c r="U6" s="191"/>
    </row>
    <row r="7" spans="1:22" s="47" customFormat="1" ht="15" x14ac:dyDescent="0.25">
      <c r="C7" s="192" t="s">
        <v>19</v>
      </c>
      <c r="D7" s="193"/>
      <c r="E7" s="194"/>
      <c r="F7" s="194"/>
      <c r="G7" s="194"/>
      <c r="H7" s="194"/>
      <c r="I7" s="194"/>
      <c r="J7" s="194"/>
      <c r="K7" s="194"/>
      <c r="L7" s="194"/>
      <c r="M7" s="194"/>
      <c r="N7" s="194"/>
      <c r="O7" s="194"/>
      <c r="P7" s="194"/>
      <c r="Q7" s="194"/>
      <c r="R7" s="194"/>
      <c r="S7" s="194"/>
      <c r="T7" s="194"/>
      <c r="U7" s="195"/>
    </row>
    <row r="8" spans="1:22" s="47" customFormat="1" ht="15" x14ac:dyDescent="0.25">
      <c r="C8" s="192" t="s">
        <v>252</v>
      </c>
      <c r="D8" s="193"/>
      <c r="E8" s="194"/>
      <c r="F8" s="194"/>
      <c r="G8" s="194"/>
      <c r="H8" s="194"/>
      <c r="I8" s="194"/>
      <c r="J8" s="194"/>
      <c r="K8" s="194"/>
      <c r="L8" s="194"/>
      <c r="M8" s="194"/>
      <c r="N8" s="194"/>
      <c r="O8" s="194"/>
      <c r="P8" s="194"/>
      <c r="Q8" s="194"/>
      <c r="R8" s="194"/>
      <c r="S8" s="194"/>
      <c r="T8" s="194"/>
      <c r="U8" s="195"/>
    </row>
    <row r="9" spans="1:22" s="47" customFormat="1" ht="15" x14ac:dyDescent="0.25">
      <c r="C9" s="192" t="s">
        <v>253</v>
      </c>
      <c r="D9" s="193"/>
      <c r="E9" s="194"/>
      <c r="F9" s="194"/>
      <c r="G9" s="194"/>
      <c r="H9" s="194"/>
      <c r="I9" s="194"/>
      <c r="J9" s="194"/>
      <c r="K9" s="194"/>
      <c r="L9" s="194"/>
      <c r="M9" s="194"/>
      <c r="N9" s="194"/>
      <c r="O9" s="194"/>
      <c r="P9" s="194"/>
      <c r="Q9" s="194"/>
      <c r="R9" s="194"/>
      <c r="S9" s="194"/>
      <c r="T9" s="194"/>
      <c r="U9" s="195"/>
    </row>
    <row r="10" spans="1:22" s="47" customFormat="1" ht="15.75" thickBot="1" x14ac:dyDescent="0.3">
      <c r="C10" s="196" t="s">
        <v>254</v>
      </c>
      <c r="D10" s="197"/>
      <c r="E10" s="198"/>
      <c r="F10" s="198"/>
      <c r="G10" s="198"/>
      <c r="H10" s="198"/>
      <c r="I10" s="198"/>
      <c r="J10" s="198"/>
      <c r="K10" s="198"/>
      <c r="L10" s="198"/>
      <c r="M10" s="198"/>
      <c r="N10" s="198"/>
      <c r="O10" s="198"/>
      <c r="P10" s="198"/>
      <c r="Q10" s="198"/>
      <c r="R10" s="198"/>
      <c r="S10" s="198"/>
      <c r="T10" s="198"/>
      <c r="U10" s="199"/>
    </row>
    <row r="11" spans="1:22" s="47" customFormat="1" ht="15.75" thickBot="1" x14ac:dyDescent="0.3">
      <c r="E11" s="62"/>
      <c r="F11" s="62"/>
      <c r="G11" s="62"/>
      <c r="H11" s="62"/>
    </row>
    <row r="12" spans="1:22" s="47" customFormat="1" ht="30.75" customHeight="1" thickBot="1" x14ac:dyDescent="0.3">
      <c r="C12" s="63" t="s">
        <v>255</v>
      </c>
      <c r="D12" s="63" t="s">
        <v>4</v>
      </c>
      <c r="E12" s="205" t="s">
        <v>185</v>
      </c>
      <c r="F12" s="206"/>
      <c r="G12" s="206"/>
      <c r="H12" s="206"/>
      <c r="I12" s="207"/>
      <c r="J12" s="186" t="s">
        <v>186</v>
      </c>
      <c r="K12" s="201" t="s">
        <v>258</v>
      </c>
      <c r="L12" s="201" t="s">
        <v>259</v>
      </c>
      <c r="M12" s="203" t="s">
        <v>260</v>
      </c>
      <c r="N12" s="185" t="s">
        <v>266</v>
      </c>
      <c r="O12" s="186"/>
      <c r="P12" s="186"/>
      <c r="Q12" s="186"/>
      <c r="R12" s="186"/>
      <c r="S12" s="186"/>
      <c r="T12" s="186"/>
      <c r="U12" s="187"/>
    </row>
    <row r="13" spans="1:22" s="60" customFormat="1" ht="31.5" customHeight="1" thickBot="1" x14ac:dyDescent="0.3">
      <c r="B13" s="136"/>
      <c r="C13" s="64">
        <v>1</v>
      </c>
      <c r="D13" s="65" t="s">
        <v>204</v>
      </c>
      <c r="E13" s="66" t="s">
        <v>0</v>
      </c>
      <c r="F13" s="67" t="s">
        <v>183</v>
      </c>
      <c r="G13" s="67" t="s">
        <v>1</v>
      </c>
      <c r="H13" s="78" t="s">
        <v>256</v>
      </c>
      <c r="I13" s="64" t="s">
        <v>184</v>
      </c>
      <c r="J13" s="200"/>
      <c r="K13" s="202"/>
      <c r="L13" s="202"/>
      <c r="M13" s="204"/>
      <c r="N13" s="118" t="s">
        <v>267</v>
      </c>
      <c r="O13" s="119" t="s">
        <v>268</v>
      </c>
      <c r="P13" s="120" t="s">
        <v>267</v>
      </c>
      <c r="Q13" s="119" t="s">
        <v>268</v>
      </c>
      <c r="R13" s="120" t="s">
        <v>267</v>
      </c>
      <c r="S13" s="119" t="s">
        <v>268</v>
      </c>
      <c r="T13" s="120" t="s">
        <v>267</v>
      </c>
      <c r="U13" s="121" t="s">
        <v>268</v>
      </c>
    </row>
    <row r="14" spans="1:22" s="8" customFormat="1" ht="27" customHeight="1" x14ac:dyDescent="0.2">
      <c r="B14" s="137"/>
      <c r="C14" s="68" t="s">
        <v>5</v>
      </c>
      <c r="D14" s="71" t="s">
        <v>202</v>
      </c>
      <c r="E14" s="89"/>
      <c r="F14" s="89"/>
      <c r="G14" s="89"/>
      <c r="H14" s="89"/>
      <c r="I14" s="117" t="b">
        <f t="shared" ref="I14:I17" si="0">IF(E14="X",1,IF(F14="X",0.5,IF(G14="X",0.001,IF(H14="X",""))))</f>
        <v>0</v>
      </c>
      <c r="J14" s="92"/>
      <c r="K14" s="93"/>
      <c r="L14" s="93"/>
      <c r="M14" s="92"/>
      <c r="N14" s="122"/>
      <c r="O14" s="123"/>
      <c r="P14" s="123"/>
      <c r="Q14" s="123"/>
      <c r="R14" s="123"/>
      <c r="S14" s="123"/>
      <c r="T14" s="123"/>
      <c r="U14" s="124"/>
      <c r="V14" s="112"/>
    </row>
    <row r="15" spans="1:22" s="8" customFormat="1" ht="21.95" customHeight="1" x14ac:dyDescent="0.2">
      <c r="B15" s="137"/>
      <c r="C15" s="69" t="s">
        <v>6</v>
      </c>
      <c r="D15" s="72" t="s">
        <v>210</v>
      </c>
      <c r="E15" s="89"/>
      <c r="F15" s="89"/>
      <c r="G15" s="89"/>
      <c r="H15" s="89"/>
      <c r="I15" s="117" t="b">
        <f t="shared" si="0"/>
        <v>0</v>
      </c>
      <c r="J15" s="94"/>
      <c r="K15" s="95"/>
      <c r="L15" s="93"/>
      <c r="M15" s="94"/>
      <c r="N15" s="96"/>
      <c r="O15" s="97"/>
      <c r="P15" s="97"/>
      <c r="Q15" s="97"/>
      <c r="R15" s="97"/>
      <c r="S15" s="97"/>
      <c r="T15" s="97"/>
      <c r="U15" s="98"/>
      <c r="V15" s="112"/>
    </row>
    <row r="16" spans="1:22" s="8" customFormat="1" ht="23.45" customHeight="1" x14ac:dyDescent="0.2">
      <c r="B16" s="137"/>
      <c r="C16" s="69" t="s">
        <v>7</v>
      </c>
      <c r="D16" s="73" t="s">
        <v>233</v>
      </c>
      <c r="E16" s="89"/>
      <c r="F16" s="89"/>
      <c r="G16" s="89"/>
      <c r="H16" s="89"/>
      <c r="I16" s="117" t="b">
        <f t="shared" si="0"/>
        <v>0</v>
      </c>
      <c r="J16" s="94"/>
      <c r="K16" s="95"/>
      <c r="L16" s="93"/>
      <c r="M16" s="94"/>
      <c r="N16" s="96"/>
      <c r="O16" s="97"/>
      <c r="P16" s="97"/>
      <c r="Q16" s="97"/>
      <c r="R16" s="97"/>
      <c r="S16" s="97"/>
      <c r="T16" s="97"/>
      <c r="U16" s="98"/>
      <c r="V16" s="112"/>
    </row>
    <row r="17" spans="2:22" s="8" customFormat="1" ht="27.95" customHeight="1" thickBot="1" x14ac:dyDescent="0.25">
      <c r="B17" s="137"/>
      <c r="C17" s="75" t="s">
        <v>8</v>
      </c>
      <c r="D17" s="76" t="s">
        <v>209</v>
      </c>
      <c r="E17" s="89"/>
      <c r="F17" s="89"/>
      <c r="G17" s="89"/>
      <c r="H17" s="89"/>
      <c r="I17" s="117" t="b">
        <f t="shared" si="0"/>
        <v>0</v>
      </c>
      <c r="J17" s="99"/>
      <c r="K17" s="100"/>
      <c r="L17" s="93"/>
      <c r="M17" s="99"/>
      <c r="N17" s="101"/>
      <c r="O17" s="102"/>
      <c r="P17" s="102"/>
      <c r="Q17" s="102"/>
      <c r="R17" s="102"/>
      <c r="S17" s="102"/>
      <c r="T17" s="102"/>
      <c r="U17" s="103"/>
      <c r="V17" s="112"/>
    </row>
    <row r="18" spans="2:22" s="45" customFormat="1" ht="20.100000000000001" customHeight="1" thickBot="1" x14ac:dyDescent="0.3">
      <c r="B18" s="138"/>
      <c r="C18" s="77"/>
      <c r="D18" s="106" t="s">
        <v>257</v>
      </c>
      <c r="E18" s="125">
        <f>+SUM(I14:I17)</f>
        <v>0</v>
      </c>
      <c r="F18" s="126"/>
      <c r="G18" s="126"/>
      <c r="H18" s="127"/>
      <c r="I18" s="128" t="str">
        <f>IF(E18=0,"",AVERAGE(I14:I17))</f>
        <v/>
      </c>
      <c r="J18" s="181"/>
      <c r="K18" s="182"/>
      <c r="L18" s="182"/>
      <c r="M18" s="182"/>
      <c r="N18" s="183"/>
      <c r="O18" s="183"/>
      <c r="P18" s="183"/>
      <c r="Q18" s="183"/>
      <c r="R18" s="183"/>
      <c r="S18" s="183"/>
      <c r="T18" s="183"/>
      <c r="U18" s="184"/>
      <c r="V18" s="113"/>
    </row>
    <row r="19" spans="2:22" s="45" customFormat="1" ht="20.100000000000001" customHeight="1" thickBot="1" x14ac:dyDescent="0.25">
      <c r="B19" s="138"/>
      <c r="C19" s="160">
        <v>2</v>
      </c>
      <c r="D19" s="167" t="s">
        <v>201</v>
      </c>
      <c r="E19" s="169" t="str">
        <f>E13</f>
        <v>SI</v>
      </c>
      <c r="F19" s="162" t="str">
        <f>F13</f>
        <v>PARCIAL</v>
      </c>
      <c r="G19" s="162" t="str">
        <f>G13</f>
        <v>NO</v>
      </c>
      <c r="H19" s="156" t="s">
        <v>208</v>
      </c>
      <c r="I19" s="158" t="str">
        <f>I13</f>
        <v>CALIF.</v>
      </c>
      <c r="J19" s="160" t="s">
        <v>186</v>
      </c>
      <c r="K19" s="160" t="str">
        <f>+K12</f>
        <v>DESCRIPCIÓN "hallazgo"</v>
      </c>
      <c r="L19" s="160" t="str">
        <f>+L12</f>
        <v>CALIFICA 
HALLAZGO</v>
      </c>
      <c r="M19" s="160" t="str">
        <f>+M12</f>
        <v>INCUMPLIMIENTO NORMATIVO</v>
      </c>
      <c r="N19" s="185" t="s">
        <v>266</v>
      </c>
      <c r="O19" s="186"/>
      <c r="P19" s="186"/>
      <c r="Q19" s="186"/>
      <c r="R19" s="186"/>
      <c r="S19" s="186"/>
      <c r="T19" s="186"/>
      <c r="U19" s="187"/>
      <c r="V19" s="113"/>
    </row>
    <row r="20" spans="2:22" s="60" customFormat="1" ht="33.75" customHeight="1" thickBot="1" x14ac:dyDescent="0.3">
      <c r="B20" s="136"/>
      <c r="C20" s="161"/>
      <c r="D20" s="168"/>
      <c r="E20" s="170"/>
      <c r="F20" s="212"/>
      <c r="G20" s="212"/>
      <c r="H20" s="210"/>
      <c r="I20" s="211"/>
      <c r="J20" s="161"/>
      <c r="K20" s="161"/>
      <c r="L20" s="161"/>
      <c r="M20" s="179"/>
      <c r="N20" s="118" t="s">
        <v>267</v>
      </c>
      <c r="O20" s="119" t="s">
        <v>268</v>
      </c>
      <c r="P20" s="120" t="s">
        <v>267</v>
      </c>
      <c r="Q20" s="119" t="s">
        <v>268</v>
      </c>
      <c r="R20" s="120" t="s">
        <v>267</v>
      </c>
      <c r="S20" s="119" t="s">
        <v>268</v>
      </c>
      <c r="T20" s="120" t="s">
        <v>267</v>
      </c>
      <c r="U20" s="121" t="s">
        <v>268</v>
      </c>
    </row>
    <row r="21" spans="2:22" s="8" customFormat="1" ht="16.5" customHeight="1" x14ac:dyDescent="0.2">
      <c r="B21" s="137"/>
      <c r="C21" s="68" t="s">
        <v>9</v>
      </c>
      <c r="D21" s="140" t="s">
        <v>212</v>
      </c>
      <c r="E21" s="148"/>
      <c r="F21" s="149"/>
      <c r="G21" s="149"/>
      <c r="H21" s="149"/>
      <c r="I21" s="150" t="b">
        <f t="shared" ref="I21:I25" si="1">IF(E21="X",1,IF(F21="X",0.5,IF(G21="X",0.001,IF(H21="X",""))))</f>
        <v>0</v>
      </c>
      <c r="J21" s="92"/>
      <c r="K21" s="93"/>
      <c r="L21" s="93"/>
      <c r="M21" s="92"/>
      <c r="N21" s="122"/>
      <c r="O21" s="123"/>
      <c r="P21" s="123"/>
      <c r="Q21" s="123"/>
      <c r="R21" s="123"/>
      <c r="S21" s="123"/>
      <c r="T21" s="123"/>
      <c r="U21" s="124"/>
    </row>
    <row r="22" spans="2:22" s="8" customFormat="1" ht="21.6" customHeight="1" x14ac:dyDescent="0.2">
      <c r="B22" s="137"/>
      <c r="C22" s="69" t="s">
        <v>10</v>
      </c>
      <c r="D22" s="141" t="s">
        <v>213</v>
      </c>
      <c r="E22" s="90"/>
      <c r="F22" s="91"/>
      <c r="G22" s="91"/>
      <c r="H22" s="91"/>
      <c r="I22" s="117" t="b">
        <f t="shared" si="1"/>
        <v>0</v>
      </c>
      <c r="J22" s="94"/>
      <c r="K22" s="95"/>
      <c r="L22" s="93"/>
      <c r="M22" s="94"/>
      <c r="N22" s="96"/>
      <c r="O22" s="97"/>
      <c r="P22" s="97"/>
      <c r="Q22" s="97"/>
      <c r="R22" s="97"/>
      <c r="S22" s="97"/>
      <c r="T22" s="97"/>
      <c r="U22" s="98"/>
    </row>
    <row r="23" spans="2:22" s="8" customFormat="1" ht="18.600000000000001" customHeight="1" x14ac:dyDescent="0.2">
      <c r="B23" s="137"/>
      <c r="C23" s="69" t="s">
        <v>11</v>
      </c>
      <c r="D23" s="142" t="s">
        <v>214</v>
      </c>
      <c r="E23" s="90"/>
      <c r="F23" s="91"/>
      <c r="G23" s="91"/>
      <c r="H23" s="91"/>
      <c r="I23" s="117" t="b">
        <f t="shared" si="1"/>
        <v>0</v>
      </c>
      <c r="J23" s="94"/>
      <c r="K23" s="95"/>
      <c r="L23" s="93"/>
      <c r="M23" s="94"/>
      <c r="N23" s="96"/>
      <c r="O23" s="97"/>
      <c r="P23" s="97"/>
      <c r="Q23" s="97"/>
      <c r="R23" s="97"/>
      <c r="S23" s="97"/>
      <c r="T23" s="97"/>
      <c r="U23" s="98"/>
    </row>
    <row r="24" spans="2:22" s="8" customFormat="1" ht="24.95" customHeight="1" x14ac:dyDescent="0.2">
      <c r="B24" s="137"/>
      <c r="C24" s="69" t="s">
        <v>12</v>
      </c>
      <c r="D24" s="141" t="s">
        <v>215</v>
      </c>
      <c r="E24" s="90"/>
      <c r="F24" s="91"/>
      <c r="G24" s="91"/>
      <c r="H24" s="91"/>
      <c r="I24" s="117" t="b">
        <f t="shared" si="1"/>
        <v>0</v>
      </c>
      <c r="J24" s="94"/>
      <c r="K24" s="95"/>
      <c r="L24" s="93"/>
      <c r="M24" s="94"/>
      <c r="N24" s="96"/>
      <c r="O24" s="97"/>
      <c r="P24" s="97"/>
      <c r="Q24" s="97"/>
      <c r="R24" s="97"/>
      <c r="S24" s="97"/>
      <c r="T24" s="97"/>
      <c r="U24" s="98"/>
    </row>
    <row r="25" spans="2:22" s="8" customFormat="1" ht="25.5" customHeight="1" thickBot="1" x14ac:dyDescent="0.25">
      <c r="B25" s="137"/>
      <c r="C25" s="75" t="s">
        <v>13</v>
      </c>
      <c r="D25" s="143" t="s">
        <v>216</v>
      </c>
      <c r="E25" s="104"/>
      <c r="F25" s="105"/>
      <c r="G25" s="105"/>
      <c r="H25" s="105"/>
      <c r="I25" s="151" t="b">
        <f t="shared" si="1"/>
        <v>0</v>
      </c>
      <c r="J25" s="99"/>
      <c r="K25" s="100"/>
      <c r="L25" s="93"/>
      <c r="M25" s="99"/>
      <c r="N25" s="101"/>
      <c r="O25" s="102"/>
      <c r="P25" s="102"/>
      <c r="Q25" s="102"/>
      <c r="R25" s="102"/>
      <c r="S25" s="102"/>
      <c r="T25" s="102"/>
      <c r="U25" s="103"/>
    </row>
    <row r="26" spans="2:22" s="45" customFormat="1" ht="20.100000000000001" customHeight="1" thickBot="1" x14ac:dyDescent="0.3">
      <c r="B26" s="138"/>
      <c r="C26" s="77"/>
      <c r="D26" s="106" t="s">
        <v>205</v>
      </c>
      <c r="E26" s="144">
        <f>+SUM(I21:I25)</f>
        <v>0</v>
      </c>
      <c r="F26" s="145"/>
      <c r="G26" s="145"/>
      <c r="H26" s="146"/>
      <c r="I26" s="147" t="str">
        <f>IF(E26=0,"",AVERAGE(I21:I25))</f>
        <v/>
      </c>
      <c r="J26" s="181"/>
      <c r="K26" s="182"/>
      <c r="L26" s="182"/>
      <c r="M26" s="182"/>
      <c r="N26" s="183"/>
      <c r="O26" s="183"/>
      <c r="P26" s="183"/>
      <c r="Q26" s="183"/>
      <c r="R26" s="183"/>
      <c r="S26" s="183"/>
      <c r="T26" s="183"/>
      <c r="U26" s="184"/>
    </row>
    <row r="27" spans="2:22" s="45" customFormat="1" ht="20.100000000000001" customHeight="1" thickBot="1" x14ac:dyDescent="0.25">
      <c r="B27" s="138"/>
      <c r="C27" s="160">
        <v>3</v>
      </c>
      <c r="D27" s="167" t="s">
        <v>200</v>
      </c>
      <c r="E27" s="169" t="str">
        <f>E13</f>
        <v>SI</v>
      </c>
      <c r="F27" s="162" t="str">
        <f>F13</f>
        <v>PARCIAL</v>
      </c>
      <c r="G27" s="162" t="str">
        <f>G13</f>
        <v>NO</v>
      </c>
      <c r="H27" s="156" t="s">
        <v>208</v>
      </c>
      <c r="I27" s="158" t="str">
        <f>I13</f>
        <v>CALIF.</v>
      </c>
      <c r="J27" s="160" t="s">
        <v>186</v>
      </c>
      <c r="K27" s="178" t="str">
        <f>+K19</f>
        <v>DESCRIPCIÓN "hallazgo"</v>
      </c>
      <c r="L27" s="160" t="str">
        <f>+L19</f>
        <v>CALIFICA 
HALLAZGO</v>
      </c>
      <c r="M27" s="160" t="str">
        <f>+M19</f>
        <v>INCUMPLIMIENTO NORMATIVO</v>
      </c>
      <c r="N27" s="185" t="s">
        <v>266</v>
      </c>
      <c r="O27" s="186"/>
      <c r="P27" s="186"/>
      <c r="Q27" s="186"/>
      <c r="R27" s="186"/>
      <c r="S27" s="186"/>
      <c r="T27" s="186"/>
      <c r="U27" s="187"/>
    </row>
    <row r="28" spans="2:22" s="60" customFormat="1" ht="33.75" customHeight="1" thickBot="1" x14ac:dyDescent="0.3">
      <c r="B28" s="136"/>
      <c r="C28" s="161"/>
      <c r="D28" s="168"/>
      <c r="E28" s="180"/>
      <c r="F28" s="163"/>
      <c r="G28" s="163"/>
      <c r="H28" s="157"/>
      <c r="I28" s="159"/>
      <c r="J28" s="161"/>
      <c r="K28" s="179"/>
      <c r="L28" s="161"/>
      <c r="M28" s="179"/>
      <c r="N28" s="118" t="s">
        <v>267</v>
      </c>
      <c r="O28" s="119" t="s">
        <v>268</v>
      </c>
      <c r="P28" s="120" t="s">
        <v>267</v>
      </c>
      <c r="Q28" s="119" t="s">
        <v>268</v>
      </c>
      <c r="R28" s="120" t="s">
        <v>267</v>
      </c>
      <c r="S28" s="119" t="s">
        <v>268</v>
      </c>
      <c r="T28" s="120" t="s">
        <v>267</v>
      </c>
      <c r="U28" s="121" t="s">
        <v>268</v>
      </c>
    </row>
    <row r="29" spans="2:22" s="8" customFormat="1" ht="18" customHeight="1" x14ac:dyDescent="0.2">
      <c r="B29" s="137"/>
      <c r="C29" s="68" t="s">
        <v>14</v>
      </c>
      <c r="D29" s="71" t="s">
        <v>222</v>
      </c>
      <c r="E29" s="91"/>
      <c r="F29" s="91"/>
      <c r="G29" s="91"/>
      <c r="H29" s="91"/>
      <c r="I29" s="129" t="b">
        <f t="shared" ref="I29:I36" si="2">IF(E29="X",1,IF(F29="X",0.5,IF(G29="X",0.001,IF(H29="X",""))))</f>
        <v>0</v>
      </c>
      <c r="J29" s="93"/>
      <c r="K29" s="92"/>
      <c r="L29" s="93"/>
      <c r="M29" s="92"/>
      <c r="N29" s="122"/>
      <c r="O29" s="123"/>
      <c r="P29" s="123"/>
      <c r="Q29" s="123"/>
      <c r="R29" s="123"/>
      <c r="S29" s="123"/>
      <c r="T29" s="123"/>
      <c r="U29" s="124"/>
    </row>
    <row r="30" spans="2:22" s="8" customFormat="1" ht="21" customHeight="1" x14ac:dyDescent="0.2">
      <c r="B30" s="137"/>
      <c r="C30" s="69" t="s">
        <v>15</v>
      </c>
      <c r="D30" s="72" t="s">
        <v>223</v>
      </c>
      <c r="E30" s="91"/>
      <c r="F30" s="91"/>
      <c r="G30" s="91"/>
      <c r="H30" s="91"/>
      <c r="I30" s="117" t="b">
        <f t="shared" si="2"/>
        <v>0</v>
      </c>
      <c r="J30" s="95"/>
      <c r="K30" s="94"/>
      <c r="L30" s="93"/>
      <c r="M30" s="94"/>
      <c r="N30" s="96"/>
      <c r="O30" s="97"/>
      <c r="P30" s="97"/>
      <c r="Q30" s="97"/>
      <c r="R30" s="97"/>
      <c r="S30" s="97"/>
      <c r="T30" s="97"/>
      <c r="U30" s="98"/>
    </row>
    <row r="31" spans="2:22" s="8" customFormat="1" ht="15.6" customHeight="1" x14ac:dyDescent="0.2">
      <c r="B31" s="137"/>
      <c r="C31" s="69" t="s">
        <v>16</v>
      </c>
      <c r="D31" s="72" t="s">
        <v>217</v>
      </c>
      <c r="E31" s="91"/>
      <c r="F31" s="91"/>
      <c r="G31" s="91"/>
      <c r="H31" s="91"/>
      <c r="I31" s="117" t="b">
        <f t="shared" si="2"/>
        <v>0</v>
      </c>
      <c r="J31" s="95"/>
      <c r="K31" s="94"/>
      <c r="L31" s="93"/>
      <c r="M31" s="94"/>
      <c r="N31" s="96"/>
      <c r="O31" s="97"/>
      <c r="P31" s="97"/>
      <c r="Q31" s="97"/>
      <c r="R31" s="97"/>
      <c r="S31" s="97"/>
      <c r="T31" s="97"/>
      <c r="U31" s="98"/>
    </row>
    <row r="32" spans="2:22" s="8" customFormat="1" ht="23.1" customHeight="1" x14ac:dyDescent="0.2">
      <c r="B32" s="137"/>
      <c r="C32" s="69" t="s">
        <v>218</v>
      </c>
      <c r="D32" s="73" t="s">
        <v>224</v>
      </c>
      <c r="E32" s="91"/>
      <c r="F32" s="91"/>
      <c r="G32" s="91"/>
      <c r="H32" s="91"/>
      <c r="I32" s="117" t="b">
        <f t="shared" si="2"/>
        <v>0</v>
      </c>
      <c r="J32" s="95"/>
      <c r="K32" s="94"/>
      <c r="L32" s="93"/>
      <c r="M32" s="94"/>
      <c r="N32" s="96"/>
      <c r="O32" s="97"/>
      <c r="P32" s="97"/>
      <c r="Q32" s="97"/>
      <c r="R32" s="97"/>
      <c r="S32" s="97"/>
      <c r="T32" s="97"/>
      <c r="U32" s="98"/>
    </row>
    <row r="33" spans="2:21" s="8" customFormat="1" ht="23.1" customHeight="1" x14ac:dyDescent="0.2">
      <c r="B33" s="137"/>
      <c r="C33" s="69" t="s">
        <v>219</v>
      </c>
      <c r="D33" s="73" t="s">
        <v>225</v>
      </c>
      <c r="E33" s="91"/>
      <c r="F33" s="91"/>
      <c r="G33" s="91"/>
      <c r="H33" s="91"/>
      <c r="I33" s="117" t="b">
        <f t="shared" si="2"/>
        <v>0</v>
      </c>
      <c r="J33" s="95"/>
      <c r="K33" s="94"/>
      <c r="L33" s="93"/>
      <c r="M33" s="94"/>
      <c r="N33" s="96"/>
      <c r="O33" s="97"/>
      <c r="P33" s="97"/>
      <c r="Q33" s="97"/>
      <c r="R33" s="97"/>
      <c r="S33" s="97"/>
      <c r="T33" s="97"/>
      <c r="U33" s="98"/>
    </row>
    <row r="34" spans="2:21" s="8" customFormat="1" ht="23.1" customHeight="1" x14ac:dyDescent="0.2">
      <c r="B34" s="137"/>
      <c r="C34" s="69" t="s">
        <v>220</v>
      </c>
      <c r="D34" s="73" t="s">
        <v>227</v>
      </c>
      <c r="E34" s="91"/>
      <c r="F34" s="91"/>
      <c r="G34" s="91"/>
      <c r="H34" s="91"/>
      <c r="I34" s="117" t="b">
        <f t="shared" si="2"/>
        <v>0</v>
      </c>
      <c r="J34" s="95"/>
      <c r="K34" s="94"/>
      <c r="L34" s="93"/>
      <c r="M34" s="94"/>
      <c r="N34" s="96"/>
      <c r="O34" s="97"/>
      <c r="P34" s="97"/>
      <c r="Q34" s="97"/>
      <c r="R34" s="97"/>
      <c r="S34" s="97"/>
      <c r="T34" s="97"/>
      <c r="U34" s="98"/>
    </row>
    <row r="35" spans="2:21" s="8" customFormat="1" ht="16.5" customHeight="1" x14ac:dyDescent="0.2">
      <c r="B35" s="137"/>
      <c r="C35" s="69" t="s">
        <v>221</v>
      </c>
      <c r="D35" s="73" t="s">
        <v>226</v>
      </c>
      <c r="E35" s="91"/>
      <c r="F35" s="91"/>
      <c r="G35" s="91"/>
      <c r="H35" s="91"/>
      <c r="I35" s="117" t="b">
        <f t="shared" si="2"/>
        <v>0</v>
      </c>
      <c r="J35" s="95"/>
      <c r="K35" s="94"/>
      <c r="L35" s="93"/>
      <c r="M35" s="94"/>
      <c r="N35" s="96"/>
      <c r="O35" s="97"/>
      <c r="P35" s="97"/>
      <c r="Q35" s="97"/>
      <c r="R35" s="97"/>
      <c r="S35" s="97"/>
      <c r="T35" s="97"/>
      <c r="U35" s="98"/>
    </row>
    <row r="36" spans="2:21" s="8" customFormat="1" ht="16.5" customHeight="1" thickBot="1" x14ac:dyDescent="0.25">
      <c r="B36" s="137"/>
      <c r="C36" s="75" t="s">
        <v>234</v>
      </c>
      <c r="D36" s="76" t="s">
        <v>235</v>
      </c>
      <c r="E36" s="91"/>
      <c r="F36" s="91"/>
      <c r="G36" s="91"/>
      <c r="H36" s="91"/>
      <c r="I36" s="117" t="b">
        <f t="shared" si="2"/>
        <v>0</v>
      </c>
      <c r="J36" s="100"/>
      <c r="K36" s="99"/>
      <c r="L36" s="93"/>
      <c r="M36" s="130"/>
      <c r="N36" s="101"/>
      <c r="O36" s="102"/>
      <c r="P36" s="102"/>
      <c r="Q36" s="102"/>
      <c r="R36" s="102"/>
      <c r="S36" s="102"/>
      <c r="T36" s="102"/>
      <c r="U36" s="103"/>
    </row>
    <row r="37" spans="2:21" s="8" customFormat="1" ht="20.100000000000001" customHeight="1" thickBot="1" x14ac:dyDescent="0.3">
      <c r="B37" s="137"/>
      <c r="C37" s="77"/>
      <c r="D37" s="109" t="s">
        <v>206</v>
      </c>
      <c r="E37" s="131">
        <f>+SUM(I29:I36)</f>
        <v>0</v>
      </c>
      <c r="F37" s="132"/>
      <c r="G37" s="132"/>
      <c r="H37" s="133"/>
      <c r="I37" s="128" t="str">
        <f>IF(E37=0,"",AVERAGE(I29:I36))</f>
        <v/>
      </c>
      <c r="J37" s="181"/>
      <c r="K37" s="182"/>
      <c r="L37" s="182"/>
      <c r="M37" s="182"/>
      <c r="N37" s="183"/>
      <c r="O37" s="183"/>
      <c r="P37" s="183"/>
      <c r="Q37" s="183"/>
      <c r="R37" s="183"/>
      <c r="S37" s="183"/>
      <c r="T37" s="183"/>
      <c r="U37" s="184"/>
    </row>
    <row r="38" spans="2:21" s="8" customFormat="1" ht="20.100000000000001" customHeight="1" thickBot="1" x14ac:dyDescent="0.25">
      <c r="B38" s="137"/>
      <c r="C38" s="160">
        <v>4</v>
      </c>
      <c r="D38" s="167" t="s">
        <v>199</v>
      </c>
      <c r="E38" s="169" t="str">
        <f>E13</f>
        <v>SI</v>
      </c>
      <c r="F38" s="162" t="str">
        <f>F13</f>
        <v>PARCIAL</v>
      </c>
      <c r="G38" s="162" t="str">
        <f>G13</f>
        <v>NO</v>
      </c>
      <c r="H38" s="156" t="s">
        <v>208</v>
      </c>
      <c r="I38" s="158" t="str">
        <f>I13</f>
        <v>CALIF.</v>
      </c>
      <c r="J38" s="160" t="s">
        <v>186</v>
      </c>
      <c r="K38" s="160" t="str">
        <f>+K27</f>
        <v>DESCRIPCIÓN "hallazgo"</v>
      </c>
      <c r="L38" s="160" t="str">
        <f>+L27</f>
        <v>CALIFICA 
HALLAZGO</v>
      </c>
      <c r="M38" s="160" t="str">
        <f>+M27</f>
        <v>INCUMPLIMIENTO NORMATIVO</v>
      </c>
      <c r="N38" s="185" t="s">
        <v>266</v>
      </c>
      <c r="O38" s="186"/>
      <c r="P38" s="186"/>
      <c r="Q38" s="186"/>
      <c r="R38" s="186"/>
      <c r="S38" s="186"/>
      <c r="T38" s="186"/>
      <c r="U38" s="187"/>
    </row>
    <row r="39" spans="2:21" s="57" customFormat="1" ht="33.75" customHeight="1" thickBot="1" x14ac:dyDescent="0.25">
      <c r="B39" s="139"/>
      <c r="C39" s="161"/>
      <c r="D39" s="168"/>
      <c r="E39" s="180"/>
      <c r="F39" s="163"/>
      <c r="G39" s="163"/>
      <c r="H39" s="157"/>
      <c r="I39" s="159"/>
      <c r="J39" s="161"/>
      <c r="K39" s="161"/>
      <c r="L39" s="161"/>
      <c r="M39" s="179"/>
      <c r="N39" s="118" t="s">
        <v>267</v>
      </c>
      <c r="O39" s="119" t="s">
        <v>268</v>
      </c>
      <c r="P39" s="120" t="s">
        <v>267</v>
      </c>
      <c r="Q39" s="119" t="s">
        <v>268</v>
      </c>
      <c r="R39" s="120" t="s">
        <v>267</v>
      </c>
      <c r="S39" s="119" t="s">
        <v>268</v>
      </c>
      <c r="T39" s="120" t="s">
        <v>267</v>
      </c>
      <c r="U39" s="121" t="s">
        <v>268</v>
      </c>
    </row>
    <row r="40" spans="2:21" s="8" customFormat="1" ht="23.45" customHeight="1" x14ac:dyDescent="0.2">
      <c r="B40" s="137"/>
      <c r="C40" s="79" t="s">
        <v>166</v>
      </c>
      <c r="D40" s="80" t="s">
        <v>228</v>
      </c>
      <c r="E40" s="91"/>
      <c r="F40" s="91"/>
      <c r="G40" s="91"/>
      <c r="H40" s="91"/>
      <c r="I40" s="129" t="b">
        <f t="shared" ref="I40:I44" si="3">IF(E40="X",1,IF(F40="X",0.5,IF(G40="X",0.001,IF(H40="X",""))))</f>
        <v>0</v>
      </c>
      <c r="J40" s="93"/>
      <c r="K40" s="92"/>
      <c r="L40" s="93"/>
      <c r="M40" s="92"/>
      <c r="N40" s="122"/>
      <c r="O40" s="123"/>
      <c r="P40" s="123"/>
      <c r="Q40" s="123"/>
      <c r="R40" s="123"/>
      <c r="S40" s="123"/>
      <c r="T40" s="123"/>
      <c r="U40" s="124"/>
    </row>
    <row r="41" spans="2:21" s="8" customFormat="1" ht="38.1" customHeight="1" x14ac:dyDescent="0.2">
      <c r="B41" s="137"/>
      <c r="C41" s="70" t="s">
        <v>167</v>
      </c>
      <c r="D41" s="73" t="s">
        <v>229</v>
      </c>
      <c r="E41" s="91"/>
      <c r="F41" s="91"/>
      <c r="G41" s="91"/>
      <c r="H41" s="91"/>
      <c r="I41" s="117" t="b">
        <f t="shared" si="3"/>
        <v>0</v>
      </c>
      <c r="J41" s="95"/>
      <c r="K41" s="94"/>
      <c r="L41" s="93"/>
      <c r="M41" s="94"/>
      <c r="N41" s="96"/>
      <c r="O41" s="97"/>
      <c r="P41" s="97"/>
      <c r="Q41" s="97"/>
      <c r="R41" s="97"/>
      <c r="S41" s="97"/>
      <c r="T41" s="97"/>
      <c r="U41" s="98"/>
    </row>
    <row r="42" spans="2:21" s="8" customFormat="1" ht="23.1" customHeight="1" x14ac:dyDescent="0.2">
      <c r="B42" s="137"/>
      <c r="C42" s="70" t="s">
        <v>198</v>
      </c>
      <c r="D42" s="73" t="s">
        <v>231</v>
      </c>
      <c r="E42" s="91"/>
      <c r="F42" s="91"/>
      <c r="G42" s="91"/>
      <c r="H42" s="91"/>
      <c r="I42" s="117" t="b">
        <f t="shared" si="3"/>
        <v>0</v>
      </c>
      <c r="J42" s="95"/>
      <c r="K42" s="94"/>
      <c r="L42" s="93"/>
      <c r="M42" s="94"/>
      <c r="N42" s="96"/>
      <c r="O42" s="97"/>
      <c r="P42" s="97"/>
      <c r="Q42" s="97"/>
      <c r="R42" s="97"/>
      <c r="S42" s="97"/>
      <c r="T42" s="97"/>
      <c r="U42" s="98"/>
    </row>
    <row r="43" spans="2:21" s="8" customFormat="1" ht="29.1" customHeight="1" x14ac:dyDescent="0.2">
      <c r="B43" s="137"/>
      <c r="C43" s="70" t="s">
        <v>172</v>
      </c>
      <c r="D43" s="73" t="s">
        <v>230</v>
      </c>
      <c r="E43" s="91"/>
      <c r="F43" s="91"/>
      <c r="G43" s="91"/>
      <c r="H43" s="91"/>
      <c r="I43" s="117" t="b">
        <f t="shared" si="3"/>
        <v>0</v>
      </c>
      <c r="J43" s="95"/>
      <c r="K43" s="94"/>
      <c r="L43" s="93"/>
      <c r="M43" s="94"/>
      <c r="N43" s="96"/>
      <c r="O43" s="97"/>
      <c r="P43" s="97"/>
      <c r="Q43" s="97"/>
      <c r="R43" s="97"/>
      <c r="S43" s="97"/>
      <c r="T43" s="97"/>
      <c r="U43" s="98"/>
    </row>
    <row r="44" spans="2:21" s="8" customFormat="1" ht="18.95" customHeight="1" thickBot="1" x14ac:dyDescent="0.25">
      <c r="B44" s="137"/>
      <c r="C44" s="81" t="s">
        <v>173</v>
      </c>
      <c r="D44" s="76" t="s">
        <v>232</v>
      </c>
      <c r="E44" s="91"/>
      <c r="F44" s="91"/>
      <c r="G44" s="91"/>
      <c r="H44" s="91"/>
      <c r="I44" s="117" t="b">
        <f t="shared" si="3"/>
        <v>0</v>
      </c>
      <c r="J44" s="100"/>
      <c r="K44" s="99"/>
      <c r="L44" s="93"/>
      <c r="M44" s="130"/>
      <c r="N44" s="101"/>
      <c r="O44" s="102"/>
      <c r="P44" s="102"/>
      <c r="Q44" s="102"/>
      <c r="R44" s="102"/>
      <c r="S44" s="102"/>
      <c r="T44" s="102"/>
      <c r="U44" s="103"/>
    </row>
    <row r="45" spans="2:21" s="8" customFormat="1" ht="20.100000000000001" customHeight="1" thickBot="1" x14ac:dyDescent="0.3">
      <c r="B45" s="137"/>
      <c r="C45" s="77"/>
      <c r="D45" s="109" t="s">
        <v>207</v>
      </c>
      <c r="E45" s="131">
        <f>+SUM(I40:I44)</f>
        <v>0</v>
      </c>
      <c r="F45" s="132"/>
      <c r="G45" s="132"/>
      <c r="H45" s="133"/>
      <c r="I45" s="128" t="str">
        <f>IF(E45=0,"",AVERAGE(I40:I44))</f>
        <v/>
      </c>
      <c r="J45" s="181"/>
      <c r="K45" s="182"/>
      <c r="L45" s="182"/>
      <c r="M45" s="182"/>
      <c r="N45" s="183"/>
      <c r="O45" s="183"/>
      <c r="P45" s="183"/>
      <c r="Q45" s="183"/>
      <c r="R45" s="183"/>
      <c r="S45" s="183"/>
      <c r="T45" s="183"/>
      <c r="U45" s="184"/>
    </row>
    <row r="46" spans="2:21" s="8" customFormat="1" ht="20.100000000000001" customHeight="1" thickBot="1" x14ac:dyDescent="0.25">
      <c r="B46" s="137"/>
      <c r="C46" s="160">
        <v>5</v>
      </c>
      <c r="D46" s="167" t="s">
        <v>248</v>
      </c>
      <c r="E46" s="169" t="str">
        <f>+E38</f>
        <v>SI</v>
      </c>
      <c r="F46" s="162" t="str">
        <f>+F38</f>
        <v>PARCIAL</v>
      </c>
      <c r="G46" s="162" t="str">
        <f>+G38</f>
        <v>NO</v>
      </c>
      <c r="H46" s="156" t="s">
        <v>208</v>
      </c>
      <c r="I46" s="158" t="s">
        <v>184</v>
      </c>
      <c r="J46" s="178" t="s">
        <v>186</v>
      </c>
      <c r="K46" s="160" t="str">
        <f>+K38</f>
        <v>DESCRIPCIÓN "hallazgo"</v>
      </c>
      <c r="L46" s="178" t="str">
        <f>+L38</f>
        <v>CALIFICA 
HALLAZGO</v>
      </c>
      <c r="M46" s="160" t="str">
        <f>+M38</f>
        <v>INCUMPLIMIENTO NORMATIVO</v>
      </c>
      <c r="N46" s="185" t="s">
        <v>266</v>
      </c>
      <c r="O46" s="186"/>
      <c r="P46" s="186"/>
      <c r="Q46" s="186"/>
      <c r="R46" s="186"/>
      <c r="S46" s="186"/>
      <c r="T46" s="186"/>
      <c r="U46" s="187"/>
    </row>
    <row r="47" spans="2:21" s="57" customFormat="1" ht="33.75" customHeight="1" thickBot="1" x14ac:dyDescent="0.25">
      <c r="B47" s="139"/>
      <c r="C47" s="161"/>
      <c r="D47" s="168"/>
      <c r="E47" s="180"/>
      <c r="F47" s="163"/>
      <c r="G47" s="163"/>
      <c r="H47" s="157"/>
      <c r="I47" s="159"/>
      <c r="J47" s="179"/>
      <c r="K47" s="161"/>
      <c r="L47" s="179"/>
      <c r="M47" s="179"/>
      <c r="N47" s="118" t="s">
        <v>267</v>
      </c>
      <c r="O47" s="119" t="s">
        <v>268</v>
      </c>
      <c r="P47" s="120" t="s">
        <v>267</v>
      </c>
      <c r="Q47" s="119" t="s">
        <v>268</v>
      </c>
      <c r="R47" s="120" t="s">
        <v>267</v>
      </c>
      <c r="S47" s="119" t="s">
        <v>268</v>
      </c>
      <c r="T47" s="120" t="s">
        <v>267</v>
      </c>
      <c r="U47" s="121" t="s">
        <v>268</v>
      </c>
    </row>
    <row r="48" spans="2:21" s="8" customFormat="1" ht="23.45" customHeight="1" x14ac:dyDescent="0.2">
      <c r="B48" s="137"/>
      <c r="C48" s="79" t="s">
        <v>236</v>
      </c>
      <c r="D48" s="80" t="s">
        <v>239</v>
      </c>
      <c r="E48" s="91"/>
      <c r="F48" s="91"/>
      <c r="G48" s="91"/>
      <c r="H48" s="91"/>
      <c r="I48" s="129" t="b">
        <f t="shared" ref="I48:I53" si="4">IF(E48="X",1,IF(F48="X",0.5,IF(G48="X",0.001,IF(H48="X",""))))</f>
        <v>0</v>
      </c>
      <c r="J48" s="93"/>
      <c r="K48" s="92"/>
      <c r="L48" s="93"/>
      <c r="M48" s="92"/>
      <c r="N48" s="122"/>
      <c r="O48" s="123"/>
      <c r="P48" s="123"/>
      <c r="Q48" s="123"/>
      <c r="R48" s="123"/>
      <c r="S48" s="123"/>
      <c r="T48" s="123"/>
      <c r="U48" s="124"/>
    </row>
    <row r="49" spans="1:22" s="8" customFormat="1" ht="23.45" customHeight="1" x14ac:dyDescent="0.2">
      <c r="B49" s="137"/>
      <c r="C49" s="70" t="s">
        <v>237</v>
      </c>
      <c r="D49" s="73" t="s">
        <v>241</v>
      </c>
      <c r="E49" s="91"/>
      <c r="F49" s="91"/>
      <c r="G49" s="91"/>
      <c r="H49" s="91"/>
      <c r="I49" s="117" t="b">
        <f t="shared" si="4"/>
        <v>0</v>
      </c>
      <c r="J49" s="95"/>
      <c r="K49" s="94"/>
      <c r="L49" s="93"/>
      <c r="M49" s="94"/>
      <c r="N49" s="96"/>
      <c r="O49" s="97"/>
      <c r="P49" s="97"/>
      <c r="Q49" s="97"/>
      <c r="R49" s="97"/>
      <c r="S49" s="97"/>
      <c r="T49" s="97"/>
      <c r="U49" s="98"/>
    </row>
    <row r="50" spans="1:22" s="8" customFormat="1" ht="23.45" customHeight="1" x14ac:dyDescent="0.2">
      <c r="B50" s="137"/>
      <c r="C50" s="70" t="s">
        <v>238</v>
      </c>
      <c r="D50" s="73" t="s">
        <v>242</v>
      </c>
      <c r="E50" s="91"/>
      <c r="F50" s="91"/>
      <c r="G50" s="91"/>
      <c r="H50" s="91"/>
      <c r="I50" s="117" t="b">
        <f t="shared" si="4"/>
        <v>0</v>
      </c>
      <c r="J50" s="95"/>
      <c r="K50" s="94"/>
      <c r="L50" s="93"/>
      <c r="M50" s="94"/>
      <c r="N50" s="96"/>
      <c r="O50" s="97"/>
      <c r="P50" s="97"/>
      <c r="Q50" s="97"/>
      <c r="R50" s="97"/>
      <c r="S50" s="97"/>
      <c r="T50" s="97"/>
      <c r="U50" s="98"/>
    </row>
    <row r="51" spans="1:22" s="8" customFormat="1" ht="20.45" customHeight="1" x14ac:dyDescent="0.2">
      <c r="B51" s="137"/>
      <c r="C51" s="70" t="s">
        <v>243</v>
      </c>
      <c r="D51" s="73" t="s">
        <v>246</v>
      </c>
      <c r="E51" s="91"/>
      <c r="F51" s="91"/>
      <c r="G51" s="91"/>
      <c r="H51" s="91"/>
      <c r="I51" s="117" t="b">
        <f t="shared" si="4"/>
        <v>0</v>
      </c>
      <c r="J51" s="95"/>
      <c r="K51" s="94"/>
      <c r="L51" s="93"/>
      <c r="M51" s="94"/>
      <c r="N51" s="96"/>
      <c r="O51" s="97"/>
      <c r="P51" s="97"/>
      <c r="Q51" s="97"/>
      <c r="R51" s="97"/>
      <c r="S51" s="97"/>
      <c r="T51" s="97"/>
      <c r="U51" s="98"/>
    </row>
    <row r="52" spans="1:22" s="8" customFormat="1" ht="20.45" customHeight="1" x14ac:dyDescent="0.2">
      <c r="B52" s="137"/>
      <c r="C52" s="70" t="s">
        <v>244</v>
      </c>
      <c r="D52" s="73" t="s">
        <v>240</v>
      </c>
      <c r="E52" s="91"/>
      <c r="F52" s="91"/>
      <c r="G52" s="91"/>
      <c r="H52" s="91"/>
      <c r="I52" s="117" t="b">
        <f t="shared" si="4"/>
        <v>0</v>
      </c>
      <c r="J52" s="95"/>
      <c r="K52" s="94"/>
      <c r="L52" s="93"/>
      <c r="M52" s="94"/>
      <c r="N52" s="96"/>
      <c r="O52" s="97"/>
      <c r="P52" s="97"/>
      <c r="Q52" s="97"/>
      <c r="R52" s="97"/>
      <c r="S52" s="97"/>
      <c r="T52" s="97"/>
      <c r="U52" s="98"/>
    </row>
    <row r="53" spans="1:22" s="8" customFormat="1" ht="20.45" customHeight="1" thickBot="1" x14ac:dyDescent="0.25">
      <c r="B53" s="137"/>
      <c r="C53" s="81" t="s">
        <v>245</v>
      </c>
      <c r="D53" s="74" t="s">
        <v>247</v>
      </c>
      <c r="E53" s="91"/>
      <c r="F53" s="91"/>
      <c r="G53" s="91"/>
      <c r="H53" s="91"/>
      <c r="I53" s="117" t="b">
        <f t="shared" si="4"/>
        <v>0</v>
      </c>
      <c r="J53" s="100"/>
      <c r="K53" s="99"/>
      <c r="L53" s="93"/>
      <c r="M53" s="130"/>
      <c r="N53" s="101"/>
      <c r="O53" s="102"/>
      <c r="P53" s="102"/>
      <c r="Q53" s="102"/>
      <c r="R53" s="102"/>
      <c r="S53" s="102"/>
      <c r="T53" s="102"/>
      <c r="U53" s="103"/>
    </row>
    <row r="54" spans="1:22" s="8" customFormat="1" ht="20.100000000000001" customHeight="1" thickBot="1" x14ac:dyDescent="0.3">
      <c r="B54" s="137"/>
      <c r="C54" s="77"/>
      <c r="D54" s="109" t="s">
        <v>249</v>
      </c>
      <c r="E54" s="110">
        <f>+SUM(I48:I53)</f>
        <v>0</v>
      </c>
      <c r="F54" s="107"/>
      <c r="G54" s="107"/>
      <c r="H54" s="108"/>
      <c r="I54" s="82" t="str">
        <f>IF(E54=0,"",AVERAGE(I48:I53))</f>
        <v/>
      </c>
      <c r="J54" s="181"/>
      <c r="K54" s="182"/>
      <c r="L54" s="182"/>
      <c r="M54" s="182"/>
      <c r="N54" s="183"/>
      <c r="O54" s="183"/>
      <c r="P54" s="183"/>
      <c r="Q54" s="183"/>
      <c r="R54" s="183"/>
      <c r="S54" s="183"/>
      <c r="T54" s="183"/>
      <c r="U54" s="184"/>
    </row>
    <row r="55" spans="1:22" s="55" customFormat="1" ht="21.75" customHeight="1" thickBot="1" x14ac:dyDescent="0.25">
      <c r="C55" s="175" t="s">
        <v>187</v>
      </c>
      <c r="D55" s="176"/>
      <c r="E55" s="176"/>
      <c r="F55" s="176"/>
      <c r="G55" s="176"/>
      <c r="H55" s="177"/>
      <c r="I55" s="83">
        <f>SUM(I18,I26,I37,I45,I54)</f>
        <v>0</v>
      </c>
      <c r="J55" s="134" t="str">
        <f>IF(I55&gt;=(+A57*90%),"ADMISIBLE",IF(I55&lt;(A57*75%),"INADMISIBLE","TOLERABLE"))</f>
        <v>ADMISIBLE</v>
      </c>
      <c r="K55" s="111">
        <f>+COUNT(I18,I26,I37,I45,I54)</f>
        <v>0</v>
      </c>
      <c r="L55" s="111"/>
      <c r="M55" s="56"/>
      <c r="N55" s="56"/>
      <c r="O55" s="56"/>
      <c r="P55" s="56"/>
      <c r="Q55" s="56"/>
      <c r="R55" s="56"/>
      <c r="S55" s="56"/>
    </row>
    <row r="56" spans="1:22" s="45" customFormat="1" ht="12" customHeight="1" x14ac:dyDescent="0.2">
      <c r="C56" s="7"/>
      <c r="D56" s="8"/>
      <c r="E56" s="8"/>
      <c r="F56" s="8"/>
      <c r="G56" s="8"/>
      <c r="H56" s="8"/>
      <c r="I56" s="8"/>
    </row>
    <row r="57" spans="1:22" s="45" customFormat="1" ht="12" customHeight="1" x14ac:dyDescent="0.2">
      <c r="A57" s="113">
        <f>+COUNT(I54,I45,I37,I26,I18)</f>
        <v>0</v>
      </c>
      <c r="C57" s="7"/>
      <c r="D57" s="8"/>
      <c r="E57" s="8"/>
      <c r="F57" s="8"/>
      <c r="G57" s="8"/>
      <c r="H57" s="8"/>
      <c r="I57" s="8"/>
    </row>
    <row r="58" spans="1:22" s="45" customFormat="1" ht="15" customHeight="1" x14ac:dyDescent="0.2">
      <c r="C58" s="155" t="s">
        <v>269</v>
      </c>
      <c r="D58" s="155"/>
      <c r="E58" s="155"/>
      <c r="F58" s="155"/>
      <c r="G58" s="155"/>
      <c r="H58" s="155"/>
      <c r="I58" s="155"/>
      <c r="J58" s="155"/>
    </row>
    <row r="59" spans="1:22" s="45" customFormat="1" ht="48" customHeight="1" x14ac:dyDescent="0.2">
      <c r="C59" s="154"/>
      <c r="D59" s="154"/>
      <c r="E59" s="154"/>
      <c r="F59" s="154"/>
      <c r="G59" s="154"/>
      <c r="H59" s="154"/>
      <c r="I59" s="154"/>
      <c r="J59" s="154"/>
    </row>
    <row r="60" spans="1:22" s="45" customFormat="1" ht="16.5" customHeight="1" x14ac:dyDescent="0.2">
      <c r="C60" s="7"/>
      <c r="D60" s="8"/>
      <c r="E60" s="8"/>
      <c r="F60" s="8"/>
      <c r="G60" s="8"/>
      <c r="H60" s="8"/>
      <c r="I60" s="8"/>
    </row>
    <row r="61" spans="1:22" s="45" customFormat="1" ht="23.25" customHeight="1" x14ac:dyDescent="0.2">
      <c r="C61" s="171" t="s">
        <v>17</v>
      </c>
      <c r="D61" s="172"/>
      <c r="E61" s="165" t="s">
        <v>277</v>
      </c>
      <c r="F61" s="166"/>
      <c r="G61" s="166"/>
      <c r="H61" s="166"/>
      <c r="I61" s="166"/>
      <c r="J61" s="166"/>
      <c r="K61" s="46"/>
      <c r="L61" s="46"/>
      <c r="M61" s="46"/>
      <c r="N61" s="46"/>
      <c r="O61" s="46"/>
      <c r="P61" s="46"/>
      <c r="Q61" s="46"/>
      <c r="R61" s="46"/>
      <c r="S61" s="46"/>
      <c r="T61" s="46"/>
      <c r="U61" s="46"/>
      <c r="V61" s="46"/>
    </row>
    <row r="62" spans="1:22" s="45" customFormat="1" ht="11.25" customHeight="1" x14ac:dyDescent="0.2">
      <c r="C62" s="173" t="s">
        <v>278</v>
      </c>
      <c r="D62" s="173"/>
      <c r="E62" s="152" t="s">
        <v>279</v>
      </c>
      <c r="F62" s="153"/>
      <c r="G62" s="153"/>
      <c r="H62" s="153"/>
      <c r="I62" s="153"/>
      <c r="J62" s="153"/>
      <c r="K62" s="46"/>
      <c r="L62" s="46"/>
      <c r="M62" s="46"/>
      <c r="N62" s="46"/>
      <c r="O62" s="46"/>
      <c r="P62" s="46"/>
      <c r="Q62" s="46"/>
      <c r="R62" s="46"/>
      <c r="S62" s="46"/>
      <c r="T62" s="46"/>
      <c r="U62" s="46"/>
      <c r="V62" s="46"/>
    </row>
    <row r="63" spans="1:22" s="45" customFormat="1" ht="11.25" customHeight="1" x14ac:dyDescent="0.2">
      <c r="C63" s="174"/>
      <c r="D63" s="174"/>
      <c r="E63" s="152" t="s">
        <v>280</v>
      </c>
      <c r="F63" s="153"/>
      <c r="G63" s="153"/>
      <c r="H63" s="153"/>
      <c r="I63" s="153"/>
      <c r="J63" s="153"/>
      <c r="K63" s="46"/>
      <c r="L63" s="46"/>
      <c r="M63" s="46"/>
      <c r="N63" s="46"/>
      <c r="O63" s="46"/>
      <c r="P63" s="46"/>
      <c r="Q63" s="46"/>
      <c r="R63" s="46"/>
      <c r="S63" s="46"/>
      <c r="T63" s="46"/>
      <c r="U63" s="46"/>
      <c r="V63" s="46"/>
    </row>
    <row r="64" spans="1:22" s="45" customFormat="1" ht="12.75" customHeight="1" x14ac:dyDescent="0.2">
      <c r="C64" s="174"/>
      <c r="D64" s="174"/>
      <c r="E64" s="152" t="s">
        <v>281</v>
      </c>
      <c r="F64" s="153"/>
      <c r="G64" s="153"/>
      <c r="H64" s="153"/>
      <c r="I64" s="153"/>
      <c r="J64" s="153"/>
      <c r="K64" s="46"/>
      <c r="L64" s="46"/>
      <c r="M64" s="46"/>
      <c r="N64" s="46"/>
      <c r="O64" s="46"/>
      <c r="P64" s="46"/>
      <c r="Q64" s="46"/>
      <c r="R64" s="46"/>
      <c r="S64" s="46"/>
      <c r="T64" s="46"/>
      <c r="U64" s="46"/>
      <c r="V64" s="46"/>
    </row>
    <row r="65" spans="3:18" s="45" customFormat="1" x14ac:dyDescent="0.2">
      <c r="C65" s="7"/>
      <c r="D65" s="8"/>
      <c r="E65" s="8"/>
      <c r="F65" s="8"/>
      <c r="G65" s="8"/>
      <c r="H65" s="8"/>
      <c r="I65" s="8"/>
    </row>
    <row r="66" spans="3:18" s="45" customFormat="1" ht="15" x14ac:dyDescent="0.2">
      <c r="C66" s="7"/>
      <c r="D66" s="8"/>
      <c r="E66" s="8"/>
      <c r="F66" s="8"/>
      <c r="G66" s="8"/>
      <c r="H66" s="8"/>
      <c r="I66" s="8"/>
      <c r="J66" s="84"/>
      <c r="K66" s="85"/>
      <c r="L66" s="85"/>
      <c r="M66" s="84"/>
    </row>
    <row r="67" spans="3:18" s="45" customFormat="1" ht="15" x14ac:dyDescent="0.2">
      <c r="C67" s="7"/>
      <c r="D67" s="8"/>
      <c r="E67" s="8"/>
      <c r="F67" s="8"/>
      <c r="G67" s="8"/>
      <c r="H67" s="8"/>
      <c r="I67" s="8"/>
      <c r="J67" s="86"/>
      <c r="K67" s="85"/>
      <c r="L67" s="85"/>
      <c r="M67" s="84"/>
    </row>
    <row r="68" spans="3:18" s="45" customFormat="1" ht="15" x14ac:dyDescent="0.2">
      <c r="C68" s="7"/>
      <c r="D68" s="8"/>
      <c r="E68" s="8"/>
      <c r="F68" s="8"/>
      <c r="G68" s="8"/>
      <c r="H68" s="8"/>
      <c r="I68" s="8"/>
      <c r="J68" s="86"/>
      <c r="K68" s="87"/>
      <c r="L68" s="87"/>
      <c r="M68" s="84"/>
    </row>
    <row r="69" spans="3:18" s="45" customFormat="1" ht="15" x14ac:dyDescent="0.2">
      <c r="C69" s="7"/>
      <c r="D69" s="8"/>
      <c r="E69" s="8"/>
      <c r="F69" s="8"/>
      <c r="G69" s="8"/>
      <c r="H69" s="8"/>
      <c r="I69" s="8"/>
      <c r="J69" s="86"/>
      <c r="K69" s="85"/>
      <c r="L69" s="85"/>
      <c r="M69" s="84"/>
      <c r="R69" s="45">
        <f>5*0.75</f>
        <v>3.75</v>
      </c>
    </row>
    <row r="70" spans="3:18" s="45" customFormat="1" ht="15" x14ac:dyDescent="0.2">
      <c r="C70" s="7"/>
      <c r="D70" s="8"/>
      <c r="E70" s="8"/>
      <c r="F70" s="8"/>
      <c r="G70" s="8"/>
      <c r="H70" s="8"/>
      <c r="I70" s="8"/>
      <c r="J70" s="86"/>
      <c r="K70" s="87"/>
      <c r="L70" s="87"/>
      <c r="M70" s="84"/>
      <c r="R70" s="45">
        <f>5*0.9</f>
        <v>4.5</v>
      </c>
    </row>
    <row r="71" spans="3:18" s="45" customFormat="1" ht="15" x14ac:dyDescent="0.2">
      <c r="C71" s="7"/>
      <c r="D71" s="8"/>
      <c r="E71" s="8"/>
      <c r="F71" s="8"/>
      <c r="G71" s="8"/>
      <c r="H71" s="8"/>
      <c r="I71" s="8"/>
      <c r="J71" s="86"/>
      <c r="K71" s="85"/>
      <c r="L71" s="85"/>
      <c r="M71" s="84"/>
    </row>
    <row r="72" spans="3:18" s="45" customFormat="1" ht="15" x14ac:dyDescent="0.25">
      <c r="C72" s="7"/>
      <c r="D72" s="8"/>
      <c r="E72" s="8"/>
      <c r="F72" s="8"/>
      <c r="G72" s="8"/>
      <c r="H72" s="8"/>
      <c r="I72" s="8"/>
      <c r="J72" s="88"/>
      <c r="K72" s="88"/>
      <c r="L72" s="88"/>
      <c r="M72" s="88"/>
    </row>
    <row r="73" spans="3:18" s="45" customFormat="1" x14ac:dyDescent="0.2">
      <c r="C73" s="7"/>
      <c r="D73" s="8"/>
      <c r="E73" s="8"/>
      <c r="F73" s="8"/>
      <c r="G73" s="8"/>
      <c r="H73" s="8"/>
      <c r="I73" s="8"/>
    </row>
    <row r="74" spans="3:18" s="45" customFormat="1" x14ac:dyDescent="0.2">
      <c r="C74" s="7"/>
      <c r="D74" s="8"/>
      <c r="E74" s="8"/>
      <c r="F74" s="8"/>
      <c r="G74" s="8"/>
      <c r="H74" s="8"/>
      <c r="I74" s="8"/>
    </row>
    <row r="75" spans="3:18" s="45" customFormat="1" x14ac:dyDescent="0.2">
      <c r="C75" s="7"/>
      <c r="D75" s="8"/>
      <c r="E75" s="8"/>
      <c r="F75" s="8"/>
      <c r="G75" s="8"/>
      <c r="H75" s="8"/>
      <c r="I75" s="8"/>
    </row>
    <row r="76" spans="3:18" s="45" customFormat="1" x14ac:dyDescent="0.2">
      <c r="C76" s="7"/>
      <c r="D76" s="8"/>
      <c r="E76" s="8"/>
      <c r="F76" s="8"/>
      <c r="G76" s="8"/>
      <c r="H76" s="8"/>
      <c r="I76" s="8"/>
    </row>
    <row r="77" spans="3:18" s="45" customFormat="1" x14ac:dyDescent="0.2">
      <c r="C77" s="7"/>
      <c r="D77" s="8"/>
      <c r="E77" s="8"/>
      <c r="F77" s="8"/>
      <c r="G77" s="8"/>
      <c r="H77" s="8"/>
      <c r="I77" s="8"/>
    </row>
    <row r="78" spans="3:18" s="45" customFormat="1" x14ac:dyDescent="0.2">
      <c r="C78" s="7"/>
      <c r="D78" s="8"/>
      <c r="E78" s="8"/>
      <c r="F78" s="8"/>
      <c r="G78" s="8"/>
      <c r="H78" s="8"/>
      <c r="I78" s="8"/>
    </row>
    <row r="79" spans="3:18" s="45" customFormat="1" x14ac:dyDescent="0.2">
      <c r="C79" s="7"/>
      <c r="D79" s="8"/>
      <c r="E79" s="8"/>
      <c r="F79" s="8"/>
      <c r="G79" s="8"/>
      <c r="H79" s="8"/>
      <c r="I79" s="8"/>
    </row>
    <row r="80" spans="3:18" s="45" customFormat="1" x14ac:dyDescent="0.2">
      <c r="C80" s="7"/>
      <c r="D80" s="8"/>
      <c r="E80" s="8"/>
      <c r="F80" s="8"/>
      <c r="G80" s="8"/>
      <c r="H80" s="8"/>
      <c r="I80" s="8"/>
    </row>
    <row r="81" spans="3:9" s="45" customFormat="1" x14ac:dyDescent="0.2">
      <c r="C81" s="7"/>
      <c r="D81" s="8"/>
      <c r="E81" s="8"/>
      <c r="F81" s="8"/>
      <c r="G81" s="8"/>
      <c r="H81" s="8"/>
      <c r="I81" s="8"/>
    </row>
    <row r="82" spans="3:9" s="45" customFormat="1" x14ac:dyDescent="0.2">
      <c r="C82" s="7"/>
      <c r="D82" s="8"/>
      <c r="E82" s="8"/>
      <c r="F82" s="8"/>
      <c r="G82" s="8"/>
      <c r="H82" s="8"/>
      <c r="I82" s="8"/>
    </row>
    <row r="83" spans="3:9" s="45" customFormat="1" x14ac:dyDescent="0.2">
      <c r="C83" s="7"/>
      <c r="D83" s="8"/>
      <c r="E83" s="8"/>
      <c r="F83" s="8"/>
      <c r="G83" s="8"/>
      <c r="H83" s="8"/>
      <c r="I83" s="8"/>
    </row>
    <row r="84" spans="3:9" s="45" customFormat="1" x14ac:dyDescent="0.2">
      <c r="C84" s="7"/>
      <c r="D84" s="8"/>
      <c r="E84" s="8"/>
      <c r="F84" s="8"/>
      <c r="G84" s="8"/>
      <c r="H84" s="8"/>
      <c r="I84" s="8"/>
    </row>
    <row r="85" spans="3:9" s="45" customFormat="1" x14ac:dyDescent="0.2">
      <c r="C85" s="7"/>
      <c r="D85" s="8"/>
      <c r="E85" s="8"/>
      <c r="F85" s="8"/>
      <c r="G85" s="8"/>
      <c r="H85" s="8"/>
      <c r="I85" s="8"/>
    </row>
    <row r="86" spans="3:9" s="45" customFormat="1" x14ac:dyDescent="0.2">
      <c r="C86" s="7"/>
      <c r="D86" s="8"/>
      <c r="E86" s="8"/>
      <c r="F86" s="8"/>
      <c r="G86" s="8"/>
      <c r="H86" s="8"/>
      <c r="I86" s="8"/>
    </row>
    <row r="87" spans="3:9" s="45" customFormat="1" x14ac:dyDescent="0.2">
      <c r="C87" s="7"/>
      <c r="D87" s="8"/>
      <c r="E87" s="8"/>
      <c r="F87" s="8"/>
      <c r="G87" s="8"/>
      <c r="H87" s="8"/>
      <c r="I87" s="8"/>
    </row>
    <row r="88" spans="3:9" s="45" customFormat="1" x14ac:dyDescent="0.2">
      <c r="C88" s="7"/>
      <c r="D88" s="8"/>
      <c r="E88" s="8"/>
      <c r="F88" s="8"/>
      <c r="G88" s="8"/>
      <c r="H88" s="8"/>
      <c r="I88" s="8"/>
    </row>
    <row r="89" spans="3:9" s="45" customFormat="1" x14ac:dyDescent="0.2">
      <c r="C89" s="7"/>
      <c r="D89" s="8"/>
      <c r="E89" s="8"/>
      <c r="F89" s="8"/>
      <c r="G89" s="8"/>
      <c r="H89" s="8"/>
      <c r="I89" s="8"/>
    </row>
    <row r="90" spans="3:9" s="45" customFormat="1" x14ac:dyDescent="0.2">
      <c r="C90" s="7"/>
      <c r="D90" s="8"/>
      <c r="E90" s="8"/>
      <c r="F90" s="8"/>
      <c r="G90" s="8"/>
      <c r="H90" s="8"/>
      <c r="I90" s="8"/>
    </row>
    <row r="91" spans="3:9" s="45" customFormat="1" x14ac:dyDescent="0.2">
      <c r="C91" s="7"/>
      <c r="D91" s="8"/>
      <c r="E91" s="8"/>
      <c r="F91" s="8"/>
      <c r="G91" s="8"/>
      <c r="H91" s="8"/>
      <c r="I91" s="8"/>
    </row>
    <row r="92" spans="3:9" s="45" customFormat="1" x14ac:dyDescent="0.2">
      <c r="C92" s="7"/>
      <c r="D92" s="8"/>
      <c r="E92" s="8"/>
      <c r="F92" s="8"/>
      <c r="G92" s="8"/>
      <c r="H92" s="8"/>
      <c r="I92" s="8"/>
    </row>
    <row r="93" spans="3:9" s="45" customFormat="1" x14ac:dyDescent="0.2">
      <c r="C93" s="7"/>
      <c r="D93" s="8"/>
      <c r="E93" s="8"/>
      <c r="F93" s="8"/>
      <c r="G93" s="8"/>
      <c r="H93" s="8"/>
      <c r="I93" s="8"/>
    </row>
    <row r="94" spans="3:9" s="45" customFormat="1" x14ac:dyDescent="0.2">
      <c r="C94" s="7"/>
      <c r="D94" s="8"/>
      <c r="E94" s="8"/>
      <c r="F94" s="8"/>
      <c r="G94" s="8"/>
      <c r="H94" s="8"/>
      <c r="I94" s="8"/>
    </row>
    <row r="95" spans="3:9" s="45" customFormat="1" x14ac:dyDescent="0.2">
      <c r="C95" s="7"/>
      <c r="D95" s="8"/>
      <c r="E95" s="8"/>
      <c r="F95" s="8"/>
      <c r="G95" s="8"/>
      <c r="H95" s="8"/>
      <c r="I95" s="8"/>
    </row>
    <row r="96" spans="3:9" s="45" customFormat="1" x14ac:dyDescent="0.2">
      <c r="C96" s="7"/>
      <c r="D96" s="8"/>
      <c r="E96" s="8"/>
      <c r="F96" s="8"/>
      <c r="G96" s="8"/>
      <c r="H96" s="8"/>
      <c r="I96" s="8"/>
    </row>
    <row r="97" spans="3:9" s="45" customFormat="1" x14ac:dyDescent="0.2">
      <c r="C97" s="7"/>
      <c r="D97" s="8"/>
      <c r="E97" s="8"/>
      <c r="F97" s="8"/>
      <c r="G97" s="8"/>
      <c r="H97" s="8"/>
      <c r="I97" s="8"/>
    </row>
    <row r="98" spans="3:9" s="45" customFormat="1" x14ac:dyDescent="0.2">
      <c r="C98" s="7"/>
      <c r="D98" s="8"/>
      <c r="E98" s="8"/>
      <c r="F98" s="8"/>
      <c r="G98" s="8"/>
      <c r="H98" s="8"/>
      <c r="I98" s="8"/>
    </row>
    <row r="99" spans="3:9" s="45" customFormat="1" x14ac:dyDescent="0.2">
      <c r="C99" s="7"/>
      <c r="D99" s="8"/>
      <c r="E99" s="8"/>
      <c r="F99" s="8"/>
      <c r="G99" s="8"/>
      <c r="H99" s="8"/>
      <c r="I99" s="8"/>
    </row>
    <row r="100" spans="3:9" s="45" customFormat="1" x14ac:dyDescent="0.2">
      <c r="C100" s="7"/>
      <c r="D100" s="8"/>
      <c r="E100" s="8"/>
      <c r="F100" s="8"/>
      <c r="G100" s="8"/>
      <c r="H100" s="8"/>
      <c r="I100" s="8"/>
    </row>
    <row r="101" spans="3:9" s="45" customFormat="1" x14ac:dyDescent="0.2">
      <c r="C101" s="7"/>
      <c r="D101" s="8"/>
      <c r="E101" s="8"/>
      <c r="F101" s="8"/>
      <c r="G101" s="8"/>
      <c r="H101" s="8"/>
      <c r="I101" s="8"/>
    </row>
    <row r="102" spans="3:9" s="45" customFormat="1" x14ac:dyDescent="0.2">
      <c r="C102" s="7"/>
      <c r="D102" s="8"/>
      <c r="E102" s="8"/>
      <c r="F102" s="8"/>
      <c r="G102" s="8"/>
      <c r="H102" s="8"/>
      <c r="I102" s="8"/>
    </row>
    <row r="103" spans="3:9" s="45" customFormat="1" x14ac:dyDescent="0.2">
      <c r="C103" s="7"/>
      <c r="D103" s="8"/>
      <c r="E103" s="8"/>
      <c r="F103" s="8"/>
      <c r="G103" s="8"/>
      <c r="H103" s="8"/>
      <c r="I103" s="8"/>
    </row>
    <row r="104" spans="3:9" s="45" customFormat="1" x14ac:dyDescent="0.2">
      <c r="C104" s="7"/>
      <c r="D104" s="8"/>
      <c r="E104" s="8"/>
      <c r="F104" s="8"/>
      <c r="G104" s="8"/>
      <c r="H104" s="8"/>
      <c r="I104" s="8"/>
    </row>
    <row r="105" spans="3:9" s="45" customFormat="1" x14ac:dyDescent="0.2">
      <c r="C105" s="7"/>
      <c r="D105" s="8"/>
      <c r="E105" s="8"/>
      <c r="F105" s="8"/>
      <c r="G105" s="8"/>
      <c r="H105" s="8"/>
      <c r="I105" s="8"/>
    </row>
    <row r="106" spans="3:9" s="45" customFormat="1" x14ac:dyDescent="0.2">
      <c r="C106" s="7"/>
      <c r="D106" s="8"/>
      <c r="E106" s="8"/>
      <c r="F106" s="8"/>
      <c r="G106" s="8"/>
      <c r="H106" s="8"/>
      <c r="I106" s="8"/>
    </row>
    <row r="107" spans="3:9" s="45" customFormat="1" x14ac:dyDescent="0.2">
      <c r="C107" s="7"/>
      <c r="D107" s="8"/>
      <c r="E107" s="8"/>
      <c r="F107" s="8"/>
      <c r="G107" s="8"/>
      <c r="H107" s="8"/>
      <c r="I107" s="8"/>
    </row>
    <row r="108" spans="3:9" s="45" customFormat="1" x14ac:dyDescent="0.2">
      <c r="C108" s="7"/>
      <c r="D108" s="8"/>
      <c r="E108" s="8"/>
      <c r="F108" s="8"/>
      <c r="G108" s="8"/>
      <c r="H108" s="8"/>
      <c r="I108" s="8"/>
    </row>
    <row r="109" spans="3:9" s="45" customFormat="1" x14ac:dyDescent="0.2">
      <c r="C109" s="7"/>
      <c r="D109" s="8"/>
      <c r="E109" s="8"/>
      <c r="F109" s="8"/>
      <c r="G109" s="8"/>
      <c r="H109" s="8"/>
      <c r="I109" s="8"/>
    </row>
    <row r="110" spans="3:9" s="45" customFormat="1" x14ac:dyDescent="0.2">
      <c r="C110" s="7"/>
      <c r="D110" s="8"/>
      <c r="E110" s="8"/>
      <c r="F110" s="8"/>
      <c r="G110" s="8"/>
      <c r="H110" s="8"/>
      <c r="I110" s="8"/>
    </row>
  </sheetData>
  <sheetProtection formatCells="0" formatColumns="0" formatRows="0" insertColumns="0" insertRows="0" insertHyperlinks="0" deleteColumns="0" deleteRows="0" sort="0" autoFilter="0" pivotTables="0"/>
  <mergeCells count="81">
    <mergeCell ref="J26:U26"/>
    <mergeCell ref="J37:U37"/>
    <mergeCell ref="M27:M28"/>
    <mergeCell ref="N27:U27"/>
    <mergeCell ref="M38:M39"/>
    <mergeCell ref="N38:U38"/>
    <mergeCell ref="E2:S4"/>
    <mergeCell ref="T2:U4"/>
    <mergeCell ref="H19:H20"/>
    <mergeCell ref="I19:I20"/>
    <mergeCell ref="J19:J20"/>
    <mergeCell ref="K19:K20"/>
    <mergeCell ref="L19:L20"/>
    <mergeCell ref="M19:M20"/>
    <mergeCell ref="N19:U19"/>
    <mergeCell ref="F19:F20"/>
    <mergeCell ref="G19:G20"/>
    <mergeCell ref="J18:U18"/>
    <mergeCell ref="C9:D9"/>
    <mergeCell ref="E9:U9"/>
    <mergeCell ref="C10:D10"/>
    <mergeCell ref="E10:U10"/>
    <mergeCell ref="J12:J13"/>
    <mergeCell ref="K12:K13"/>
    <mergeCell ref="M12:M13"/>
    <mergeCell ref="L12:L13"/>
    <mergeCell ref="E12:I12"/>
    <mergeCell ref="N12:U12"/>
    <mergeCell ref="C6:D6"/>
    <mergeCell ref="E6:U6"/>
    <mergeCell ref="C7:D7"/>
    <mergeCell ref="E7:U7"/>
    <mergeCell ref="C8:D8"/>
    <mergeCell ref="E8:U8"/>
    <mergeCell ref="M46:M47"/>
    <mergeCell ref="N46:U46"/>
    <mergeCell ref="H46:H47"/>
    <mergeCell ref="I46:I47"/>
    <mergeCell ref="J46:J47"/>
    <mergeCell ref="K46:K47"/>
    <mergeCell ref="L46:L47"/>
    <mergeCell ref="K38:K39"/>
    <mergeCell ref="L38:L39"/>
    <mergeCell ref="C38:C39"/>
    <mergeCell ref="D38:D39"/>
    <mergeCell ref="E38:E39"/>
    <mergeCell ref="F38:F39"/>
    <mergeCell ref="K27:K28"/>
    <mergeCell ref="L27:L28"/>
    <mergeCell ref="C27:C28"/>
    <mergeCell ref="D27:D28"/>
    <mergeCell ref="E27:E28"/>
    <mergeCell ref="F27:F28"/>
    <mergeCell ref="G27:G28"/>
    <mergeCell ref="C2:D4"/>
    <mergeCell ref="E61:J61"/>
    <mergeCell ref="E62:J62"/>
    <mergeCell ref="E63:J63"/>
    <mergeCell ref="H27:H28"/>
    <mergeCell ref="I27:I28"/>
    <mergeCell ref="J27:J28"/>
    <mergeCell ref="C19:C20"/>
    <mergeCell ref="D19:D20"/>
    <mergeCell ref="E19:E20"/>
    <mergeCell ref="C61:D61"/>
    <mergeCell ref="C62:D64"/>
    <mergeCell ref="C55:H55"/>
    <mergeCell ref="J54:U54"/>
    <mergeCell ref="C46:C47"/>
    <mergeCell ref="D46:D47"/>
    <mergeCell ref="E64:J64"/>
    <mergeCell ref="C59:J59"/>
    <mergeCell ref="C58:J58"/>
    <mergeCell ref="H38:H39"/>
    <mergeCell ref="I38:I39"/>
    <mergeCell ref="J38:J39"/>
    <mergeCell ref="G38:G39"/>
    <mergeCell ref="E46:E47"/>
    <mergeCell ref="F46:F47"/>
    <mergeCell ref="G46:G47"/>
    <mergeCell ref="J45:U45"/>
  </mergeCells>
  <phoneticPr fontId="20" type="noConversion"/>
  <conditionalFormatting sqref="J55">
    <cfRule type="containsText" dxfId="11" priority="1" operator="containsText" text="TOLERABLE">
      <formula>NOT(ISERROR(SEARCH("TOLERABLE",J55)))</formula>
    </cfRule>
    <cfRule type="containsText" dxfId="10" priority="2" operator="containsText" text="INADMISIBLE">
      <formula>NOT(ISERROR(SEARCH("INADMISIBLE",J55)))</formula>
    </cfRule>
    <cfRule type="containsText" dxfId="9" priority="3" operator="containsText" text="ADMISIBLE">
      <formula>NOT(ISERROR(SEARCH("ADMISIBLE",J55)))</formula>
    </cfRule>
  </conditionalFormatting>
  <dataValidations count="2">
    <dataValidation type="list" allowBlank="1" showInputMessage="1" showErrorMessage="1" errorTitle="Error" error="Diligenciar solo X_x000a_" sqref="E14:H17 E21:H25 E29:H36 E40:H44 E48:H53" xr:uid="{00000000-0002-0000-0000-000000000000}">
      <formula1>$A$2:$A$3</formula1>
    </dataValidation>
    <dataValidation type="list" allowBlank="1" showInputMessage="1" showErrorMessage="1" errorTitle="Error" error="Diligenciar solo Alto, Medio o Bajo_x000a_" sqref="L14:L17 L21:L25 L29:L36 L40:L44 L48:L53" xr:uid="{00000000-0002-0000-0000-000001000000}">
      <formula1>$B$2:$B$4</formula1>
    </dataValidation>
  </dataValidations>
  <printOptions horizontalCentered="1" verticalCentered="1"/>
  <pageMargins left="0.59055118110236227" right="0.59055118110236227" top="0.59055118110236227" bottom="0.59055118110236227" header="0" footer="0"/>
  <pageSetup paperSize="5" scale="7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'TP DE LA ENTIDAD '!$C$3:$C$11</xm:f>
          </x14:formula1>
          <xm:sqref>E7:H7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38"/>
  <sheetViews>
    <sheetView showGridLines="0" zoomScale="80" zoomScaleNormal="80" workbookViewId="0">
      <selection activeCell="A5" sqref="A5"/>
    </sheetView>
  </sheetViews>
  <sheetFormatPr baseColWidth="10" defaultRowHeight="15" x14ac:dyDescent="0.25"/>
  <cols>
    <col min="1" max="1" width="109.140625" customWidth="1"/>
    <col min="2" max="2" width="1.140625" customWidth="1"/>
    <col min="3" max="3" width="3.85546875" customWidth="1"/>
    <col min="253" max="253" width="126" customWidth="1"/>
    <col min="509" max="509" width="126" customWidth="1"/>
    <col min="765" max="765" width="126" customWidth="1"/>
    <col min="1021" max="1021" width="126" customWidth="1"/>
    <col min="1277" max="1277" width="126" customWidth="1"/>
    <col min="1533" max="1533" width="126" customWidth="1"/>
    <col min="1789" max="1789" width="126" customWidth="1"/>
    <col min="2045" max="2045" width="126" customWidth="1"/>
    <col min="2301" max="2301" width="126" customWidth="1"/>
    <col min="2557" max="2557" width="126" customWidth="1"/>
    <col min="2813" max="2813" width="126" customWidth="1"/>
    <col min="3069" max="3069" width="126" customWidth="1"/>
    <col min="3325" max="3325" width="126" customWidth="1"/>
    <col min="3581" max="3581" width="126" customWidth="1"/>
    <col min="3837" max="3837" width="126" customWidth="1"/>
    <col min="4093" max="4093" width="126" customWidth="1"/>
    <col min="4349" max="4349" width="126" customWidth="1"/>
    <col min="4605" max="4605" width="126" customWidth="1"/>
    <col min="4861" max="4861" width="126" customWidth="1"/>
    <col min="5117" max="5117" width="126" customWidth="1"/>
    <col min="5373" max="5373" width="126" customWidth="1"/>
    <col min="5629" max="5629" width="126" customWidth="1"/>
    <col min="5885" max="5885" width="126" customWidth="1"/>
    <col min="6141" max="6141" width="126" customWidth="1"/>
    <col min="6397" max="6397" width="126" customWidth="1"/>
    <col min="6653" max="6653" width="126" customWidth="1"/>
    <col min="6909" max="6909" width="126" customWidth="1"/>
    <col min="7165" max="7165" width="126" customWidth="1"/>
    <col min="7421" max="7421" width="126" customWidth="1"/>
    <col min="7677" max="7677" width="126" customWidth="1"/>
    <col min="7933" max="7933" width="126" customWidth="1"/>
    <col min="8189" max="8189" width="126" customWidth="1"/>
    <col min="8445" max="8445" width="126" customWidth="1"/>
    <col min="8701" max="8701" width="126" customWidth="1"/>
    <col min="8957" max="8957" width="126" customWidth="1"/>
    <col min="9213" max="9213" width="126" customWidth="1"/>
    <col min="9469" max="9469" width="126" customWidth="1"/>
    <col min="9725" max="9725" width="126" customWidth="1"/>
    <col min="9981" max="9981" width="126" customWidth="1"/>
    <col min="10237" max="10237" width="126" customWidth="1"/>
    <col min="10493" max="10493" width="126" customWidth="1"/>
    <col min="10749" max="10749" width="126" customWidth="1"/>
    <col min="11005" max="11005" width="126" customWidth="1"/>
    <col min="11261" max="11261" width="126" customWidth="1"/>
    <col min="11517" max="11517" width="126" customWidth="1"/>
    <col min="11773" max="11773" width="126" customWidth="1"/>
    <col min="12029" max="12029" width="126" customWidth="1"/>
    <col min="12285" max="12285" width="126" customWidth="1"/>
    <col min="12541" max="12541" width="126" customWidth="1"/>
    <col min="12797" max="12797" width="126" customWidth="1"/>
    <col min="13053" max="13053" width="126" customWidth="1"/>
    <col min="13309" max="13309" width="126" customWidth="1"/>
    <col min="13565" max="13565" width="126" customWidth="1"/>
    <col min="13821" max="13821" width="126" customWidth="1"/>
    <col min="14077" max="14077" width="126" customWidth="1"/>
    <col min="14333" max="14333" width="126" customWidth="1"/>
    <col min="14589" max="14589" width="126" customWidth="1"/>
    <col min="14845" max="14845" width="126" customWidth="1"/>
    <col min="15101" max="15101" width="126" customWidth="1"/>
    <col min="15357" max="15357" width="126" customWidth="1"/>
    <col min="15613" max="15613" width="126" customWidth="1"/>
    <col min="15869" max="15869" width="126" customWidth="1"/>
    <col min="16125" max="16125" width="126" customWidth="1"/>
  </cols>
  <sheetData>
    <row r="2" spans="1:1" ht="54" customHeight="1" x14ac:dyDescent="0.25">
      <c r="A2" s="50" t="s">
        <v>191</v>
      </c>
    </row>
    <row r="3" spans="1:1" ht="4.5" customHeight="1" x14ac:dyDescent="0.25"/>
    <row r="4" spans="1:1" ht="8.25" customHeight="1" x14ac:dyDescent="0.25"/>
    <row r="5" spans="1:1" ht="30" x14ac:dyDescent="0.25">
      <c r="A5" s="51" t="s">
        <v>270</v>
      </c>
    </row>
    <row r="6" spans="1:1" x14ac:dyDescent="0.25">
      <c r="A6" s="51"/>
    </row>
    <row r="7" spans="1:1" ht="45" x14ac:dyDescent="0.25">
      <c r="A7" s="58" t="s">
        <v>192</v>
      </c>
    </row>
    <row r="8" spans="1:1" x14ac:dyDescent="0.25">
      <c r="A8" s="51"/>
    </row>
    <row r="9" spans="1:1" ht="30" x14ac:dyDescent="0.25">
      <c r="A9" s="51" t="s">
        <v>211</v>
      </c>
    </row>
    <row r="10" spans="1:1" x14ac:dyDescent="0.25">
      <c r="A10" s="51"/>
    </row>
    <row r="11" spans="1:1" x14ac:dyDescent="0.25">
      <c r="A11" s="51" t="s">
        <v>193</v>
      </c>
    </row>
    <row r="12" spans="1:1" x14ac:dyDescent="0.25">
      <c r="A12" s="51"/>
    </row>
    <row r="13" spans="1:1" ht="30" x14ac:dyDescent="0.25">
      <c r="A13" s="116" t="s">
        <v>262</v>
      </c>
    </row>
    <row r="14" spans="1:1" x14ac:dyDescent="0.25">
      <c r="A14" s="1"/>
    </row>
    <row r="15" spans="1:1" ht="141.75" customHeight="1" x14ac:dyDescent="0.25">
      <c r="A15" s="52" t="s">
        <v>194</v>
      </c>
    </row>
    <row r="16" spans="1:1" x14ac:dyDescent="0.25">
      <c r="A16" s="1"/>
    </row>
    <row r="17" spans="1:1" ht="137.25" customHeight="1" x14ac:dyDescent="0.25">
      <c r="A17" s="53" t="s">
        <v>195</v>
      </c>
    </row>
    <row r="18" spans="1:1" x14ac:dyDescent="0.25">
      <c r="A18" s="1"/>
    </row>
    <row r="19" spans="1:1" ht="409.6" customHeight="1" x14ac:dyDescent="0.25">
      <c r="A19" s="53" t="s">
        <v>263</v>
      </c>
    </row>
    <row r="20" spans="1:1" ht="17.25" customHeight="1" x14ac:dyDescent="0.25">
      <c r="A20" s="1"/>
    </row>
    <row r="21" spans="1:1" ht="213.75" customHeight="1" x14ac:dyDescent="0.25">
      <c r="A21" s="54" t="s">
        <v>196</v>
      </c>
    </row>
    <row r="22" spans="1:1" x14ac:dyDescent="0.25">
      <c r="A22" s="1"/>
    </row>
    <row r="23" spans="1:1" ht="183.75" customHeight="1" x14ac:dyDescent="0.25">
      <c r="A23" s="114" t="s">
        <v>261</v>
      </c>
    </row>
    <row r="24" spans="1:1" x14ac:dyDescent="0.25">
      <c r="A24" s="115"/>
    </row>
    <row r="25" spans="1:1" ht="199.5" customHeight="1" x14ac:dyDescent="0.25">
      <c r="A25" s="114" t="s">
        <v>264</v>
      </c>
    </row>
    <row r="26" spans="1:1" ht="6" customHeight="1" x14ac:dyDescent="0.25">
      <c r="A26" s="115"/>
    </row>
    <row r="27" spans="1:1" ht="177" customHeight="1" x14ac:dyDescent="0.25">
      <c r="A27" s="114" t="s">
        <v>265</v>
      </c>
    </row>
    <row r="28" spans="1:1" x14ac:dyDescent="0.25">
      <c r="A28" s="1"/>
    </row>
    <row r="29" spans="1:1" ht="258" customHeight="1" x14ac:dyDescent="0.25">
      <c r="A29" s="54" t="s">
        <v>271</v>
      </c>
    </row>
    <row r="30" spans="1:1" x14ac:dyDescent="0.25">
      <c r="A30" s="1"/>
    </row>
    <row r="31" spans="1:1" ht="160.5" customHeight="1" x14ac:dyDescent="0.25">
      <c r="A31" s="54" t="s">
        <v>197</v>
      </c>
    </row>
    <row r="32" spans="1:1" ht="29.1" customHeight="1" x14ac:dyDescent="0.25">
      <c r="A32" s="59" t="s">
        <v>251</v>
      </c>
    </row>
    <row r="33" spans="1:1" ht="27.6" customHeight="1" x14ac:dyDescent="0.25">
      <c r="A33" s="48" t="s">
        <v>250</v>
      </c>
    </row>
    <row r="35" spans="1:1" ht="173.25" customHeight="1" x14ac:dyDescent="0.25">
      <c r="A35" s="54" t="s">
        <v>272</v>
      </c>
    </row>
    <row r="37" spans="1:1" ht="30.75" customHeight="1" x14ac:dyDescent="0.25"/>
    <row r="38" spans="1:1" ht="30.75" customHeight="1" x14ac:dyDescent="0.25"/>
  </sheetData>
  <sheetProtection formatCells="0" formatColumns="0" formatRows="0" insertColumns="0" insertRows="0" insertHyperlinks="0" deleteColumns="0" deleteRows="0" sort="0" autoFilter="0" pivotTables="0"/>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workbookViewId="0">
      <selection activeCell="I9" sqref="I9"/>
    </sheetView>
  </sheetViews>
  <sheetFormatPr baseColWidth="10"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1"/>
  <sheetViews>
    <sheetView showGridLines="0" workbookViewId="0">
      <selection activeCell="F9" sqref="F9"/>
    </sheetView>
  </sheetViews>
  <sheetFormatPr baseColWidth="10" defaultRowHeight="15" x14ac:dyDescent="0.25"/>
  <cols>
    <col min="1" max="1" width="8.140625" customWidth="1"/>
    <col min="2" max="2" width="5.42578125" customWidth="1"/>
    <col min="3" max="3" width="58.5703125" customWidth="1"/>
    <col min="4" max="4" width="8.7109375" customWidth="1"/>
    <col min="6" max="6" width="14.140625" customWidth="1"/>
    <col min="8" max="8" width="1.5703125" customWidth="1"/>
  </cols>
  <sheetData>
    <row r="1" spans="1:12" x14ac:dyDescent="0.25">
      <c r="A1" s="39"/>
      <c r="B1" s="39"/>
      <c r="C1" s="39"/>
      <c r="D1" s="39"/>
      <c r="E1" s="39"/>
      <c r="F1" s="39"/>
      <c r="G1" s="39"/>
      <c r="H1" s="39"/>
      <c r="I1" s="39"/>
      <c r="J1" s="39"/>
      <c r="K1" s="39"/>
      <c r="L1" s="39"/>
    </row>
    <row r="2" spans="1:12" x14ac:dyDescent="0.25">
      <c r="A2" s="39"/>
      <c r="B2" s="39"/>
      <c r="C2" s="39"/>
      <c r="D2" s="39"/>
      <c r="E2" s="39"/>
      <c r="F2" s="39"/>
      <c r="G2" s="39"/>
      <c r="H2" s="39"/>
      <c r="I2" s="39"/>
      <c r="J2" s="39"/>
      <c r="K2" s="39"/>
      <c r="L2" s="39"/>
    </row>
    <row r="3" spans="1:12" x14ac:dyDescent="0.25">
      <c r="A3" s="39"/>
      <c r="B3" s="39"/>
      <c r="C3" s="39"/>
      <c r="D3" s="39"/>
      <c r="E3" s="40" t="s">
        <v>180</v>
      </c>
      <c r="F3" s="40" t="s">
        <v>181</v>
      </c>
      <c r="G3" s="40" t="s">
        <v>182</v>
      </c>
      <c r="H3" s="39"/>
      <c r="I3" s="39"/>
      <c r="J3" s="39"/>
      <c r="K3" s="39"/>
      <c r="L3" s="39"/>
    </row>
    <row r="4" spans="1:12" ht="18.75" customHeight="1" x14ac:dyDescent="0.25">
      <c r="A4" s="39"/>
      <c r="B4" s="38"/>
      <c r="C4" s="37" t="s">
        <v>176</v>
      </c>
      <c r="D4" s="39"/>
      <c r="E4" s="32" t="s">
        <v>177</v>
      </c>
      <c r="F4" s="31" t="s">
        <v>178</v>
      </c>
      <c r="G4" s="33" t="s">
        <v>179</v>
      </c>
      <c r="H4" s="39"/>
      <c r="I4" s="39"/>
      <c r="J4" s="39"/>
      <c r="K4" s="39"/>
      <c r="L4" s="39"/>
    </row>
    <row r="5" spans="1:12" x14ac:dyDescent="0.25">
      <c r="A5" s="41"/>
      <c r="B5" s="49">
        <v>1</v>
      </c>
      <c r="C5" s="42" t="s">
        <v>34</v>
      </c>
      <c r="D5" s="41"/>
      <c r="E5" s="39"/>
      <c r="F5" s="39"/>
      <c r="G5" s="39"/>
      <c r="H5" s="39"/>
      <c r="I5" s="39"/>
      <c r="J5" s="39"/>
      <c r="K5" s="39"/>
      <c r="L5" s="39"/>
    </row>
    <row r="6" spans="1:12" x14ac:dyDescent="0.25">
      <c r="A6" s="41"/>
      <c r="B6" s="49">
        <v>2</v>
      </c>
      <c r="C6" s="42" t="s">
        <v>162</v>
      </c>
      <c r="D6" s="39"/>
      <c r="E6" s="39"/>
      <c r="F6" s="39"/>
      <c r="G6" s="39"/>
      <c r="H6" s="39"/>
      <c r="I6" s="39"/>
      <c r="J6" s="39"/>
      <c r="K6" s="39"/>
      <c r="L6" s="39"/>
    </row>
    <row r="7" spans="1:12" x14ac:dyDescent="0.25">
      <c r="A7" s="41"/>
      <c r="B7" s="49">
        <v>3</v>
      </c>
      <c r="C7" s="42" t="s">
        <v>163</v>
      </c>
      <c r="D7" s="39"/>
      <c r="E7" s="39"/>
      <c r="F7" s="39"/>
      <c r="G7" s="39"/>
      <c r="H7" s="39"/>
      <c r="I7" s="39"/>
      <c r="J7" s="39"/>
      <c r="K7" s="39"/>
      <c r="L7" s="39"/>
    </row>
    <row r="8" spans="1:12" x14ac:dyDescent="0.25">
      <c r="A8" s="41"/>
      <c r="B8" s="49">
        <v>4</v>
      </c>
      <c r="C8" s="42" t="s">
        <v>165</v>
      </c>
      <c r="D8" s="39"/>
      <c r="E8" s="39"/>
      <c r="F8" s="39"/>
      <c r="G8" s="39"/>
      <c r="H8" s="39"/>
      <c r="I8" s="39"/>
      <c r="J8" s="39"/>
      <c r="K8" s="39"/>
      <c r="L8" s="39"/>
    </row>
    <row r="9" spans="1:12" x14ac:dyDescent="0.25">
      <c r="A9" s="41"/>
      <c r="B9" s="49">
        <v>5</v>
      </c>
      <c r="C9" s="42" t="s">
        <v>164</v>
      </c>
      <c r="D9" s="39"/>
      <c r="E9" s="39"/>
      <c r="F9" s="39"/>
      <c r="G9" s="39"/>
      <c r="H9" s="39"/>
      <c r="I9" s="39"/>
      <c r="J9" s="39"/>
      <c r="K9" s="39"/>
      <c r="L9" s="39"/>
    </row>
    <row r="10" spans="1:12" x14ac:dyDescent="0.25">
      <c r="A10" s="41"/>
      <c r="B10" s="49">
        <v>6</v>
      </c>
      <c r="C10" s="42" t="s">
        <v>168</v>
      </c>
      <c r="D10" s="39"/>
      <c r="E10" s="39"/>
      <c r="F10" s="39"/>
      <c r="G10" s="39"/>
      <c r="H10" s="39"/>
      <c r="I10" s="39"/>
      <c r="J10" s="39"/>
      <c r="K10" s="39"/>
      <c r="L10" s="39"/>
    </row>
    <row r="11" spans="1:12" x14ac:dyDescent="0.25">
      <c r="A11" s="41"/>
      <c r="B11" s="49">
        <v>7</v>
      </c>
      <c r="C11" s="42" t="s">
        <v>171</v>
      </c>
      <c r="D11" s="39"/>
      <c r="E11" s="39"/>
      <c r="F11" s="39"/>
      <c r="G11" s="39"/>
      <c r="H11" s="39"/>
      <c r="I11" s="39"/>
      <c r="J11" s="39"/>
      <c r="K11" s="39"/>
      <c r="L11" s="39"/>
    </row>
    <row r="12" spans="1:12" ht="33.75" customHeight="1" x14ac:dyDescent="0.25">
      <c r="A12" s="41"/>
      <c r="B12" s="49">
        <v>8</v>
      </c>
      <c r="C12" s="42" t="s">
        <v>174</v>
      </c>
      <c r="D12" s="39"/>
      <c r="E12" s="39"/>
      <c r="F12" s="39"/>
      <c r="G12" s="39"/>
      <c r="H12" s="39"/>
      <c r="I12" s="39"/>
      <c r="J12" s="39"/>
      <c r="K12" s="39"/>
      <c r="L12" s="39"/>
    </row>
    <row r="13" spans="1:12" x14ac:dyDescent="0.25">
      <c r="A13" s="41"/>
      <c r="B13" s="49">
        <v>9</v>
      </c>
      <c r="C13" s="42" t="s">
        <v>175</v>
      </c>
      <c r="D13" s="39"/>
      <c r="E13" s="39"/>
      <c r="F13" s="39"/>
      <c r="G13" s="39"/>
      <c r="H13" s="39"/>
      <c r="I13" s="39"/>
      <c r="J13" s="39"/>
      <c r="K13" s="39"/>
      <c r="L13" s="39"/>
    </row>
    <row r="14" spans="1:12" x14ac:dyDescent="0.25">
      <c r="A14" s="41"/>
      <c r="B14" s="49">
        <v>10</v>
      </c>
      <c r="C14" s="42" t="s">
        <v>2</v>
      </c>
      <c r="D14" s="39"/>
      <c r="E14" s="39"/>
      <c r="F14" s="39"/>
      <c r="G14" s="39"/>
      <c r="H14" s="39"/>
      <c r="I14" s="39"/>
      <c r="J14" s="39"/>
      <c r="K14" s="39"/>
      <c r="L14" s="39"/>
    </row>
    <row r="15" spans="1:12" x14ac:dyDescent="0.25">
      <c r="A15" s="39"/>
      <c r="B15" s="39"/>
      <c r="C15" s="39"/>
      <c r="D15" s="39"/>
      <c r="E15" s="39"/>
      <c r="F15" s="39"/>
      <c r="G15" s="39"/>
      <c r="H15" s="39"/>
      <c r="I15" s="39"/>
      <c r="J15" s="39"/>
      <c r="K15" s="39"/>
      <c r="L15" s="39"/>
    </row>
    <row r="16" spans="1:12" x14ac:dyDescent="0.25">
      <c r="A16" s="43"/>
      <c r="B16" s="39"/>
      <c r="C16" s="39"/>
      <c r="D16" s="39"/>
      <c r="E16" s="34" t="s">
        <v>190</v>
      </c>
      <c r="F16" s="36" t="s">
        <v>189</v>
      </c>
      <c r="G16" s="35" t="s">
        <v>188</v>
      </c>
      <c r="H16" s="39"/>
      <c r="I16" s="39"/>
      <c r="J16" s="39"/>
      <c r="K16" s="39"/>
      <c r="L16" s="39"/>
    </row>
    <row r="17" spans="1:12" x14ac:dyDescent="0.25">
      <c r="A17" s="39"/>
      <c r="B17" s="39"/>
      <c r="C17" s="39"/>
      <c r="D17" s="39"/>
      <c r="E17" s="39"/>
      <c r="F17" s="39"/>
      <c r="G17" s="39"/>
      <c r="H17" s="39"/>
      <c r="I17" s="39"/>
      <c r="J17" s="39"/>
      <c r="K17" s="39"/>
      <c r="L17" s="39"/>
    </row>
    <row r="18" spans="1:12" x14ac:dyDescent="0.25">
      <c r="A18" s="39"/>
      <c r="B18" s="39"/>
      <c r="C18" s="39"/>
      <c r="D18" s="39"/>
      <c r="E18" s="39"/>
      <c r="F18" s="39"/>
      <c r="G18" s="39"/>
      <c r="H18" s="39"/>
      <c r="I18" s="39"/>
      <c r="J18" s="39"/>
      <c r="K18" s="39"/>
      <c r="L18" s="39"/>
    </row>
    <row r="19" spans="1:12" x14ac:dyDescent="0.25">
      <c r="A19" s="39"/>
      <c r="B19" s="39"/>
      <c r="C19" s="39"/>
      <c r="D19" s="39"/>
      <c r="E19" s="39"/>
      <c r="F19" s="39"/>
      <c r="G19" s="39"/>
      <c r="H19" s="39"/>
      <c r="I19" s="39"/>
      <c r="J19" s="39"/>
      <c r="K19" s="39"/>
      <c r="L19" s="39"/>
    </row>
    <row r="20" spans="1:12" x14ac:dyDescent="0.25">
      <c r="A20" s="39"/>
      <c r="B20" s="39"/>
      <c r="C20" s="39"/>
      <c r="D20" s="39"/>
      <c r="E20" s="39"/>
      <c r="F20" s="39"/>
      <c r="G20" s="39"/>
      <c r="H20" s="39"/>
      <c r="I20" s="39"/>
      <c r="J20" s="39"/>
      <c r="K20" s="39"/>
      <c r="L20" s="39"/>
    </row>
    <row r="21" spans="1:12" x14ac:dyDescent="0.25">
      <c r="A21" s="39"/>
      <c r="B21" s="39"/>
      <c r="C21" s="39"/>
      <c r="D21" s="39"/>
      <c r="E21" s="39"/>
      <c r="F21" s="39"/>
      <c r="G21" s="39"/>
      <c r="H21" s="39"/>
      <c r="I21" s="39"/>
      <c r="J21" s="39"/>
      <c r="K21" s="39"/>
      <c r="L21" s="39"/>
    </row>
    <row r="22" spans="1:12" x14ac:dyDescent="0.25">
      <c r="A22" s="39"/>
      <c r="B22" s="39"/>
      <c r="C22" s="39"/>
      <c r="D22" s="39"/>
      <c r="E22" s="39"/>
      <c r="F22" s="39"/>
      <c r="G22" s="39"/>
      <c r="H22" s="39"/>
      <c r="I22" s="39"/>
      <c r="J22" s="39"/>
      <c r="K22" s="39"/>
      <c r="L22" s="39"/>
    </row>
    <row r="23" spans="1:12" x14ac:dyDescent="0.25">
      <c r="A23" s="39"/>
      <c r="B23" s="39"/>
      <c r="C23" s="39"/>
      <c r="D23" s="39"/>
      <c r="E23" s="39"/>
      <c r="F23" s="39"/>
      <c r="G23" s="39"/>
      <c r="H23" s="39"/>
      <c r="I23" s="39"/>
      <c r="J23" s="39"/>
      <c r="K23" s="39"/>
      <c r="L23" s="39"/>
    </row>
    <row r="24" spans="1:12" x14ac:dyDescent="0.25">
      <c r="A24" s="39"/>
      <c r="B24" s="39"/>
      <c r="C24" s="39"/>
      <c r="D24" s="39"/>
      <c r="E24" s="39"/>
      <c r="F24" s="39"/>
      <c r="G24" s="39"/>
      <c r="H24" s="39"/>
      <c r="I24" s="39"/>
      <c r="J24" s="39"/>
      <c r="K24" s="39"/>
      <c r="L24" s="39"/>
    </row>
    <row r="25" spans="1:12" x14ac:dyDescent="0.25">
      <c r="A25" s="39"/>
      <c r="B25" s="39"/>
      <c r="C25" s="39"/>
      <c r="D25" s="39"/>
      <c r="E25" s="39"/>
      <c r="F25" s="39"/>
      <c r="G25" s="39"/>
      <c r="H25" s="39"/>
      <c r="I25" s="39"/>
      <c r="J25" s="39"/>
      <c r="K25" s="39"/>
      <c r="L25" s="39"/>
    </row>
    <row r="26" spans="1:12" x14ac:dyDescent="0.25">
      <c r="A26" s="39"/>
      <c r="B26" s="39"/>
      <c r="C26" s="39"/>
      <c r="D26" s="39"/>
      <c r="E26" s="39"/>
      <c r="F26" s="39"/>
      <c r="G26" s="39"/>
      <c r="H26" s="39"/>
      <c r="I26" s="39"/>
      <c r="J26" s="39"/>
      <c r="K26" s="39"/>
      <c r="L26" s="39"/>
    </row>
    <row r="27" spans="1:12" x14ac:dyDescent="0.25">
      <c r="A27" s="39"/>
      <c r="B27" s="39"/>
      <c r="C27" s="39"/>
      <c r="D27" s="39"/>
      <c r="E27" s="39"/>
      <c r="F27" s="39"/>
      <c r="G27" s="39"/>
      <c r="H27" s="39"/>
      <c r="I27" s="39"/>
      <c r="J27" s="39"/>
      <c r="K27" s="39"/>
      <c r="L27" s="39"/>
    </row>
    <row r="28" spans="1:12" x14ac:dyDescent="0.25">
      <c r="A28" s="39"/>
      <c r="B28" s="39"/>
      <c r="C28" s="39"/>
      <c r="D28" s="39"/>
      <c r="E28" s="39"/>
      <c r="F28" s="39"/>
      <c r="G28" s="39"/>
      <c r="H28" s="39"/>
      <c r="I28" s="39"/>
      <c r="J28" s="39"/>
      <c r="K28" s="39"/>
      <c r="L28" s="39"/>
    </row>
    <row r="29" spans="1:12" x14ac:dyDescent="0.25">
      <c r="A29" s="39"/>
      <c r="B29" s="39"/>
      <c r="C29" s="39"/>
      <c r="D29" s="39"/>
      <c r="E29" s="39"/>
      <c r="F29" s="39"/>
      <c r="G29" s="39"/>
      <c r="H29" s="39"/>
      <c r="I29" s="39"/>
      <c r="J29" s="39"/>
      <c r="K29" s="39"/>
      <c r="L29" s="39"/>
    </row>
    <row r="30" spans="1:12" x14ac:dyDescent="0.25">
      <c r="A30" s="39"/>
      <c r="B30" s="39"/>
      <c r="C30" s="39"/>
      <c r="D30" s="39"/>
      <c r="E30" s="39"/>
      <c r="F30" s="39"/>
      <c r="G30" s="39"/>
      <c r="H30" s="39"/>
      <c r="I30" s="39"/>
      <c r="J30" s="39"/>
      <c r="K30" s="39"/>
      <c r="L30" s="39"/>
    </row>
    <row r="31" spans="1:12" x14ac:dyDescent="0.25">
      <c r="A31" s="39"/>
      <c r="B31" s="39"/>
      <c r="C31" s="39"/>
      <c r="D31" s="39"/>
      <c r="E31" s="39"/>
      <c r="F31" s="39"/>
      <c r="G31" s="39"/>
      <c r="H31" s="39"/>
      <c r="I31" s="39"/>
      <c r="J31" s="39"/>
      <c r="K31" s="39"/>
      <c r="L31" s="39"/>
    </row>
    <row r="32" spans="1:12" x14ac:dyDescent="0.25">
      <c r="A32" s="39"/>
      <c r="B32" s="39"/>
      <c r="C32" s="39"/>
      <c r="D32" s="39"/>
      <c r="E32" s="39"/>
      <c r="F32" s="39"/>
      <c r="G32" s="39"/>
      <c r="H32" s="39"/>
      <c r="I32" s="39"/>
      <c r="J32" s="39"/>
      <c r="K32" s="39"/>
      <c r="L32" s="39"/>
    </row>
    <row r="33" spans="1:12" x14ac:dyDescent="0.25">
      <c r="A33" s="39"/>
      <c r="B33" s="39"/>
      <c r="C33" s="39"/>
      <c r="D33" s="39"/>
      <c r="E33" s="39"/>
      <c r="F33" s="39"/>
      <c r="G33" s="39"/>
      <c r="H33" s="39"/>
      <c r="I33" s="39"/>
      <c r="J33" s="39"/>
      <c r="K33" s="39"/>
      <c r="L33" s="39"/>
    </row>
    <row r="34" spans="1:12" x14ac:dyDescent="0.25">
      <c r="A34" s="39"/>
      <c r="B34" s="39"/>
      <c r="C34" s="39"/>
      <c r="D34" s="39"/>
      <c r="E34" s="39"/>
      <c r="F34" s="39"/>
      <c r="G34" s="39"/>
      <c r="H34" s="39"/>
      <c r="I34" s="39"/>
      <c r="J34" s="39"/>
      <c r="K34" s="39"/>
      <c r="L34" s="39"/>
    </row>
    <row r="35" spans="1:12" x14ac:dyDescent="0.25">
      <c r="A35" s="39"/>
      <c r="B35" s="39"/>
      <c r="C35" s="39"/>
      <c r="D35" s="39"/>
      <c r="E35" s="39"/>
      <c r="F35" s="39"/>
      <c r="G35" s="39"/>
      <c r="H35" s="39"/>
      <c r="I35" s="39"/>
      <c r="J35" s="39"/>
      <c r="K35" s="39"/>
      <c r="L35" s="39"/>
    </row>
    <row r="36" spans="1:12" x14ac:dyDescent="0.25">
      <c r="A36" s="39"/>
      <c r="B36" s="39"/>
      <c r="C36" s="39"/>
      <c r="D36" s="39"/>
      <c r="E36" s="39"/>
      <c r="F36" s="39"/>
      <c r="G36" s="39"/>
      <c r="H36" s="39"/>
      <c r="I36" s="39"/>
      <c r="J36" s="39"/>
      <c r="K36" s="39"/>
      <c r="L36" s="39"/>
    </row>
    <row r="37" spans="1:12" x14ac:dyDescent="0.25">
      <c r="A37" s="39"/>
      <c r="B37" s="39"/>
      <c r="C37" s="39"/>
      <c r="D37" s="39"/>
      <c r="E37" s="39"/>
      <c r="F37" s="39"/>
      <c r="G37" s="39"/>
      <c r="H37" s="39"/>
      <c r="I37" s="39"/>
      <c r="J37" s="39"/>
      <c r="K37" s="39"/>
      <c r="L37" s="39"/>
    </row>
    <row r="38" spans="1:12" x14ac:dyDescent="0.25">
      <c r="A38" s="39"/>
      <c r="B38" s="39"/>
      <c r="C38" s="39"/>
      <c r="D38" s="39"/>
      <c r="E38" s="39"/>
      <c r="F38" s="39"/>
      <c r="G38" s="39"/>
      <c r="H38" s="39"/>
      <c r="I38" s="39"/>
      <c r="J38" s="39"/>
      <c r="K38" s="39"/>
      <c r="L38" s="39"/>
    </row>
    <row r="39" spans="1:12" x14ac:dyDescent="0.25">
      <c r="A39" s="39"/>
      <c r="B39" s="39"/>
      <c r="C39" s="39"/>
      <c r="D39" s="39"/>
      <c r="E39" s="39"/>
      <c r="F39" s="39"/>
      <c r="G39" s="39"/>
      <c r="H39" s="39"/>
      <c r="I39" s="39"/>
      <c r="J39" s="39"/>
      <c r="K39" s="39"/>
      <c r="L39" s="39"/>
    </row>
    <row r="40" spans="1:12" x14ac:dyDescent="0.25">
      <c r="A40" s="39"/>
      <c r="B40" s="39"/>
      <c r="C40" s="39"/>
      <c r="D40" s="39"/>
      <c r="E40" s="39"/>
      <c r="F40" s="39"/>
      <c r="G40" s="39"/>
      <c r="H40" s="39"/>
      <c r="I40" s="39"/>
      <c r="J40" s="39"/>
      <c r="K40" s="39"/>
      <c r="L40" s="39"/>
    </row>
    <row r="41" spans="1:12" x14ac:dyDescent="0.25">
      <c r="A41" s="39"/>
      <c r="B41" s="39"/>
      <c r="C41" s="39"/>
      <c r="D41" s="39"/>
      <c r="E41" s="39"/>
      <c r="F41" s="39"/>
      <c r="G41" s="39"/>
      <c r="H41" s="39"/>
      <c r="I41" s="39"/>
      <c r="J41" s="39"/>
      <c r="K41" s="39"/>
      <c r="L41" s="3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C3:C11"/>
  <sheetViews>
    <sheetView showGridLines="0" workbookViewId="0">
      <selection activeCell="I19" sqref="I19"/>
    </sheetView>
  </sheetViews>
  <sheetFormatPr baseColWidth="10" defaultRowHeight="15" x14ac:dyDescent="0.25"/>
  <cols>
    <col min="1" max="1" width="7" customWidth="1"/>
    <col min="2" max="2" width="5.140625" customWidth="1"/>
    <col min="3" max="3" width="34" bestFit="1" customWidth="1"/>
  </cols>
  <sheetData>
    <row r="3" spans="3:3" x14ac:dyDescent="0.25">
      <c r="C3" s="10" t="s">
        <v>35</v>
      </c>
    </row>
    <row r="4" spans="3:3" x14ac:dyDescent="0.25">
      <c r="C4" s="9" t="s">
        <v>36</v>
      </c>
    </row>
    <row r="5" spans="3:3" x14ac:dyDescent="0.25">
      <c r="C5" s="9" t="s">
        <v>37</v>
      </c>
    </row>
    <row r="6" spans="3:3" x14ac:dyDescent="0.25">
      <c r="C6" s="9" t="s">
        <v>38</v>
      </c>
    </row>
    <row r="7" spans="3:3" x14ac:dyDescent="0.25">
      <c r="C7" s="9" t="s">
        <v>39</v>
      </c>
    </row>
    <row r="8" spans="3:3" x14ac:dyDescent="0.25">
      <c r="C8" s="9" t="s">
        <v>40</v>
      </c>
    </row>
    <row r="9" spans="3:3" x14ac:dyDescent="0.25">
      <c r="C9" s="9" t="s">
        <v>43</v>
      </c>
    </row>
    <row r="10" spans="3:3" x14ac:dyDescent="0.25">
      <c r="C10" s="9" t="s">
        <v>41</v>
      </c>
    </row>
    <row r="11" spans="3:3" x14ac:dyDescent="0.25">
      <c r="C11" s="9" t="s">
        <v>42</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C3:I17"/>
  <sheetViews>
    <sheetView showGridLines="0" zoomScaleNormal="100" workbookViewId="0">
      <selection activeCell="D12" sqref="D12"/>
    </sheetView>
  </sheetViews>
  <sheetFormatPr baseColWidth="10" defaultRowHeight="15" x14ac:dyDescent="0.25"/>
  <cols>
    <col min="1" max="1" width="2.140625" customWidth="1"/>
    <col min="2" max="2" width="2.28515625" customWidth="1"/>
    <col min="3" max="3" width="45.28515625" customWidth="1"/>
    <col min="4" max="4" width="36.140625" customWidth="1"/>
    <col min="5" max="5" width="12.85546875" customWidth="1"/>
    <col min="6" max="6" width="3" customWidth="1"/>
    <col min="7" max="7" width="41.42578125" customWidth="1"/>
    <col min="8" max="8" width="19.28515625" customWidth="1"/>
  </cols>
  <sheetData>
    <row r="3" spans="3:9" ht="18" customHeight="1" x14ac:dyDescent="0.25">
      <c r="C3" s="5" t="s">
        <v>3</v>
      </c>
      <c r="D3" s="5" t="s">
        <v>26</v>
      </c>
      <c r="E3" s="5" t="s">
        <v>31</v>
      </c>
      <c r="F3" s="27"/>
      <c r="G3" s="5" t="s">
        <v>27</v>
      </c>
      <c r="H3" s="5" t="s">
        <v>28</v>
      </c>
      <c r="I3" s="5" t="s">
        <v>31</v>
      </c>
    </row>
    <row r="4" spans="3:9" ht="30" x14ac:dyDescent="0.25">
      <c r="C4" s="29" t="s">
        <v>22</v>
      </c>
      <c r="D4" s="28" t="s">
        <v>24</v>
      </c>
      <c r="E4" s="6">
        <v>18</v>
      </c>
      <c r="G4" s="29" t="s">
        <v>29</v>
      </c>
      <c r="H4" s="30">
        <v>43404</v>
      </c>
      <c r="I4" s="6"/>
    </row>
    <row r="5" spans="3:9" ht="15.95" customHeight="1" x14ac:dyDescent="0.25">
      <c r="C5" s="29" t="s">
        <v>23</v>
      </c>
      <c r="D5" s="28" t="s">
        <v>24</v>
      </c>
      <c r="E5" s="6">
        <v>41</v>
      </c>
      <c r="G5" s="29" t="s">
        <v>30</v>
      </c>
      <c r="H5" s="4"/>
      <c r="I5" s="6">
        <v>34</v>
      </c>
    </row>
    <row r="6" spans="3:9" ht="15.95" customHeight="1" x14ac:dyDescent="0.25">
      <c r="C6" s="29" t="s">
        <v>33</v>
      </c>
      <c r="D6" s="28" t="s">
        <v>25</v>
      </c>
      <c r="E6" s="6">
        <v>255</v>
      </c>
      <c r="G6" s="29" t="s">
        <v>32</v>
      </c>
      <c r="H6" s="4"/>
      <c r="I6" s="6"/>
    </row>
    <row r="7" spans="3:9" ht="15.95" customHeight="1" x14ac:dyDescent="0.25">
      <c r="C7" s="29" t="s">
        <v>21</v>
      </c>
      <c r="D7" s="28" t="s">
        <v>25</v>
      </c>
      <c r="E7" s="6">
        <v>179</v>
      </c>
      <c r="G7" s="29"/>
      <c r="H7" s="4"/>
      <c r="I7" s="6"/>
    </row>
    <row r="8" spans="3:9" ht="15.95" customHeight="1" x14ac:dyDescent="0.25">
      <c r="C8" s="29" t="s">
        <v>130</v>
      </c>
      <c r="D8" s="28"/>
      <c r="E8" s="6"/>
      <c r="G8" s="29"/>
      <c r="H8" s="4"/>
      <c r="I8" s="6"/>
    </row>
    <row r="9" spans="3:9" ht="15.95" customHeight="1" x14ac:dyDescent="0.25">
      <c r="C9" s="29" t="s">
        <v>20</v>
      </c>
      <c r="D9" s="28" t="s">
        <v>25</v>
      </c>
      <c r="E9" s="6"/>
      <c r="G9" s="28"/>
      <c r="H9" s="4"/>
      <c r="I9" s="6"/>
    </row>
    <row r="10" spans="3:9" ht="30" x14ac:dyDescent="0.25">
      <c r="C10" s="29" t="s">
        <v>131</v>
      </c>
      <c r="D10" s="24"/>
      <c r="E10" s="6"/>
      <c r="G10" s="28"/>
      <c r="H10" s="4"/>
      <c r="I10" s="6"/>
    </row>
    <row r="11" spans="3:9" ht="15.95" customHeight="1" x14ac:dyDescent="0.25">
      <c r="C11" s="4" t="s">
        <v>169</v>
      </c>
      <c r="D11" s="24" t="s">
        <v>170</v>
      </c>
      <c r="E11" s="6"/>
      <c r="G11" s="28"/>
      <c r="H11" s="4"/>
      <c r="I11" s="6"/>
    </row>
    <row r="12" spans="3:9" ht="15.95" customHeight="1" x14ac:dyDescent="0.25">
      <c r="C12" s="4"/>
      <c r="D12" s="4"/>
      <c r="E12" s="6"/>
      <c r="G12" s="4"/>
      <c r="H12" s="4"/>
      <c r="I12" s="6"/>
    </row>
    <row r="13" spans="3:9" ht="15.95" customHeight="1" x14ac:dyDescent="0.25">
      <c r="C13" s="4"/>
      <c r="D13" s="4"/>
      <c r="E13" s="6"/>
      <c r="G13" s="4"/>
      <c r="H13" s="4"/>
      <c r="I13" s="6"/>
    </row>
    <row r="14" spans="3:9" ht="15.95" customHeight="1" x14ac:dyDescent="0.25">
      <c r="C14" s="4"/>
      <c r="D14" s="4"/>
      <c r="E14" s="6"/>
      <c r="G14" s="4"/>
      <c r="H14" s="4"/>
      <c r="I14" s="6"/>
    </row>
    <row r="15" spans="3:9" ht="15.95" customHeight="1" x14ac:dyDescent="0.25">
      <c r="C15" s="4"/>
      <c r="D15" s="4"/>
      <c r="E15" s="6"/>
      <c r="G15" s="4"/>
      <c r="H15" s="4"/>
      <c r="I15" s="6"/>
    </row>
    <row r="16" spans="3:9" ht="15.95" customHeight="1" x14ac:dyDescent="0.25">
      <c r="C16" s="4"/>
      <c r="D16" s="4"/>
      <c r="E16" s="6"/>
      <c r="G16" s="4"/>
      <c r="H16" s="4"/>
      <c r="I16" s="6"/>
    </row>
    <row r="17" spans="3:9" ht="15.95" customHeight="1" x14ac:dyDescent="0.25">
      <c r="C17" s="4"/>
      <c r="D17" s="4"/>
      <c r="E17" s="6"/>
      <c r="G17" s="4"/>
      <c r="H17" s="4"/>
      <c r="I17" s="6"/>
    </row>
  </sheetData>
  <sheetProtection algorithmName="SHA-512" hashValue="qsgNnwY7RULd+cY74auiX+QOq5kWVNdX/nZGwReOVc4VclkwpP5ppsehGW1wWi8N0HU7iVRJZHQ54tm0NRJTZQ==" saltValue="2V1kCOJF9qi+/VegaQBmO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dimension ref="B2:E120"/>
  <sheetViews>
    <sheetView showGridLines="0" zoomScale="115" zoomScaleNormal="115" workbookViewId="0">
      <pane xSplit="1" ySplit="2" topLeftCell="B57" activePane="bottomRight" state="frozen"/>
      <selection pane="topRight" activeCell="B1" sqref="B1"/>
      <selection pane="bottomLeft" activeCell="A3" sqref="A3"/>
      <selection pane="bottomRight" activeCell="B68" sqref="B68"/>
    </sheetView>
  </sheetViews>
  <sheetFormatPr baseColWidth="10" defaultRowHeight="15" x14ac:dyDescent="0.25"/>
  <cols>
    <col min="1" max="1" width="3.42578125" customWidth="1"/>
    <col min="2" max="2" width="88.28515625" customWidth="1"/>
    <col min="3" max="3" width="16.140625" customWidth="1"/>
  </cols>
  <sheetData>
    <row r="2" spans="2:3" x14ac:dyDescent="0.25">
      <c r="B2" s="11" t="s">
        <v>87</v>
      </c>
      <c r="C2" s="12" t="s">
        <v>108</v>
      </c>
    </row>
    <row r="3" spans="2:3" x14ac:dyDescent="0.25">
      <c r="B3" s="14" t="s">
        <v>44</v>
      </c>
      <c r="C3" s="16">
        <v>9</v>
      </c>
    </row>
    <row r="4" spans="2:3" x14ac:dyDescent="0.25">
      <c r="B4" s="15" t="s">
        <v>45</v>
      </c>
      <c r="C4" s="16">
        <v>9</v>
      </c>
    </row>
    <row r="5" spans="2:3" x14ac:dyDescent="0.25">
      <c r="B5" s="15" t="s">
        <v>46</v>
      </c>
      <c r="C5" s="16">
        <v>9</v>
      </c>
    </row>
    <row r="6" spans="2:3" x14ac:dyDescent="0.25">
      <c r="B6" s="13" t="s">
        <v>47</v>
      </c>
      <c r="C6" s="16">
        <v>9</v>
      </c>
    </row>
    <row r="7" spans="2:3" x14ac:dyDescent="0.25">
      <c r="B7" s="13" t="s">
        <v>48</v>
      </c>
      <c r="C7" s="16">
        <v>11</v>
      </c>
    </row>
    <row r="8" spans="2:3" x14ac:dyDescent="0.25">
      <c r="B8" s="15" t="s">
        <v>49</v>
      </c>
      <c r="C8" s="16">
        <v>11</v>
      </c>
    </row>
    <row r="9" spans="2:3" x14ac:dyDescent="0.25">
      <c r="B9" s="13" t="s">
        <v>50</v>
      </c>
      <c r="C9" s="16">
        <v>12</v>
      </c>
    </row>
    <row r="10" spans="2:3" x14ac:dyDescent="0.25">
      <c r="B10" s="13" t="s">
        <v>90</v>
      </c>
      <c r="C10" s="16">
        <v>12</v>
      </c>
    </row>
    <row r="11" spans="2:3" x14ac:dyDescent="0.25">
      <c r="B11" s="13" t="s">
        <v>91</v>
      </c>
      <c r="C11" s="16">
        <v>13</v>
      </c>
    </row>
    <row r="12" spans="2:3" x14ac:dyDescent="0.25">
      <c r="B12" s="13" t="s">
        <v>51</v>
      </c>
      <c r="C12" s="16">
        <v>13</v>
      </c>
    </row>
    <row r="13" spans="2:3" x14ac:dyDescent="0.25">
      <c r="B13" s="15" t="s">
        <v>52</v>
      </c>
      <c r="C13" s="16">
        <v>14</v>
      </c>
    </row>
    <row r="14" spans="2:3" x14ac:dyDescent="0.25">
      <c r="B14" s="13" t="s">
        <v>88</v>
      </c>
      <c r="C14" s="16">
        <v>14</v>
      </c>
    </row>
    <row r="15" spans="2:3" x14ac:dyDescent="0.25">
      <c r="B15" s="13" t="s">
        <v>89</v>
      </c>
      <c r="C15" s="16">
        <v>14</v>
      </c>
    </row>
    <row r="16" spans="2:3" x14ac:dyDescent="0.25">
      <c r="B16" s="13" t="s">
        <v>109</v>
      </c>
      <c r="C16" s="16">
        <v>15</v>
      </c>
    </row>
    <row r="17" spans="2:3" x14ac:dyDescent="0.25">
      <c r="B17" s="15" t="s">
        <v>53</v>
      </c>
      <c r="C17" s="16">
        <v>16</v>
      </c>
    </row>
    <row r="18" spans="2:3" x14ac:dyDescent="0.25">
      <c r="B18" s="13" t="s">
        <v>54</v>
      </c>
      <c r="C18" s="16">
        <v>16</v>
      </c>
    </row>
    <row r="19" spans="2:3" x14ac:dyDescent="0.25">
      <c r="B19" s="13" t="s">
        <v>55</v>
      </c>
      <c r="C19" s="16">
        <v>20</v>
      </c>
    </row>
    <row r="20" spans="2:3" x14ac:dyDescent="0.25">
      <c r="B20" s="15" t="s">
        <v>56</v>
      </c>
      <c r="C20" s="16">
        <v>23</v>
      </c>
    </row>
    <row r="21" spans="2:3" x14ac:dyDescent="0.25">
      <c r="B21" s="13" t="s">
        <v>57</v>
      </c>
      <c r="C21" s="16">
        <v>23</v>
      </c>
    </row>
    <row r="22" spans="2:3" x14ac:dyDescent="0.25">
      <c r="B22" s="13" t="s">
        <v>58</v>
      </c>
      <c r="C22" s="16">
        <v>24</v>
      </c>
    </row>
    <row r="23" spans="2:3" x14ac:dyDescent="0.25">
      <c r="B23" s="13" t="s">
        <v>59</v>
      </c>
      <c r="C23" s="16">
        <v>24</v>
      </c>
    </row>
    <row r="24" spans="2:3" x14ac:dyDescent="0.25">
      <c r="B24" s="15" t="s">
        <v>60</v>
      </c>
      <c r="C24" s="16">
        <v>25</v>
      </c>
    </row>
    <row r="25" spans="2:3" x14ac:dyDescent="0.25">
      <c r="B25" s="15" t="s">
        <v>61</v>
      </c>
      <c r="C25" s="16">
        <v>26</v>
      </c>
    </row>
    <row r="26" spans="2:3" x14ac:dyDescent="0.25">
      <c r="B26" s="13" t="s">
        <v>62</v>
      </c>
      <c r="C26" s="16">
        <v>26</v>
      </c>
    </row>
    <row r="27" spans="2:3" x14ac:dyDescent="0.25">
      <c r="B27" s="13" t="s">
        <v>63</v>
      </c>
      <c r="C27" s="16">
        <v>27</v>
      </c>
    </row>
    <row r="28" spans="2:3" x14ac:dyDescent="0.25">
      <c r="B28" s="13" t="s">
        <v>83</v>
      </c>
      <c r="C28" s="16">
        <v>28</v>
      </c>
    </row>
    <row r="29" spans="2:3" x14ac:dyDescent="0.25">
      <c r="B29" s="13" t="s">
        <v>64</v>
      </c>
      <c r="C29" s="16">
        <v>29</v>
      </c>
    </row>
    <row r="30" spans="2:3" x14ac:dyDescent="0.25">
      <c r="B30" s="15" t="s">
        <v>65</v>
      </c>
      <c r="C30" s="16">
        <v>29</v>
      </c>
    </row>
    <row r="31" spans="2:3" x14ac:dyDescent="0.25">
      <c r="B31" s="13" t="s">
        <v>66</v>
      </c>
      <c r="C31" s="16">
        <v>29</v>
      </c>
    </row>
    <row r="32" spans="2:3" x14ac:dyDescent="0.25">
      <c r="B32" s="13" t="s">
        <v>67</v>
      </c>
      <c r="C32" s="16">
        <v>29</v>
      </c>
    </row>
    <row r="33" spans="2:5" x14ac:dyDescent="0.25">
      <c r="B33" s="13" t="s">
        <v>68</v>
      </c>
      <c r="C33" s="16">
        <v>29</v>
      </c>
    </row>
    <row r="34" spans="2:5" x14ac:dyDescent="0.25">
      <c r="B34" s="13" t="s">
        <v>69</v>
      </c>
      <c r="C34" s="16">
        <v>30</v>
      </c>
    </row>
    <row r="35" spans="2:5" x14ac:dyDescent="0.25">
      <c r="B35" s="15" t="s">
        <v>70</v>
      </c>
      <c r="C35" s="16">
        <v>31</v>
      </c>
    </row>
    <row r="36" spans="2:5" x14ac:dyDescent="0.25">
      <c r="B36" s="15" t="s">
        <v>45</v>
      </c>
      <c r="C36" s="16">
        <v>31</v>
      </c>
    </row>
    <row r="37" spans="2:5" ht="30" x14ac:dyDescent="0.25">
      <c r="B37" s="19" t="s">
        <v>71</v>
      </c>
      <c r="C37" s="16">
        <v>31</v>
      </c>
    </row>
    <row r="38" spans="2:5" x14ac:dyDescent="0.25">
      <c r="B38" s="20" t="s">
        <v>72</v>
      </c>
      <c r="C38" s="16">
        <v>31</v>
      </c>
    </row>
    <row r="39" spans="2:5" x14ac:dyDescent="0.25">
      <c r="B39" s="20" t="s">
        <v>73</v>
      </c>
      <c r="C39" s="16">
        <v>31</v>
      </c>
    </row>
    <row r="40" spans="2:5" x14ac:dyDescent="0.25">
      <c r="B40" s="20" t="s">
        <v>110</v>
      </c>
      <c r="C40" s="16">
        <v>31</v>
      </c>
    </row>
    <row r="41" spans="2:5" x14ac:dyDescent="0.25">
      <c r="B41" s="13" t="s">
        <v>111</v>
      </c>
      <c r="C41" s="16">
        <v>31</v>
      </c>
    </row>
    <row r="42" spans="2:5" x14ac:dyDescent="0.25">
      <c r="B42" s="25" t="s">
        <v>118</v>
      </c>
      <c r="C42" s="16">
        <v>31</v>
      </c>
      <c r="E42" s="21"/>
    </row>
    <row r="43" spans="2:5" ht="30" x14ac:dyDescent="0.25">
      <c r="B43" s="26" t="s">
        <v>119</v>
      </c>
      <c r="C43" s="16">
        <v>31</v>
      </c>
    </row>
    <row r="44" spans="2:5" x14ac:dyDescent="0.25">
      <c r="B44" s="25" t="s">
        <v>120</v>
      </c>
      <c r="C44" s="16">
        <v>31</v>
      </c>
    </row>
    <row r="45" spans="2:5" x14ac:dyDescent="0.25">
      <c r="B45" s="25" t="s">
        <v>121</v>
      </c>
      <c r="C45" s="16">
        <v>32</v>
      </c>
    </row>
    <row r="46" spans="2:5" x14ac:dyDescent="0.25">
      <c r="B46" s="25" t="s">
        <v>122</v>
      </c>
      <c r="C46" s="16">
        <v>32</v>
      </c>
    </row>
    <row r="47" spans="2:5" x14ac:dyDescent="0.25">
      <c r="B47" s="25" t="s">
        <v>123</v>
      </c>
      <c r="C47" s="16">
        <v>32</v>
      </c>
    </row>
    <row r="48" spans="2:5" x14ac:dyDescent="0.25">
      <c r="B48" s="25" t="s">
        <v>124</v>
      </c>
      <c r="C48" s="16">
        <v>32</v>
      </c>
    </row>
    <row r="49" spans="2:3" x14ac:dyDescent="0.25">
      <c r="B49" s="25" t="s">
        <v>125</v>
      </c>
      <c r="C49" s="16">
        <v>32</v>
      </c>
    </row>
    <row r="50" spans="2:3" x14ac:dyDescent="0.25">
      <c r="B50" s="25" t="s">
        <v>126</v>
      </c>
      <c r="C50" s="16">
        <v>32</v>
      </c>
    </row>
    <row r="51" spans="2:3" ht="30" x14ac:dyDescent="0.25">
      <c r="B51" s="26" t="s">
        <v>127</v>
      </c>
      <c r="C51" s="16">
        <v>32</v>
      </c>
    </row>
    <row r="52" spans="2:3" ht="22.5" customHeight="1" x14ac:dyDescent="0.25">
      <c r="B52" s="25" t="s">
        <v>128</v>
      </c>
      <c r="C52" s="16">
        <v>32</v>
      </c>
    </row>
    <row r="53" spans="2:3" ht="30" x14ac:dyDescent="0.25">
      <c r="B53" s="26" t="s">
        <v>129</v>
      </c>
      <c r="C53" s="16">
        <v>32</v>
      </c>
    </row>
    <row r="54" spans="2:3" x14ac:dyDescent="0.25">
      <c r="B54" s="22"/>
      <c r="C54" s="16"/>
    </row>
    <row r="55" spans="2:3" x14ac:dyDescent="0.25">
      <c r="B55" s="13"/>
      <c r="C55" s="16"/>
    </row>
    <row r="56" spans="2:3" x14ac:dyDescent="0.25">
      <c r="B56" s="13" t="s">
        <v>112</v>
      </c>
      <c r="C56" s="16">
        <v>33</v>
      </c>
    </row>
    <row r="57" spans="2:3" x14ac:dyDescent="0.25">
      <c r="B57" s="22" t="s">
        <v>132</v>
      </c>
      <c r="C57" s="16">
        <v>33</v>
      </c>
    </row>
    <row r="58" spans="2:3" x14ac:dyDescent="0.25">
      <c r="B58" s="13" t="s">
        <v>133</v>
      </c>
      <c r="C58" s="16">
        <v>33</v>
      </c>
    </row>
    <row r="59" spans="2:3" x14ac:dyDescent="0.25">
      <c r="B59" s="13" t="s">
        <v>134</v>
      </c>
      <c r="C59" s="16">
        <v>33</v>
      </c>
    </row>
    <row r="60" spans="2:3" x14ac:dyDescent="0.25">
      <c r="B60" s="13" t="s">
        <v>135</v>
      </c>
      <c r="C60" s="16">
        <v>33</v>
      </c>
    </row>
    <row r="61" spans="2:3" x14ac:dyDescent="0.25">
      <c r="B61" s="13" t="s">
        <v>139</v>
      </c>
      <c r="C61" s="16">
        <v>33</v>
      </c>
    </row>
    <row r="62" spans="2:3" x14ac:dyDescent="0.25">
      <c r="B62" s="13" t="s">
        <v>136</v>
      </c>
      <c r="C62" s="16">
        <v>33</v>
      </c>
    </row>
    <row r="63" spans="2:3" x14ac:dyDescent="0.25">
      <c r="B63" s="13" t="s">
        <v>138</v>
      </c>
      <c r="C63" s="16">
        <v>33</v>
      </c>
    </row>
    <row r="64" spans="2:3" x14ac:dyDescent="0.25">
      <c r="B64" s="13" t="s">
        <v>140</v>
      </c>
      <c r="C64" s="16">
        <v>33</v>
      </c>
    </row>
    <row r="65" spans="2:3" x14ac:dyDescent="0.25">
      <c r="B65" s="13" t="s">
        <v>137</v>
      </c>
      <c r="C65" s="16">
        <v>33</v>
      </c>
    </row>
    <row r="66" spans="2:3" x14ac:dyDescent="0.25">
      <c r="B66" s="13" t="s">
        <v>141</v>
      </c>
      <c r="C66" s="16">
        <v>33</v>
      </c>
    </row>
    <row r="67" spans="2:3" x14ac:dyDescent="0.25">
      <c r="B67" s="13" t="s">
        <v>142</v>
      </c>
      <c r="C67" s="16">
        <v>33</v>
      </c>
    </row>
    <row r="68" spans="2:3" x14ac:dyDescent="0.25">
      <c r="B68" s="22" t="s">
        <v>143</v>
      </c>
      <c r="C68" s="16">
        <v>34</v>
      </c>
    </row>
    <row r="69" spans="2:3" x14ac:dyDescent="0.25">
      <c r="B69" s="22" t="s">
        <v>144</v>
      </c>
      <c r="C69" s="16">
        <v>34</v>
      </c>
    </row>
    <row r="70" spans="2:3" x14ac:dyDescent="0.25">
      <c r="B70" s="13" t="s">
        <v>145</v>
      </c>
      <c r="C70" s="16">
        <v>34</v>
      </c>
    </row>
    <row r="71" spans="2:3" x14ac:dyDescent="0.25">
      <c r="B71" s="13" t="s">
        <v>146</v>
      </c>
      <c r="C71" s="16">
        <v>34</v>
      </c>
    </row>
    <row r="72" spans="2:3" x14ac:dyDescent="0.25">
      <c r="B72" s="13" t="s">
        <v>147</v>
      </c>
      <c r="C72" s="16">
        <v>34</v>
      </c>
    </row>
    <row r="73" spans="2:3" x14ac:dyDescent="0.25">
      <c r="B73" s="13" t="s">
        <v>148</v>
      </c>
      <c r="C73" s="16">
        <v>34</v>
      </c>
    </row>
    <row r="74" spans="2:3" x14ac:dyDescent="0.25">
      <c r="B74" s="13" t="s">
        <v>149</v>
      </c>
      <c r="C74" s="16">
        <v>34</v>
      </c>
    </row>
    <row r="75" spans="2:3" x14ac:dyDescent="0.25">
      <c r="B75" s="13" t="s">
        <v>150</v>
      </c>
      <c r="C75" s="16">
        <v>34</v>
      </c>
    </row>
    <row r="76" spans="2:3" x14ac:dyDescent="0.25">
      <c r="B76" s="13" t="s">
        <v>151</v>
      </c>
      <c r="C76" s="16">
        <v>34</v>
      </c>
    </row>
    <row r="77" spans="2:3" x14ac:dyDescent="0.25">
      <c r="B77" s="13" t="s">
        <v>152</v>
      </c>
      <c r="C77" s="16">
        <v>34</v>
      </c>
    </row>
    <row r="78" spans="2:3" x14ac:dyDescent="0.25">
      <c r="B78" s="13" t="s">
        <v>153</v>
      </c>
      <c r="C78" s="16">
        <v>34</v>
      </c>
    </row>
    <row r="79" spans="2:3" x14ac:dyDescent="0.25">
      <c r="B79" s="13" t="s">
        <v>154</v>
      </c>
      <c r="C79" s="16">
        <v>34</v>
      </c>
    </row>
    <row r="80" spans="2:3" x14ac:dyDescent="0.25">
      <c r="B80" s="13"/>
      <c r="C80" s="16"/>
    </row>
    <row r="81" spans="2:3" ht="30" x14ac:dyDescent="0.25">
      <c r="B81" s="23" t="s">
        <v>155</v>
      </c>
      <c r="C81" s="16">
        <v>34</v>
      </c>
    </row>
    <row r="82" spans="2:3" x14ac:dyDescent="0.25">
      <c r="B82" s="13" t="s">
        <v>156</v>
      </c>
      <c r="C82" s="16">
        <v>34</v>
      </c>
    </row>
    <row r="83" spans="2:3" x14ac:dyDescent="0.25">
      <c r="B83" s="13" t="s">
        <v>157</v>
      </c>
      <c r="C83" s="16">
        <v>34</v>
      </c>
    </row>
    <row r="84" spans="2:3" x14ac:dyDescent="0.25">
      <c r="B84" s="13" t="s">
        <v>158</v>
      </c>
      <c r="C84" s="16">
        <v>35</v>
      </c>
    </row>
    <row r="85" spans="2:3" ht="30" x14ac:dyDescent="0.25">
      <c r="B85" s="18" t="s">
        <v>113</v>
      </c>
      <c r="C85" s="16">
        <v>35</v>
      </c>
    </row>
    <row r="86" spans="2:3" ht="18.75" customHeight="1" x14ac:dyDescent="0.25">
      <c r="B86" s="13" t="s">
        <v>159</v>
      </c>
      <c r="C86" s="16"/>
    </row>
    <row r="87" spans="2:3" x14ac:dyDescent="0.25">
      <c r="B87" s="13" t="s">
        <v>114</v>
      </c>
      <c r="C87" s="16">
        <v>35</v>
      </c>
    </row>
    <row r="88" spans="2:3" x14ac:dyDescent="0.25">
      <c r="B88" s="13" t="s">
        <v>160</v>
      </c>
      <c r="C88" s="16"/>
    </row>
    <row r="89" spans="2:3" x14ac:dyDescent="0.25">
      <c r="B89" s="13" t="s">
        <v>161</v>
      </c>
      <c r="C89" s="16"/>
    </row>
    <row r="90" spans="2:3" x14ac:dyDescent="0.25">
      <c r="B90" s="20" t="s">
        <v>74</v>
      </c>
      <c r="C90" s="16">
        <v>35</v>
      </c>
    </row>
    <row r="91" spans="2:3" x14ac:dyDescent="0.25">
      <c r="B91" s="13" t="s">
        <v>115</v>
      </c>
      <c r="C91" s="16"/>
    </row>
    <row r="92" spans="2:3" x14ac:dyDescent="0.25">
      <c r="B92" s="13" t="s">
        <v>116</v>
      </c>
      <c r="C92" s="16"/>
    </row>
    <row r="93" spans="2:3" x14ac:dyDescent="0.25">
      <c r="B93" s="13" t="s">
        <v>84</v>
      </c>
      <c r="C93" s="16"/>
    </row>
    <row r="94" spans="2:3" x14ac:dyDescent="0.25">
      <c r="B94" s="13" t="s">
        <v>85</v>
      </c>
      <c r="C94" s="16"/>
    </row>
    <row r="95" spans="2:3" x14ac:dyDescent="0.25">
      <c r="B95" s="13" t="s">
        <v>86</v>
      </c>
      <c r="C95" s="16"/>
    </row>
    <row r="96" spans="2:3" x14ac:dyDescent="0.25">
      <c r="B96" s="13" t="s">
        <v>117</v>
      </c>
      <c r="C96" s="16"/>
    </row>
    <row r="97" spans="2:3" x14ac:dyDescent="0.25">
      <c r="B97" s="20" t="s">
        <v>75</v>
      </c>
      <c r="C97" s="16">
        <v>39</v>
      </c>
    </row>
    <row r="98" spans="2:3" x14ac:dyDescent="0.25">
      <c r="B98" s="20" t="s">
        <v>76</v>
      </c>
      <c r="C98" s="16">
        <v>39</v>
      </c>
    </row>
    <row r="99" spans="2:3" x14ac:dyDescent="0.25">
      <c r="B99" s="15" t="s">
        <v>77</v>
      </c>
      <c r="C99" s="16">
        <v>39</v>
      </c>
    </row>
    <row r="100" spans="2:3" x14ac:dyDescent="0.25">
      <c r="B100" s="13" t="s">
        <v>92</v>
      </c>
      <c r="C100" s="16">
        <v>39</v>
      </c>
    </row>
    <row r="101" spans="2:3" x14ac:dyDescent="0.25">
      <c r="B101" s="13" t="s">
        <v>93</v>
      </c>
      <c r="C101" s="16">
        <v>39</v>
      </c>
    </row>
    <row r="102" spans="2:3" x14ac:dyDescent="0.25">
      <c r="B102" s="13" t="s">
        <v>94</v>
      </c>
      <c r="C102" s="16">
        <v>40</v>
      </c>
    </row>
    <row r="103" spans="2:3" x14ac:dyDescent="0.25">
      <c r="B103" s="13" t="s">
        <v>95</v>
      </c>
      <c r="C103" s="16">
        <v>41</v>
      </c>
    </row>
    <row r="104" spans="2:3" x14ac:dyDescent="0.25">
      <c r="B104" s="13" t="s">
        <v>96</v>
      </c>
      <c r="C104" s="16">
        <v>41</v>
      </c>
    </row>
    <row r="105" spans="2:3" x14ac:dyDescent="0.25">
      <c r="B105" s="15" t="s">
        <v>97</v>
      </c>
      <c r="C105" s="16">
        <v>41</v>
      </c>
    </row>
    <row r="106" spans="2:3" x14ac:dyDescent="0.25">
      <c r="B106" s="13" t="s">
        <v>98</v>
      </c>
      <c r="C106" s="16">
        <v>41</v>
      </c>
    </row>
    <row r="107" spans="2:3" x14ac:dyDescent="0.25">
      <c r="B107" s="13" t="s">
        <v>99</v>
      </c>
      <c r="C107" s="16">
        <v>41</v>
      </c>
    </row>
    <row r="108" spans="2:3" x14ac:dyDescent="0.25">
      <c r="B108" s="13" t="s">
        <v>100</v>
      </c>
      <c r="C108" s="16">
        <v>42</v>
      </c>
    </row>
    <row r="109" spans="2:3" x14ac:dyDescent="0.25">
      <c r="B109" s="13" t="s">
        <v>101</v>
      </c>
      <c r="C109" s="16">
        <v>42</v>
      </c>
    </row>
    <row r="110" spans="2:3" x14ac:dyDescent="0.25">
      <c r="B110" s="13" t="s">
        <v>102</v>
      </c>
      <c r="C110" s="16">
        <v>42</v>
      </c>
    </row>
    <row r="111" spans="2:3" x14ac:dyDescent="0.25">
      <c r="B111" s="13" t="s">
        <v>103</v>
      </c>
      <c r="C111" s="16">
        <v>42</v>
      </c>
    </row>
    <row r="112" spans="2:3" x14ac:dyDescent="0.25">
      <c r="B112" s="15" t="s">
        <v>78</v>
      </c>
      <c r="C112" s="16">
        <v>43</v>
      </c>
    </row>
    <row r="113" spans="2:3" x14ac:dyDescent="0.25">
      <c r="B113" s="15" t="s">
        <v>79</v>
      </c>
      <c r="C113" s="16">
        <v>43</v>
      </c>
    </row>
    <row r="114" spans="2:3" x14ac:dyDescent="0.25">
      <c r="B114" s="13" t="s">
        <v>104</v>
      </c>
      <c r="C114" s="16">
        <v>43</v>
      </c>
    </row>
    <row r="115" spans="2:3" x14ac:dyDescent="0.25">
      <c r="B115" s="13" t="s">
        <v>105</v>
      </c>
      <c r="C115" s="16">
        <v>44</v>
      </c>
    </row>
    <row r="116" spans="2:3" x14ac:dyDescent="0.25">
      <c r="B116" s="13" t="s">
        <v>106</v>
      </c>
      <c r="C116" s="16">
        <v>45</v>
      </c>
    </row>
    <row r="117" spans="2:3" x14ac:dyDescent="0.25">
      <c r="B117" s="13" t="s">
        <v>107</v>
      </c>
      <c r="C117" s="16">
        <v>46</v>
      </c>
    </row>
    <row r="118" spans="2:3" x14ac:dyDescent="0.25">
      <c r="B118" s="15" t="s">
        <v>80</v>
      </c>
      <c r="C118" s="16">
        <v>47</v>
      </c>
    </row>
    <row r="119" spans="2:3" x14ac:dyDescent="0.25">
      <c r="B119" s="15" t="s">
        <v>81</v>
      </c>
      <c r="C119" s="16">
        <v>47</v>
      </c>
    </row>
    <row r="120" spans="2:3" x14ac:dyDescent="0.25">
      <c r="B120" s="15" t="s">
        <v>82</v>
      </c>
      <c r="C120" s="17">
        <v>47</v>
      </c>
    </row>
  </sheetData>
  <sheetProtection algorithmName="SHA-512" hashValue="YG4gK3sv1e8TiDihdIFMEcUyfN/eRj1PFDDUcx3Xc1gSEuDrPpHQbilAhxoiuN9z9bDCUwW/C9BAEKM8d8yNSg==" saltValue="cZGrO+8LJxa/nD97oNrulA==" spinCount="100000" sheet="1" objects="1" scenarios="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229</vt:i4>
      </vt:variant>
    </vt:vector>
  </HeadingPairs>
  <TitlesOfParts>
    <vt:vector size="236" baseType="lpstr">
      <vt:lpstr>FT-SUPE-023</vt:lpstr>
      <vt:lpstr>INSTRUCTIVO_TABLA</vt:lpstr>
      <vt:lpstr>CRITER CAL_POND</vt:lpstr>
      <vt:lpstr>Tbulac</vt:lpstr>
      <vt:lpstr>TP DE LA ENTIDAD </vt:lpstr>
      <vt:lpstr>NORMAGRAMA </vt:lpstr>
      <vt:lpstr>Esquema </vt:lpstr>
      <vt:lpstr>'Esquema '!_Toc207522817</vt:lpstr>
      <vt:lpstr>'Esquema '!_Toc207526061</vt:lpstr>
      <vt:lpstr>'Esquema '!_Toc207526108</vt:lpstr>
      <vt:lpstr>'Esquema '!_Toc207526115</vt:lpstr>
      <vt:lpstr>'Esquema '!_Toc207526124</vt:lpstr>
      <vt:lpstr>'Esquema '!_Toc207526206</vt:lpstr>
      <vt:lpstr>'Esquema '!_Toc207528566</vt:lpstr>
      <vt:lpstr>'Esquema '!_Toc207529170</vt:lpstr>
      <vt:lpstr>'Esquema '!_Toc207529179</vt:lpstr>
      <vt:lpstr>'Esquema '!_Toc207613292</vt:lpstr>
      <vt:lpstr>'Esquema '!_Toc207673679</vt:lpstr>
      <vt:lpstr>'Esquema '!_Toc207673680</vt:lpstr>
      <vt:lpstr>'Esquema '!_Toc207673681</vt:lpstr>
      <vt:lpstr>'Esquema '!_Toc207673682</vt:lpstr>
      <vt:lpstr>'Esquema '!_Toc207673683</vt:lpstr>
      <vt:lpstr>'Esquema '!_Toc207673684</vt:lpstr>
      <vt:lpstr>'Esquema '!_Toc207673685</vt:lpstr>
      <vt:lpstr>'Esquema '!_Toc207673686</vt:lpstr>
      <vt:lpstr>'Esquema '!_Toc207673687</vt:lpstr>
      <vt:lpstr>'Esquema '!_Toc207673688</vt:lpstr>
      <vt:lpstr>'Esquema '!_Toc207673689</vt:lpstr>
      <vt:lpstr>'Esquema '!_Toc207673690</vt:lpstr>
      <vt:lpstr>'Esquema '!_Toc207673691</vt:lpstr>
      <vt:lpstr>'Esquema '!_Toc207673692</vt:lpstr>
      <vt:lpstr>'Esquema '!_Toc207673693</vt:lpstr>
      <vt:lpstr>'Esquema '!_Toc207673694</vt:lpstr>
      <vt:lpstr>'Esquema '!_Toc207673695</vt:lpstr>
      <vt:lpstr>'Esquema '!_Toc207673696</vt:lpstr>
      <vt:lpstr>'Esquema '!_Toc207673697</vt:lpstr>
      <vt:lpstr>'Esquema '!_Toc207673698</vt:lpstr>
      <vt:lpstr>'Esquema '!_Toc207673699</vt:lpstr>
      <vt:lpstr>'Esquema '!_Toc207673700</vt:lpstr>
      <vt:lpstr>'Esquema '!_Toc207673701</vt:lpstr>
      <vt:lpstr>'Esquema '!_Toc207673702</vt:lpstr>
      <vt:lpstr>'Esquema '!_Toc207673703</vt:lpstr>
      <vt:lpstr>'Esquema '!_Toc207673704</vt:lpstr>
      <vt:lpstr>'Esquema '!_Toc207673705</vt:lpstr>
      <vt:lpstr>'Esquema '!_Toc207673706</vt:lpstr>
      <vt:lpstr>'Esquema '!_Toc207673707</vt:lpstr>
      <vt:lpstr>'Esquema '!_Toc207673708</vt:lpstr>
      <vt:lpstr>'Esquema '!_Toc207673709</vt:lpstr>
      <vt:lpstr>'Esquema '!_Toc207673710</vt:lpstr>
      <vt:lpstr>'Esquema '!_Toc207673711</vt:lpstr>
      <vt:lpstr>'Esquema '!_Toc207673712</vt:lpstr>
      <vt:lpstr>'Esquema '!_Toc207673713</vt:lpstr>
      <vt:lpstr>'Esquema '!_Toc207673714</vt:lpstr>
      <vt:lpstr>'Esquema '!_Toc207673715</vt:lpstr>
      <vt:lpstr>'Esquema '!_Toc207673716</vt:lpstr>
      <vt:lpstr>'Esquema '!_Toc207673717</vt:lpstr>
      <vt:lpstr>'Esquema '!_Toc207673718</vt:lpstr>
      <vt:lpstr>'Esquema '!_Toc207673719</vt:lpstr>
      <vt:lpstr>'Esquema '!_Toc207673720</vt:lpstr>
      <vt:lpstr>'Esquema '!_Toc207673723</vt:lpstr>
      <vt:lpstr>'Esquema '!_Toc207673724</vt:lpstr>
      <vt:lpstr>'Esquema '!_Toc207673725</vt:lpstr>
      <vt:lpstr>'Esquema '!_Toc207673726</vt:lpstr>
      <vt:lpstr>'Esquema '!_Toc207673727</vt:lpstr>
      <vt:lpstr>'Esquema '!_Toc207673730</vt:lpstr>
      <vt:lpstr>'Esquema '!_Toc207673731</vt:lpstr>
      <vt:lpstr>'Esquema '!_Toc207673732</vt:lpstr>
      <vt:lpstr>'Esquema '!_Toc207673733</vt:lpstr>
      <vt:lpstr>'Esquema '!_Toc207673734</vt:lpstr>
      <vt:lpstr>'Esquema '!_Toc207673735</vt:lpstr>
      <vt:lpstr>'Esquema '!_Toc207673736</vt:lpstr>
      <vt:lpstr>'Esquema '!_Toc207673739</vt:lpstr>
      <vt:lpstr>'Esquema '!_Toc207673740</vt:lpstr>
      <vt:lpstr>'Esquema '!_Toc207673741</vt:lpstr>
      <vt:lpstr>'Esquema '!_Toc207673742</vt:lpstr>
      <vt:lpstr>'Esquema '!_Toc207673743</vt:lpstr>
      <vt:lpstr>'Esquema '!_Toc207673744</vt:lpstr>
      <vt:lpstr>'Esquema '!_Toc207673745</vt:lpstr>
      <vt:lpstr>'Esquema '!_Toc207673746</vt:lpstr>
      <vt:lpstr>'Esquema '!_Toc207673747</vt:lpstr>
      <vt:lpstr>'Esquema '!_Toc207673748</vt:lpstr>
      <vt:lpstr>'Esquema '!_Toc207673749</vt:lpstr>
      <vt:lpstr>'Esquema '!_Toc207673750</vt:lpstr>
      <vt:lpstr>'Esquema '!_Toc207673752</vt:lpstr>
      <vt:lpstr>'Esquema '!_Toc207673753</vt:lpstr>
      <vt:lpstr>'Esquema '!_Toc207673754</vt:lpstr>
      <vt:lpstr>'Esquema '!_Toc207673755</vt:lpstr>
      <vt:lpstr>'Esquema '!_Toc207673756</vt:lpstr>
      <vt:lpstr>'Esquema '!_Toc207673757</vt:lpstr>
      <vt:lpstr>'Esquema '!_Toc207673758</vt:lpstr>
      <vt:lpstr>'Esquema '!_Toc207673759</vt:lpstr>
      <vt:lpstr>'Esquema '!_Toc207673760</vt:lpstr>
      <vt:lpstr>'Esquema '!_Toc207673761</vt:lpstr>
      <vt:lpstr>'Esquema '!_Toc207673762</vt:lpstr>
      <vt:lpstr>'Esquema '!_Toc207673763</vt:lpstr>
      <vt:lpstr>'Esquema '!_Toc207673764</vt:lpstr>
      <vt:lpstr>'Esquema '!_Toc207673765</vt:lpstr>
      <vt:lpstr>'Esquema '!_Toc207673766</vt:lpstr>
      <vt:lpstr>'Esquema '!_Toc207673767</vt:lpstr>
      <vt:lpstr>'Esquema '!_Toc207673768</vt:lpstr>
      <vt:lpstr>'Esquema '!_Toc207673769</vt:lpstr>
      <vt:lpstr>'Esquema '!_Toc207673770</vt:lpstr>
      <vt:lpstr>'Esquema '!_Toc207673771</vt:lpstr>
      <vt:lpstr>'Esquema '!_Toc207673772</vt:lpstr>
      <vt:lpstr>'Esquema '!_Toc207673773</vt:lpstr>
      <vt:lpstr>'Esquema '!_Toc207673774</vt:lpstr>
      <vt:lpstr>'Esquema '!_Toc207673775</vt:lpstr>
      <vt:lpstr>'Esquema '!_Toc207673776</vt:lpstr>
      <vt:lpstr>'Esquema '!_Toc207673777</vt:lpstr>
      <vt:lpstr>'Esquema '!_Toc207673778</vt:lpstr>
      <vt:lpstr>'Esquema '!_Toc207673779</vt:lpstr>
      <vt:lpstr>'Esquema '!_Toc207673780</vt:lpstr>
      <vt:lpstr>'Esquema '!_Toc207673781</vt:lpstr>
      <vt:lpstr>'Esquema '!_Toc207673782</vt:lpstr>
      <vt:lpstr>'Esquema '!_Toc207673783</vt:lpstr>
      <vt:lpstr>'Esquema '!_Toc207673784</vt:lpstr>
      <vt:lpstr>'Esquema '!_Toc207673785</vt:lpstr>
      <vt:lpstr>'Esquema '!_Toc207673786</vt:lpstr>
      <vt:lpstr>'Esquema '!_Toc207673787</vt:lpstr>
      <vt:lpstr>'Esquema '!_Toc207673788</vt:lpstr>
      <vt:lpstr>'Esquema '!_Toc207673789</vt:lpstr>
      <vt:lpstr>'Esquema '!_Toc207673790</vt:lpstr>
      <vt:lpstr>'Esquema '!_Toc207673791</vt:lpstr>
      <vt:lpstr>'Esquema '!_Toc207673792</vt:lpstr>
      <vt:lpstr>'Esquema '!_Toc207673793</vt:lpstr>
      <vt:lpstr>'Esquema '!_Toc207673794</vt:lpstr>
      <vt:lpstr>'Esquema '!_Toc207673795</vt:lpstr>
      <vt:lpstr>'Esquema '!_Toc207673796</vt:lpstr>
      <vt:lpstr>'Esquema '!_Toc207673797</vt:lpstr>
      <vt:lpstr>'Esquema '!_Toc207673798</vt:lpstr>
      <vt:lpstr>'Esquema '!_Toc207673799</vt:lpstr>
      <vt:lpstr>'Esquema '!_Toc207673800</vt:lpstr>
      <vt:lpstr>'Esquema '!_Toc207673801</vt:lpstr>
      <vt:lpstr>'Esquema '!_Toc207673802</vt:lpstr>
      <vt:lpstr>'Esquema '!_Toc207673803</vt:lpstr>
      <vt:lpstr>'Esquema '!_Toc207673804</vt:lpstr>
      <vt:lpstr>'Esquema '!_Toc207673805</vt:lpstr>
      <vt:lpstr>'Esquema '!_Toc207673806</vt:lpstr>
      <vt:lpstr>'Esquema '!_Toc207673807</vt:lpstr>
      <vt:lpstr>'Esquema '!_Toc207673808</vt:lpstr>
      <vt:lpstr>'Esquema '!_Toc207673811</vt:lpstr>
      <vt:lpstr>'Esquema '!_Toc207673812</vt:lpstr>
      <vt:lpstr>'Esquema '!_Toc207673813</vt:lpstr>
      <vt:lpstr>'Esquema '!_Toc207673814</vt:lpstr>
      <vt:lpstr>'Esquema '!_Toc207673815</vt:lpstr>
      <vt:lpstr>'Esquema '!_Toc207673816</vt:lpstr>
      <vt:lpstr>'Esquema '!_Toc207673817</vt:lpstr>
      <vt:lpstr>'Esquema '!_Toc207673818</vt:lpstr>
      <vt:lpstr>'Esquema '!_Toc207673819</vt:lpstr>
      <vt:lpstr>'Esquema '!_Toc207673820</vt:lpstr>
      <vt:lpstr>'Esquema '!_Toc207673821</vt:lpstr>
      <vt:lpstr>'Esquema '!_Toc207673822</vt:lpstr>
      <vt:lpstr>'Esquema '!_Toc207673823</vt:lpstr>
      <vt:lpstr>'Esquema '!_Toc207673824</vt:lpstr>
      <vt:lpstr>'Esquema '!_Toc207673825</vt:lpstr>
      <vt:lpstr>'Esquema '!_Toc207673826</vt:lpstr>
      <vt:lpstr>'Esquema '!_Toc207673827</vt:lpstr>
      <vt:lpstr>'Esquema '!_Toc207673828</vt:lpstr>
      <vt:lpstr>'Esquema '!_Toc207673829</vt:lpstr>
      <vt:lpstr>'Esquema '!_Toc207673830</vt:lpstr>
      <vt:lpstr>'Esquema '!_Toc207673831</vt:lpstr>
      <vt:lpstr>'Esquema '!_Toc207673832</vt:lpstr>
      <vt:lpstr>'Esquema '!_Toc207673833</vt:lpstr>
      <vt:lpstr>'Esquema '!_Toc207673834</vt:lpstr>
      <vt:lpstr>'Esquema '!_Toc207673835</vt:lpstr>
      <vt:lpstr>'Esquema '!_Toc207673836</vt:lpstr>
      <vt:lpstr>'Esquema '!_Toc207673837</vt:lpstr>
      <vt:lpstr>'Esquema '!_Toc207673838</vt:lpstr>
      <vt:lpstr>'Esquema '!_Toc207673839</vt:lpstr>
      <vt:lpstr>'Esquema '!_Toc207673840</vt:lpstr>
      <vt:lpstr>'Esquema '!_Toc207673841</vt:lpstr>
      <vt:lpstr>'Esquema '!_Toc207673842</vt:lpstr>
      <vt:lpstr>'Esquema '!_Toc207673843</vt:lpstr>
      <vt:lpstr>'Esquema '!_Toc207673844</vt:lpstr>
      <vt:lpstr>'Esquema '!_Toc207673845</vt:lpstr>
      <vt:lpstr>'Esquema '!_Toc207673846</vt:lpstr>
      <vt:lpstr>'Esquema '!_Toc207673847</vt:lpstr>
      <vt:lpstr>'Esquema '!_Toc207673848</vt:lpstr>
      <vt:lpstr>'Esquema '!_Toc207673849</vt:lpstr>
      <vt:lpstr>'Esquema '!_Toc207673850</vt:lpstr>
      <vt:lpstr>'Esquema '!_Toc207673851</vt:lpstr>
      <vt:lpstr>'Esquema '!_Toc207673852</vt:lpstr>
      <vt:lpstr>'Esquema '!_Toc207673853</vt:lpstr>
      <vt:lpstr>'Esquema '!_Toc207673854</vt:lpstr>
      <vt:lpstr>'Esquema '!_Toc207673855</vt:lpstr>
      <vt:lpstr>'Esquema '!_Toc207673856</vt:lpstr>
      <vt:lpstr>'Esquema '!_Toc207673857</vt:lpstr>
      <vt:lpstr>'Esquema '!_Toc207673858</vt:lpstr>
      <vt:lpstr>'Esquema '!_Toc207673859</vt:lpstr>
      <vt:lpstr>'Esquema '!_Toc207673860</vt:lpstr>
      <vt:lpstr>'Esquema '!_Toc207673861</vt:lpstr>
      <vt:lpstr>'Esquema '!_Toc207673862</vt:lpstr>
      <vt:lpstr>'Esquema '!_Toc207673863</vt:lpstr>
      <vt:lpstr>'Esquema '!_Toc207673864</vt:lpstr>
      <vt:lpstr>'Esquema '!_Toc207673865</vt:lpstr>
      <vt:lpstr>'Esquema '!_Toc207673866</vt:lpstr>
      <vt:lpstr>'Esquema '!_Toc207673867</vt:lpstr>
      <vt:lpstr>'Esquema '!_Toc207673868</vt:lpstr>
      <vt:lpstr>'Esquema '!_Toc207673869</vt:lpstr>
      <vt:lpstr>'Esquema '!_Toc207673870</vt:lpstr>
      <vt:lpstr>'Esquema '!_Toc207673871</vt:lpstr>
      <vt:lpstr>'Esquema '!_Toc207673872</vt:lpstr>
      <vt:lpstr>'Esquema '!_Toc207673873</vt:lpstr>
      <vt:lpstr>'Esquema '!_Toc207673874</vt:lpstr>
      <vt:lpstr>'Esquema '!_Toc207673875</vt:lpstr>
      <vt:lpstr>'Esquema '!_Toc207673876</vt:lpstr>
      <vt:lpstr>'Esquema '!_Toc207673877</vt:lpstr>
      <vt:lpstr>'Esquema '!_Toc207673878</vt:lpstr>
      <vt:lpstr>'Esquema '!_Toc207673879</vt:lpstr>
      <vt:lpstr>'Esquema '!_Toc207673880</vt:lpstr>
      <vt:lpstr>'Esquema '!_Toc207673881</vt:lpstr>
      <vt:lpstr>'Esquema '!_Toc207673882</vt:lpstr>
      <vt:lpstr>'Esquema '!_Toc207673883</vt:lpstr>
      <vt:lpstr>'Esquema '!_Toc207673884</vt:lpstr>
      <vt:lpstr>'Esquema '!_Toc207673885</vt:lpstr>
      <vt:lpstr>'Esquema '!_Toc207673886</vt:lpstr>
      <vt:lpstr>'Esquema '!_Toc207673887</vt:lpstr>
      <vt:lpstr>'Esquema '!_Toc207673888</vt:lpstr>
      <vt:lpstr>'Esquema '!_Toc207673889</vt:lpstr>
      <vt:lpstr>'Esquema '!_Toc207673890</vt:lpstr>
      <vt:lpstr>'Esquema '!_Toc207673891</vt:lpstr>
      <vt:lpstr>'Esquema '!_Toc207673892</vt:lpstr>
      <vt:lpstr>'Esquema '!_Toc207673893</vt:lpstr>
      <vt:lpstr>'Esquema '!_Toc207673894</vt:lpstr>
      <vt:lpstr>'Esquema '!_Toc207673895</vt:lpstr>
      <vt:lpstr>'Esquema '!_Toc207673896</vt:lpstr>
      <vt:lpstr>'Esquema '!_Toc207673897</vt:lpstr>
      <vt:lpstr>'Esquema '!_Toc207673898</vt:lpstr>
      <vt:lpstr>'Esquema '!_Toc207673899</vt:lpstr>
      <vt:lpstr>'Esquema '!_Toc207673900</vt:lpstr>
      <vt:lpstr>'Esquema '!_Toc207673901</vt:lpstr>
      <vt:lpstr>'Esquema '!_Toc207673908</vt:lpstr>
      <vt:lpstr>'Esquema '!_Toc207673909</vt:lpstr>
      <vt:lpstr>'FT-SUPE-023'!Área_de_impresión</vt:lpstr>
      <vt:lpstr>Tentidad</vt:lpstr>
      <vt:lpstr>'FT-SUPE-023'!Títulos_a_imprimir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mbernal</dc:creator>
  <cp:lastModifiedBy>Andres Felipe Torres Romero</cp:lastModifiedBy>
  <cp:lastPrinted>2011-05-04T21:27:06Z</cp:lastPrinted>
  <dcterms:created xsi:type="dcterms:W3CDTF">2010-05-04T20:52:12Z</dcterms:created>
  <dcterms:modified xsi:type="dcterms:W3CDTF">2024-03-07T16:16:41Z</dcterms:modified>
</cp:coreProperties>
</file>