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actualizacion logo\SUPE\FORMATOS\"/>
    </mc:Choice>
  </mc:AlternateContent>
  <bookViews>
    <workbookView xWindow="-120" yWindow="-120" windowWidth="25440" windowHeight="15390" tabRatio="632"/>
  </bookViews>
  <sheets>
    <sheet name="SARO" sheetId="2" r:id="rId1"/>
    <sheet name="INSTRUCTIVO" sheetId="3" r:id="rId2"/>
    <sheet name="CRITER CAL_POND" sheetId="5"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8" i="2" l="1"/>
  <c r="I107" i="2"/>
  <c r="I106" i="2"/>
  <c r="I102" i="2"/>
  <c r="I101" i="2"/>
  <c r="I100" i="2"/>
  <c r="I96" i="2"/>
  <c r="I95" i="2"/>
  <c r="I94" i="2"/>
  <c r="I93" i="2"/>
  <c r="I92" i="2"/>
  <c r="I91" i="2"/>
  <c r="I90" i="2"/>
  <c r="I89" i="2"/>
  <c r="I88" i="2"/>
  <c r="I84" i="2"/>
  <c r="I80" i="2"/>
  <c r="I79" i="2"/>
  <c r="I78" i="2"/>
  <c r="I77" i="2"/>
  <c r="I76" i="2"/>
  <c r="I75" i="2"/>
  <c r="I74" i="2"/>
  <c r="I70" i="2"/>
  <c r="I66" i="2"/>
  <c r="I65" i="2"/>
  <c r="I64" i="2"/>
  <c r="I60" i="2"/>
  <c r="I56" i="2"/>
  <c r="I55" i="2"/>
  <c r="I54" i="2"/>
  <c r="I53" i="2"/>
  <c r="I48" i="2"/>
  <c r="I47" i="2"/>
  <c r="I46" i="2"/>
  <c r="I42" i="2"/>
  <c r="I41" i="2"/>
  <c r="I40" i="2"/>
  <c r="I39" i="2"/>
  <c r="I38" i="2"/>
  <c r="I37" i="2"/>
  <c r="I36" i="2"/>
  <c r="I35" i="2"/>
  <c r="I34" i="2"/>
  <c r="I33" i="2"/>
  <c r="I32" i="2"/>
  <c r="I31" i="2"/>
  <c r="I30" i="2"/>
  <c r="I29" i="2"/>
  <c r="I28" i="2"/>
  <c r="I24" i="2"/>
  <c r="I23" i="2"/>
  <c r="I16" i="2"/>
  <c r="I17" i="2"/>
  <c r="I18" i="2"/>
  <c r="I19" i="2"/>
  <c r="I15" i="2"/>
  <c r="D67" i="2" l="1"/>
  <c r="E85" i="2" l="1"/>
  <c r="I85" i="2" s="1"/>
  <c r="D109" i="2"/>
  <c r="D103" i="2"/>
  <c r="D97" i="2"/>
  <c r="D85" i="2"/>
  <c r="D81" i="2"/>
  <c r="D71" i="2"/>
  <c r="D61" i="2"/>
  <c r="D49" i="2"/>
  <c r="D57" i="2"/>
  <c r="D43" i="2"/>
  <c r="D25" i="2"/>
  <c r="D20" i="2"/>
  <c r="E81" i="2" l="1"/>
  <c r="I81" i="2" s="1"/>
  <c r="E109" i="2"/>
  <c r="I109" i="2" s="1"/>
  <c r="E103" i="2"/>
  <c r="I103" i="2" s="1"/>
  <c r="E97" i="2"/>
  <c r="I97" i="2" s="1"/>
  <c r="E20" i="2" l="1"/>
  <c r="I20" i="2" s="1"/>
  <c r="I110" i="2" s="1"/>
  <c r="E67" i="2"/>
  <c r="I67" i="2" s="1"/>
  <c r="E61" i="2"/>
  <c r="I61" i="2" s="1"/>
  <c r="E71" i="2"/>
  <c r="I71" i="2" s="1"/>
  <c r="A113" i="2" l="1"/>
  <c r="J110" i="2" s="1"/>
  <c r="E57" i="2"/>
  <c r="I57" i="2" s="1"/>
  <c r="E49" i="2"/>
  <c r="I49" i="2" s="1"/>
  <c r="E43" i="2"/>
  <c r="I43" i="2" s="1"/>
  <c r="E25" i="2"/>
  <c r="I25" i="2" s="1"/>
</calcChain>
</file>

<file path=xl/sharedStrings.xml><?xml version="1.0" encoding="utf-8"?>
<sst xmlns="http://schemas.openxmlformats.org/spreadsheetml/2006/main" count="400" uniqueCount="179">
  <si>
    <t>Proceso (s) Relacionado (s)</t>
  </si>
  <si>
    <t>9.2</t>
  </si>
  <si>
    <t>9.1</t>
  </si>
  <si>
    <t>8.1</t>
  </si>
  <si>
    <t>7.1</t>
  </si>
  <si>
    <t>6.1</t>
  </si>
  <si>
    <t>5.1</t>
  </si>
  <si>
    <t>4.3</t>
  </si>
  <si>
    <t>4.2</t>
  </si>
  <si>
    <t>4.1</t>
  </si>
  <si>
    <t>3.8</t>
  </si>
  <si>
    <t>3.7</t>
  </si>
  <si>
    <t>3.6</t>
  </si>
  <si>
    <t>3.5</t>
  </si>
  <si>
    <t>3.4</t>
  </si>
  <si>
    <t>3.3</t>
  </si>
  <si>
    <t>3.2</t>
  </si>
  <si>
    <t>3.1</t>
  </si>
  <si>
    <t>2.2</t>
  </si>
  <si>
    <t>2.1</t>
  </si>
  <si>
    <t>1.1</t>
  </si>
  <si>
    <t>NO</t>
  </si>
  <si>
    <t>SI</t>
  </si>
  <si>
    <t>DESCRIPCION DE LOS ASPECTOS A AUDITAR</t>
  </si>
  <si>
    <t xml:space="preserve">NOMBRE DE LA ENTIDAD </t>
  </si>
  <si>
    <t xml:space="preserve">FECHA DE ELABORACIÓN </t>
  </si>
  <si>
    <t>PUNTAJE CUMPLIMIENTO</t>
  </si>
  <si>
    <t xml:space="preserve">OBSERVACIÓN </t>
  </si>
  <si>
    <t>PARCIAL</t>
  </si>
  <si>
    <t>CALIF.</t>
  </si>
  <si>
    <t>X</t>
  </si>
  <si>
    <t>SUMA TOTAL PROMEDIOS</t>
  </si>
  <si>
    <t xml:space="preserve">                                                              INSTRUCTIVO DE DILIGENCIAMIENTO</t>
  </si>
  <si>
    <r>
      <rPr>
        <b/>
        <sz val="11"/>
        <color indexed="8"/>
        <rFont val="Calibri"/>
        <family val="2"/>
      </rPr>
      <t>2.  ALCANCE:</t>
    </r>
    <r>
      <rPr>
        <sz val="11"/>
        <color theme="1"/>
        <rFont val="Calibri"/>
        <family val="2"/>
        <scheme val="minor"/>
      </rPr>
      <t xml:space="preserve"> El instructivo debe ser consultado por los inspectores que desarrollen visitas de supervisión a las entidades vigiladas por la S.E.S. y se debe aplicar de forma homogénea de acuerdo con los criterios que se definen a continuación para cada campo. </t>
    </r>
  </si>
  <si>
    <r>
      <rPr>
        <b/>
        <sz val="11"/>
        <color indexed="8"/>
        <rFont val="Calibri"/>
        <family val="2"/>
      </rPr>
      <t>3.  CONTENIDO / DESARROLLO:</t>
    </r>
    <r>
      <rPr>
        <sz val="11"/>
        <color theme="1"/>
        <rFont val="Calibri"/>
        <family val="2"/>
        <scheme val="minor"/>
      </rPr>
      <t xml:space="preserve"> Para la aplicación del instructivo se ha diseñado  el formato F-INSP-025 que se encuentra publicado en el aplicativo ISOLUCION y que en todos los casos debe ser la fuente de consulta para su desarrollo. </t>
    </r>
  </si>
  <si>
    <t>A continuación se indica la forma como se debe diligenciar cada campo del formato.</t>
  </si>
  <si>
    <r>
      <rPr>
        <b/>
        <sz val="11"/>
        <color indexed="8"/>
        <rFont val="Calibri"/>
        <family val="2"/>
      </rPr>
      <t>No</t>
    </r>
    <r>
      <rPr>
        <sz val="11"/>
        <color theme="1"/>
        <rFont val="Calibri"/>
        <family val="2"/>
        <scheme val="minor"/>
      </rPr>
      <t>.:  Corresponde al orden lógico del consecutivo asignado a cada tema o subtema a evaluar.</t>
    </r>
  </si>
  <si>
    <r>
      <rPr>
        <b/>
        <sz val="11"/>
        <color indexed="8"/>
        <rFont val="Calibri"/>
        <family val="2"/>
      </rPr>
      <t>DESCRIPCIÓN DE LOS ASPECTOS A AUDITAR:</t>
    </r>
    <r>
      <rPr>
        <sz val="11"/>
        <color theme="1"/>
        <rFont val="Calibri"/>
        <family val="2"/>
        <scheme val="minor"/>
      </rPr>
      <t xml:space="preserve"> En este campo están descritos de forma predeterminada los aspectos a evaluar para cada tema o subtema.</t>
    </r>
  </si>
  <si>
    <r>
      <t xml:space="preserve">OBSERVACIÓN: </t>
    </r>
    <r>
      <rPr>
        <sz val="11"/>
        <color theme="1"/>
        <rFont val="Calibri"/>
        <family val="2"/>
        <scheme val="minor"/>
      </rPr>
      <t xml:space="preserve">Describa de forma general aspectos que considere relevantes de mencionar y que posteriormente sean de utilidad para la redacción del hallazgo y del concepto del inspector para el informe, como: Nombre de documentos, referencias normativas, responsables de procesos, periodos de ejecución, cumplimiento del aspecto evaluado, entre otros aspectos. </t>
    </r>
  </si>
  <si>
    <t>ETAPAS SARO</t>
  </si>
  <si>
    <t>Estan identificados y documentados la totalidad de los procesos 
(Estratégicos, misionales y de apoyo &amp; control).</t>
  </si>
  <si>
    <t>La organización solidaria cuenta con una metodología para identificar los factores internos de riesgo operativo.</t>
  </si>
  <si>
    <t>La organización solidaria cuenta con una metodología para identificar los factores externos de riesgo operativo.</t>
  </si>
  <si>
    <t>La organización solidaria cuenta con una matriz consolidada de riesgos operativos.</t>
  </si>
  <si>
    <t>Se han identificado los riesgos relacionados con cada uno de los procesos</t>
  </si>
  <si>
    <t>La organización solidaria ha definido para cada riesgo operativo su escala de medición en términos de probabilidad e impacto.</t>
  </si>
  <si>
    <t>La organización solidaria cuenta con una metodología para la medición del riesgo inherente para cada uno de los riesgos operacionales identificados.</t>
  </si>
  <si>
    <t>La organización solidaria cuenta con un procedimiento y/o metodología para el diseño de controles que gestionen los riesgos operativos,</t>
  </si>
  <si>
    <t>Los controles establecidos son efectivos para prevenir, mitigar, asumir o trasladar los riesgos operativos identificados.</t>
  </si>
  <si>
    <t>Se han determinado controles de tipo preventivo (probabilidad)</t>
  </si>
  <si>
    <t>Se han determinado controles de tipo detectivo (probabilidad)</t>
  </si>
  <si>
    <t>Se han determinado controles de tipo protectivo (impacto)</t>
  </si>
  <si>
    <t>Se han determinado controles de tipo correctivo (impacto)</t>
  </si>
  <si>
    <t>Se ha establecido la efectividad de cada control.</t>
  </si>
  <si>
    <t>La organización ha establecido una politica de aceptación de riesgos residual.</t>
  </si>
  <si>
    <t>La organización solidaria transfiere los riesgos residual mediante outsorcing.</t>
  </si>
  <si>
    <t>La organización solidaria ha establecido un proceso de continuidad del negocio que incluya los elementos y requisitos que garanticen su efectividad.</t>
  </si>
  <si>
    <t>La organización solidaria ha establecido politicas de seguridad de la información.</t>
  </si>
  <si>
    <t>La organización solidaria ha identificado los activos de información.</t>
  </si>
  <si>
    <t>La organización solidaria ha identificado los riesgos de seguridad de la información.</t>
  </si>
  <si>
    <t>La organización solidaria ha implementado y probado un plan de gestión de riesgos de seguridad de la información.</t>
  </si>
  <si>
    <t>La organización solidaria cuenta con una metodología para la medición del riesgo residual para cada uno de los riesgos operacionales identificados.</t>
  </si>
  <si>
    <t>La organización solidaria cuenta con indicadores cualitativos (criterio de experto) o cuantitativos que permita hacer seguimiento a los posibles eventos de riesgo derivados de fallas en el recurso humano, en su infraestructura tecnológica, infraestructura física o de eventos de terceros fuera de control de la organización.</t>
  </si>
  <si>
    <t>La organización solidaria realiza un monitoreo periodico de su perfil de riesgo operativo.</t>
  </si>
  <si>
    <t>La organización solidaria monitorea la efectividad de los controles de los diferentes procesos estratégicos, misionales y de apoyo de acuerdo a una metodología establecida.</t>
  </si>
  <si>
    <t>ELEMENTOS DEL SARO</t>
  </si>
  <si>
    <t>La organización solidaria ha establecido y aprobado políticas para la administración del riesgo operativo.</t>
  </si>
  <si>
    <t>El Consejo de Administración / Junta Directiva ha definido el nivel máximo de riesgo residual aceptable para cada riesgo identificado.</t>
  </si>
  <si>
    <t>El Consejo de Administración / Junta Directiva ha establecido un plan de continuidad del negocio.</t>
  </si>
  <si>
    <t>El Consejo de Administración / Junta Directiva ha establecido un proceso para garantizar la seguridad de la información.</t>
  </si>
  <si>
    <t>La organización solidaria ha establecido procedimientos para la  implementación y  funcionamiento de las diferentes etapas y elementos del SARO.</t>
  </si>
  <si>
    <t>La organización solidaria cuenta con el Manual de Riesgo Operativo e incluye los componentes minimos requeridos.</t>
  </si>
  <si>
    <t>La organización solidaria cuenta con documentos y registros que evidencien la operación efectiva del SARO.</t>
  </si>
  <si>
    <t>Se evidencian los informes del Consejo de Admninistración / Junta Directiva, del Representante Legal y de los Organos de Control.</t>
  </si>
  <si>
    <t>La organización solidaria ha definido funciones en relación con la administración de las diferentes etapas y elementos del SARO para el Consejo de Administración / Junta Directiva, Representante Legal y el funcionario encargado del riesgo operativo.</t>
  </si>
  <si>
    <t>La organización solidaria cuenta con un procedimiento que asegure el correcto levantamiento de eventos por riesgo operativo que contemple requisitos de claridad, análisis e integridad.</t>
  </si>
  <si>
    <t>La organización solidaria tiene construido un registro de eventos de riesgo operativo.</t>
  </si>
  <si>
    <t>Se encuentra actualizado el registro de eventos de riesgo operativo.</t>
  </si>
  <si>
    <t>La organización solidaria hace clasificación de los eventos de riesgo operativo considerando si genera perdidas o no y si afectan el estado de resultados.</t>
  </si>
  <si>
    <t>Esta definido un procedimiento para el análisis de la información reportada que permita identificar su relevancia para la toma de decisiones.</t>
  </si>
  <si>
    <t>La organización solidaria tiene definido un procedimiento para informar oportunamente a la alta dirección sí el evento de riesgo operativo implica perdidas económicas significativas que afecten el estado de resultados.</t>
  </si>
  <si>
    <t>El formato para registro de los eventos de riesgo operativo cumple con los requisitos establecidos.</t>
  </si>
  <si>
    <t>La organización solidaria ha definido funciones en relación con la administración de las diferentes etapas y elementos del SARO para la revisoría fiscal, la auditoría interna o quien ejerza las funciones de control interno.</t>
  </si>
  <si>
    <t>La organización solidaria cuenta con los recursos tecnológicos (propios o tercerizados) para garantizar la ejecución de sus actividades y/o procesos.</t>
  </si>
  <si>
    <t>La organización solidaria cuenta con procedimiento para la selección de sus proveedores de tecnología.</t>
  </si>
  <si>
    <t>La organización solidaria cuenta con software debidamente licenciado.</t>
  </si>
  <si>
    <t>El software esta compuesto por módulos integrados y debidamente parametrizados.
(Ajustable a cambios en las normas legales).</t>
  </si>
  <si>
    <t>Se cuenta con medidas de seguridad tecnologicas y definición de roles y perfiles para cada cargo (administrador del sistema, permisos, claves, logs o  auditoria al propio sistema).</t>
  </si>
  <si>
    <t>La organización solidaria cuenta con arquitectura tecnológica que garantice la disponibilidad, seguridad y confiabilidad permanente de la información.</t>
  </si>
  <si>
    <t>Cuentan con políticas de backups, protección de la información, espejo o respaldo de la misma y definición de responsables.</t>
  </si>
  <si>
    <t>Cuenta la organización solidaria con politicas y herramientas tecnologicas que garanticen la interacción con sus asociados y viceversa.
(Página web-correo electrónico-publicidad, etc.).</t>
  </si>
  <si>
    <t xml:space="preserve">La organización solidaria cuenta con herramientas tecnológicas para apoyar la seguridad de sus procesos, instalaciones y la integridad de las personas que asisten a sus instalaciones. </t>
  </si>
  <si>
    <t>La organización solidaria cuenta con un sistema de reportes internos de acuerdo con la periodicidad establecida.</t>
  </si>
  <si>
    <t>La organización solidaria registra oportunamente las pérdidas y recuperaciones en su estado de resultados.</t>
  </si>
  <si>
    <t>La organización solidaria incluye en las revelaciones a los estados financieros la información relacionada con la situación en materia de riesgo operativo.</t>
  </si>
  <si>
    <t>La organización solidaria cuenta con un programa de capacitación a sus colaboradores en temas relacionados con SARO.</t>
  </si>
  <si>
    <t>Se cuenta con evidencia de su ejecución y/o cumplimiento.</t>
  </si>
  <si>
    <t>La organización solidaria efectua evaluaciones de desempeño a sus colaboradores en relacion con el SARO.</t>
  </si>
  <si>
    <t>1.2</t>
  </si>
  <si>
    <t>1.3</t>
  </si>
  <si>
    <t>1.4</t>
  </si>
  <si>
    <t>1.5</t>
  </si>
  <si>
    <t>3.9</t>
  </si>
  <si>
    <t>3.10</t>
  </si>
  <si>
    <t>3.11</t>
  </si>
  <si>
    <t>3.12</t>
  </si>
  <si>
    <t>3.13</t>
  </si>
  <si>
    <t>3.14</t>
  </si>
  <si>
    <t>3.15</t>
  </si>
  <si>
    <t>5.2</t>
  </si>
  <si>
    <t>5.3</t>
  </si>
  <si>
    <t>5.4</t>
  </si>
  <si>
    <t>7.2</t>
  </si>
  <si>
    <t>7.3</t>
  </si>
  <si>
    <t>9.3</t>
  </si>
  <si>
    <t>9.4</t>
  </si>
  <si>
    <t>9.5</t>
  </si>
  <si>
    <t>9.6</t>
  </si>
  <si>
    <t>9.7</t>
  </si>
  <si>
    <t>10.1</t>
  </si>
  <si>
    <t>11.1</t>
  </si>
  <si>
    <t>11.2</t>
  </si>
  <si>
    <t>11.3</t>
  </si>
  <si>
    <t>11.4</t>
  </si>
  <si>
    <t>11.5</t>
  </si>
  <si>
    <t>11.6</t>
  </si>
  <si>
    <t>11.7</t>
  </si>
  <si>
    <t>11.8</t>
  </si>
  <si>
    <t>11.9</t>
  </si>
  <si>
    <t>12.1</t>
  </si>
  <si>
    <t>12.2</t>
  </si>
  <si>
    <t>12.3</t>
  </si>
  <si>
    <t>13.1</t>
  </si>
  <si>
    <t>13.2</t>
  </si>
  <si>
    <t>13.3</t>
  </si>
  <si>
    <t>IDENTIFICACIÓN</t>
  </si>
  <si>
    <t>MEDICIÓN</t>
  </si>
  <si>
    <t>CONTROL</t>
  </si>
  <si>
    <t>MONITOREO</t>
  </si>
  <si>
    <t>POLÍTICAS</t>
  </si>
  <si>
    <t>PROCEDIMIENTOS</t>
  </si>
  <si>
    <t>DOCUMENTACIÓN</t>
  </si>
  <si>
    <t>ESTRUCTURA ORGANIZACIONAL</t>
  </si>
  <si>
    <t>REGISTRO DE EVENTOS SARO</t>
  </si>
  <si>
    <t>ORGANOS DE CONTROL</t>
  </si>
  <si>
    <t>INFRAESTRUCTURA TECNOLÓGICA</t>
  </si>
  <si>
    <t>DIVULGACIÓN DE LA INFORMACIÓN</t>
  </si>
  <si>
    <t>CAPACITACIÓN</t>
  </si>
  <si>
    <r>
      <t xml:space="preserve">SUMA TOTAL PROMEDIOS: </t>
    </r>
    <r>
      <rPr>
        <sz val="11"/>
        <color theme="1"/>
        <rFont val="Calibri"/>
        <family val="2"/>
        <scheme val="minor"/>
      </rPr>
      <t>En este campo se suma de forma automática el promedio simple de la calificación obtenida para cada tema.
El resultado de la suma total de promedios se pondera de acuerdo con los señalado en la Tabla No. 3.</t>
    </r>
  </si>
  <si>
    <t>INSPECTOR QUE REALIZÓ LA EVALUACIÓN</t>
  </si>
  <si>
    <t>OBJETIVOS</t>
  </si>
  <si>
    <t>ALCANCE</t>
  </si>
  <si>
    <t>VERIFICACIÓN RIESGO OPERATIVO</t>
  </si>
  <si>
    <t>N/A</t>
  </si>
  <si>
    <t>NOTA: Si no va a validar algún tema, debe calificar con "X" todos los elementos en el campo N/A del Puntaje Cumplimiento.</t>
  </si>
  <si>
    <t>CALIFICA HALLAZGO</t>
  </si>
  <si>
    <t>INCUMPLIMIENTO NORMATIVO</t>
  </si>
  <si>
    <t>EVIDENCIA</t>
  </si>
  <si>
    <t>No.
FOLIO</t>
  </si>
  <si>
    <t>DOCUMENTO</t>
  </si>
  <si>
    <t>DESCRIPCIÓN "Hallazgo"</t>
  </si>
  <si>
    <t xml:space="preserve">No.
FOLIO </t>
  </si>
  <si>
    <t>CONCLUSIÓN</t>
  </si>
  <si>
    <t>ALTO</t>
  </si>
  <si>
    <t>MEDIO</t>
  </si>
  <si>
    <t>BAJO</t>
  </si>
  <si>
    <r>
      <rPr>
        <b/>
        <sz val="11"/>
        <color indexed="8"/>
        <rFont val="Calibri"/>
        <family val="2"/>
      </rPr>
      <t>1. OBJETIVO:</t>
    </r>
    <r>
      <rPr>
        <sz val="11"/>
        <color theme="1"/>
        <rFont val="Calibri"/>
        <family val="2"/>
        <scheme val="minor"/>
      </rPr>
      <t xml:space="preserve"> Establecer los criterios estandarizados para guiar y facilitar al inspector en el diligenciamiento del formato para la </t>
    </r>
    <r>
      <rPr>
        <b/>
        <sz val="11"/>
        <color theme="1"/>
        <rFont val="Calibri"/>
        <family val="2"/>
        <scheme val="minor"/>
      </rPr>
      <t xml:space="preserve">Verificación del riesgo operativo. </t>
    </r>
  </si>
  <si>
    <r>
      <rPr>
        <b/>
        <sz val="11"/>
        <color indexed="8"/>
        <rFont val="Calibri"/>
        <family val="2"/>
      </rPr>
      <t>PUNTAJE CUMPLIMIENTO:</t>
    </r>
    <r>
      <rPr>
        <sz val="11"/>
        <color theme="1"/>
        <rFont val="Calibri"/>
        <family val="2"/>
        <scheme val="minor"/>
      </rPr>
      <t xml:space="preserve"> Es el valor numérico asignado a cada tema o subtema de acuerdo con su importancia y se compone de "SI", "NO", "PARCIAL". 
</t>
    </r>
    <r>
      <rPr>
        <b/>
        <sz val="11"/>
        <color indexed="8"/>
        <rFont val="Calibri"/>
        <family val="2"/>
      </rPr>
      <t>SI:</t>
    </r>
    <r>
      <rPr>
        <sz val="11"/>
        <color theme="1"/>
        <rFont val="Calibri"/>
        <family val="2"/>
        <scheme val="minor"/>
      </rPr>
      <t xml:space="preserve"> Coloque una "X" si CUMPLE, es decir, el elemento evaluado está documentado y cumple los criterios definidos en la normatividad externa y/o interna y tiene un valor de 1, según Tabla No. 1, que se registra automáticamente.
</t>
    </r>
    <r>
      <rPr>
        <b/>
        <sz val="11"/>
        <color indexed="8"/>
        <rFont val="Calibri"/>
        <family val="2"/>
      </rPr>
      <t>NO:</t>
    </r>
    <r>
      <rPr>
        <sz val="11"/>
        <color theme="1"/>
        <rFont val="Calibri"/>
        <family val="2"/>
        <scheme val="minor"/>
      </rPr>
      <t xml:space="preserve"> Coloque una "X" si NO CUMPLE, es decir, el elemento evaluado no está documentado y tiene un valor de 0, según Tabla No.1, que se registra automáticamente.
</t>
    </r>
    <r>
      <rPr>
        <b/>
        <sz val="11"/>
        <color indexed="8"/>
        <rFont val="Calibri"/>
        <family val="2"/>
      </rPr>
      <t xml:space="preserve">PARCIAL </t>
    </r>
    <r>
      <rPr>
        <sz val="11"/>
        <color theme="1"/>
        <rFont val="Calibri"/>
        <family val="2"/>
        <scheme val="minor"/>
      </rPr>
      <t xml:space="preserve">:  Coloque una "X" si CUMPLME PARCIALMENTE, es decir, el elemento evaluado está documentado parcialmente y/o no cumple con la totalidad de los criterios definidos en la normatividad externa y/o interna y tiene un valor de 0,5 según Tabla No.1, que se registra automáticamente.  
</t>
    </r>
    <r>
      <rPr>
        <b/>
        <sz val="11"/>
        <color theme="1"/>
        <rFont val="Calibri"/>
        <family val="2"/>
        <scheme val="minor"/>
      </rPr>
      <t>NO APLICA:</t>
    </r>
    <r>
      <rPr>
        <sz val="11"/>
        <color theme="1"/>
        <rFont val="Calibri"/>
        <family val="2"/>
        <scheme val="minor"/>
      </rPr>
      <t xml:space="preserve"> Coloque una "X" si el elemento evaluado NO APLICA con base en el criterio(s) evaluados
Al final de cada tema, la plantilla hace un cálculo del promedio simple del resultado de calificación obtenido para cada elemento.
 </t>
    </r>
  </si>
  <si>
    <r>
      <t xml:space="preserve">DESCRIPCIÓN "Hallazgo": </t>
    </r>
    <r>
      <rPr>
        <sz val="11"/>
        <color theme="1"/>
        <rFont val="Calibri"/>
        <family val="2"/>
        <scheme val="minor"/>
      </rPr>
      <t xml:space="preserve"> Describa de forma puntual el incumplimiento identificado como resultado de la evaluación efectuada a la información recibida de la entidad.                                                                                                                                                                                                  </t>
    </r>
  </si>
  <si>
    <r>
      <t xml:space="preserve">CALIFICA HALLAZGO: </t>
    </r>
    <r>
      <rPr>
        <sz val="11"/>
        <color theme="1"/>
        <rFont val="Calibri"/>
        <family val="2"/>
        <scheme val="minor"/>
      </rPr>
      <t xml:space="preserve">De acuerdo con su juicio profesional califique la severidad y e impacto del hallazgo seleccionando de la lista desplegable la opción que corresponda (ALTO - MEDIO - BAJO). </t>
    </r>
  </si>
  <si>
    <r>
      <t xml:space="preserve">INCUMPLIMIENTO NORMATIVO: </t>
    </r>
    <r>
      <rPr>
        <sz val="11"/>
        <color theme="1"/>
        <rFont val="Calibri"/>
        <family val="2"/>
        <scheme val="minor"/>
      </rPr>
      <t>Cite claramente la o las normas incumplidas.</t>
    </r>
  </si>
  <si>
    <t xml:space="preserve">EVIDENCIA: 
No. FOLIO: señale en este campo el número del folio del documento donde se encuentra registrada la
 norma incumplida.
DOCUMENTO: Inserte el archivo con la imagen exacta donde se encuentra registrada la norma o el procedimiento incumplido, es decir, únicamente la imagen de la página donde se encuentra el nombre del documento o norma y la página o páginas donde puntualmente esta registrada la norma incumplida, rotule el archivo con el nombre del documento. Si debe insertar más de un documento, repita el proceso en las celdas o campos adicionales ubicados al lado derecho.  </t>
  </si>
  <si>
    <r>
      <t xml:space="preserve">CONCLUSIÓN: </t>
    </r>
    <r>
      <rPr>
        <sz val="11"/>
        <color theme="1"/>
        <rFont val="Calibri"/>
        <family val="2"/>
        <scheme val="minor"/>
      </rPr>
      <t xml:space="preserve">Redacte de forma general la conclusión final sonbre el resultado de la visita de inspección, teniendo en cuenta la calificación acumulada del puntaje obtenido y su ponderación en la matriz de "CALIFICACIÓN DE CUMPLIMIENTO", así mismo, tenga en cuenta los temas o subtemas donde se establecieron incumplimientos. </t>
    </r>
  </si>
  <si>
    <t>Elaboró: GRUPO DE INSPECCIÓN DELEGATURAS FINANCIERA Y ASOCIATIVA</t>
  </si>
  <si>
    <t>SUPERVISIÓN</t>
  </si>
  <si>
    <t>Revisó: Marelvi Hortencia Bernal Nempequ, Bernardo Ortiz Posada</t>
  </si>
  <si>
    <t>Aprobó:  Martha Nury Beltran Misa, Gustavo Serrano Amaya</t>
  </si>
  <si>
    <t>Fecha de creación: Septiembre de 2020</t>
  </si>
  <si>
    <t>Código: 
FT-SUPE-025
Versión: 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</si>
</sst>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_)"/>
    <numFmt numFmtId="165" formatCode="_(* #,##0.0_);_(* \(#,##0.0\);_(* &quot;-&quot;_);_(@_)"/>
  </numFmts>
  <fonts count="17" x14ac:knownFonts="1">
    <font>
      <sz val="11"/>
      <color theme="1"/>
      <name val="Calibri"/>
      <family val="2"/>
      <scheme val="minor"/>
    </font>
    <font>
      <sz val="9"/>
      <name val="Arial"/>
      <family val="2"/>
    </font>
    <font>
      <b/>
      <sz val="11"/>
      <color indexed="8"/>
      <name val="Calibri"/>
      <family val="2"/>
    </font>
    <font>
      <b/>
      <sz val="11"/>
      <color theme="1"/>
      <name val="Calibri"/>
      <family val="2"/>
      <scheme val="minor"/>
    </font>
    <font>
      <sz val="9"/>
      <color theme="1"/>
      <name val="Arial"/>
      <family val="2"/>
    </font>
    <font>
      <sz val="10"/>
      <color theme="1"/>
      <name val="Arial"/>
      <family val="2"/>
    </font>
    <font>
      <b/>
      <sz val="11"/>
      <color theme="1"/>
      <name val="Arial"/>
      <family val="2"/>
    </font>
    <font>
      <sz val="11"/>
      <color theme="1"/>
      <name val="Arial"/>
      <family val="2"/>
    </font>
    <font>
      <sz val="12"/>
      <color theme="1"/>
      <name val="Arial"/>
      <family val="2"/>
    </font>
    <font>
      <b/>
      <sz val="11"/>
      <name val="Arial"/>
      <family val="2"/>
    </font>
    <font>
      <b/>
      <sz val="16"/>
      <color theme="1"/>
      <name val="Calibri"/>
      <family val="2"/>
      <scheme val="minor"/>
    </font>
    <font>
      <sz val="8"/>
      <name val="Calibri"/>
      <family val="2"/>
      <scheme val="minor"/>
    </font>
    <font>
      <sz val="11"/>
      <color theme="1"/>
      <name val="Calibri"/>
      <family val="2"/>
      <scheme val="minor"/>
    </font>
    <font>
      <sz val="11"/>
      <color theme="0"/>
      <name val="Calibri"/>
      <family val="2"/>
      <scheme val="minor"/>
    </font>
    <font>
      <b/>
      <sz val="11"/>
      <color theme="0" tint="-0.14999847407452621"/>
      <name val="Arial"/>
      <family val="2"/>
    </font>
    <font>
      <b/>
      <sz val="7"/>
      <name val="Arial"/>
      <family val="2"/>
    </font>
    <font>
      <sz val="7"/>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399975585192419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auto="1"/>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164" fontId="12" fillId="0" borderId="0" applyFont="0" applyFill="0" applyBorder="0" applyAlignment="0" applyProtection="0"/>
  </cellStyleXfs>
  <cellXfs count="235">
    <xf numFmtId="0" fontId="0" fillId="0" borderId="0" xfId="0"/>
    <xf numFmtId="0" fontId="4" fillId="0" borderId="0" xfId="0" applyFont="1"/>
    <xf numFmtId="0" fontId="5" fillId="0" borderId="0" xfId="0" applyFont="1"/>
    <xf numFmtId="0" fontId="7" fillId="0" borderId="0" xfId="0" applyFont="1"/>
    <xf numFmtId="0" fontId="4" fillId="0" borderId="0" xfId="0" applyFont="1" applyAlignment="1">
      <alignment horizontal="center"/>
    </xf>
    <xf numFmtId="0" fontId="8" fillId="0" borderId="0" xfId="0" applyFont="1"/>
    <xf numFmtId="0" fontId="8" fillId="0" borderId="0" xfId="0" applyFont="1" applyAlignment="1">
      <alignment horizontal="left"/>
    </xf>
    <xf numFmtId="0" fontId="0" fillId="0" borderId="0" xfId="0" applyAlignment="1">
      <alignment vertical="center"/>
    </xf>
    <xf numFmtId="0" fontId="0" fillId="0" borderId="0" xfId="0" applyAlignment="1">
      <alignment vertical="center" wrapText="1"/>
    </xf>
    <xf numFmtId="0" fontId="7" fillId="2" borderId="0" xfId="0" applyFont="1" applyFill="1"/>
    <xf numFmtId="0" fontId="7" fillId="3" borderId="0" xfId="0" applyFont="1" applyFill="1"/>
    <xf numFmtId="0" fontId="6" fillId="3" borderId="0" xfId="0" applyFont="1" applyFill="1"/>
    <xf numFmtId="0" fontId="4" fillId="3" borderId="0" xfId="0" applyFont="1" applyFill="1"/>
    <xf numFmtId="0" fontId="0" fillId="3" borderId="0" xfId="0" applyFill="1"/>
    <xf numFmtId="0" fontId="0" fillId="0" borderId="0" xfId="0" applyAlignment="1">
      <alignment horizontal="left"/>
    </xf>
    <xf numFmtId="0" fontId="4" fillId="3" borderId="9"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0" borderId="31" xfId="0" applyFont="1" applyBorder="1" applyProtection="1">
      <protection locked="0"/>
    </xf>
    <xf numFmtId="0" fontId="4" fillId="0" borderId="44" xfId="0" applyFont="1" applyBorder="1" applyProtection="1">
      <protection locked="0"/>
    </xf>
    <xf numFmtId="0" fontId="4" fillId="0" borderId="40" xfId="0" applyFont="1" applyBorder="1" applyProtection="1">
      <protection locked="0"/>
    </xf>
    <xf numFmtId="0" fontId="4" fillId="0" borderId="34" xfId="0" applyFont="1" applyBorder="1" applyProtection="1">
      <protection locked="0"/>
    </xf>
    <xf numFmtId="0" fontId="4" fillId="0" borderId="15" xfId="0" applyFont="1" applyBorder="1" applyProtection="1">
      <protection locked="0"/>
    </xf>
    <xf numFmtId="0" fontId="4" fillId="0" borderId="52" xfId="0" applyFont="1" applyBorder="1" applyProtection="1">
      <protection locked="0"/>
    </xf>
    <xf numFmtId="0" fontId="4" fillId="0" borderId="9" xfId="0" applyFont="1" applyBorder="1" applyProtection="1">
      <protection locked="0"/>
    </xf>
    <xf numFmtId="0" fontId="4" fillId="0" borderId="1" xfId="0" applyFont="1" applyBorder="1" applyProtection="1">
      <protection locked="0"/>
    </xf>
    <xf numFmtId="0" fontId="4" fillId="0" borderId="10" xfId="0" applyFont="1" applyBorder="1" applyProtection="1">
      <protection locked="0"/>
    </xf>
    <xf numFmtId="0" fontId="4" fillId="0" borderId="26" xfId="0" applyFont="1" applyBorder="1" applyProtection="1">
      <protection locked="0"/>
    </xf>
    <xf numFmtId="0" fontId="4" fillId="0" borderId="16" xfId="0" applyFont="1" applyBorder="1" applyProtection="1">
      <protection locked="0"/>
    </xf>
    <xf numFmtId="0" fontId="4" fillId="0" borderId="53" xfId="0" applyFont="1" applyBorder="1" applyProtection="1">
      <protection locked="0"/>
    </xf>
    <xf numFmtId="0" fontId="4" fillId="0" borderId="11" xfId="0" applyFont="1" applyBorder="1" applyProtection="1">
      <protection locked="0"/>
    </xf>
    <xf numFmtId="0" fontId="4" fillId="0" borderId="12" xfId="0" applyFont="1" applyBorder="1" applyProtection="1">
      <protection locked="0"/>
    </xf>
    <xf numFmtId="0" fontId="4" fillId="0" borderId="13" xfId="0" applyFont="1" applyBorder="1" applyProtection="1">
      <protection locked="0"/>
    </xf>
    <xf numFmtId="0" fontId="4" fillId="0" borderId="45" xfId="0" applyFont="1" applyBorder="1" applyProtection="1">
      <protection locked="0"/>
    </xf>
    <xf numFmtId="0" fontId="4" fillId="0" borderId="51" xfId="0" applyFont="1" applyBorder="1" applyProtection="1">
      <protection locked="0"/>
    </xf>
    <xf numFmtId="0" fontId="4" fillId="0" borderId="29" xfId="0" applyFont="1" applyBorder="1" applyProtection="1">
      <protection locked="0"/>
    </xf>
    <xf numFmtId="0" fontId="4" fillId="0" borderId="28" xfId="0" applyFont="1" applyBorder="1" applyProtection="1">
      <protection locked="0"/>
    </xf>
    <xf numFmtId="0" fontId="4" fillId="0" borderId="39" xfId="0" applyFont="1" applyBorder="1" applyProtection="1">
      <protection locked="0"/>
    </xf>
    <xf numFmtId="0" fontId="4" fillId="0" borderId="49" xfId="0" applyFont="1" applyBorder="1" applyProtection="1">
      <protection locked="0"/>
    </xf>
    <xf numFmtId="0" fontId="4" fillId="0" borderId="47" xfId="0" applyFont="1" applyBorder="1" applyProtection="1">
      <protection locked="0"/>
    </xf>
    <xf numFmtId="0" fontId="4" fillId="0" borderId="50" xfId="0" applyFont="1" applyBorder="1" applyProtection="1">
      <protection locked="0"/>
    </xf>
    <xf numFmtId="0" fontId="4" fillId="0" borderId="0" xfId="0" applyFont="1" applyBorder="1" applyProtection="1">
      <protection locked="0"/>
    </xf>
    <xf numFmtId="0" fontId="4" fillId="0" borderId="35" xfId="0" applyFont="1" applyBorder="1" applyProtection="1">
      <protection locked="0"/>
    </xf>
    <xf numFmtId="0" fontId="0" fillId="0" borderId="0" xfId="0" applyAlignment="1">
      <alignment vertical="center"/>
    </xf>
    <xf numFmtId="0" fontId="6" fillId="2" borderId="2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0" fillId="0" borderId="25" xfId="0" applyBorder="1" applyAlignment="1">
      <alignment horizontal="justify" vertical="center" wrapText="1"/>
    </xf>
    <xf numFmtId="0" fontId="0" fillId="0" borderId="26" xfId="0" applyBorder="1" applyAlignment="1">
      <alignment horizontal="justify" vertical="center" wrapText="1"/>
    </xf>
    <xf numFmtId="0" fontId="9" fillId="2" borderId="21" xfId="0" applyFont="1" applyFill="1" applyBorder="1" applyAlignment="1">
      <alignment vertical="center" wrapText="1"/>
    </xf>
    <xf numFmtId="0" fontId="9" fillId="2" borderId="22" xfId="0" applyFont="1" applyFill="1" applyBorder="1" applyAlignment="1">
      <alignment vertical="center" wrapText="1"/>
    </xf>
    <xf numFmtId="0" fontId="9" fillId="2" borderId="23" xfId="0" applyFont="1" applyFill="1" applyBorder="1" applyAlignment="1">
      <alignment vertical="center" wrapText="1"/>
    </xf>
    <xf numFmtId="0" fontId="4" fillId="0" borderId="4"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0" fontId="4" fillId="0" borderId="8" xfId="0" applyFont="1" applyBorder="1" applyProtection="1">
      <protection locked="0"/>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3" borderId="41" xfId="0" applyFont="1" applyFill="1" applyBorder="1" applyAlignment="1" applyProtection="1">
      <alignment horizontal="center" vertical="center" wrapText="1"/>
      <protection locked="0"/>
    </xf>
    <xf numFmtId="0" fontId="4" fillId="3" borderId="42" xfId="0" applyFont="1" applyFill="1" applyBorder="1" applyAlignment="1" applyProtection="1">
      <alignment horizontal="center" vertical="center" wrapText="1"/>
      <protection locked="0"/>
    </xf>
    <xf numFmtId="0" fontId="14" fillId="2" borderId="37" xfId="0" applyFont="1" applyFill="1" applyBorder="1" applyAlignment="1">
      <alignment vertical="center"/>
    </xf>
    <xf numFmtId="0" fontId="9" fillId="2" borderId="5" xfId="0" applyFont="1" applyFill="1" applyBorder="1" applyAlignment="1">
      <alignment vertical="center"/>
    </xf>
    <xf numFmtId="0" fontId="4" fillId="0" borderId="59" xfId="0" applyFont="1" applyBorder="1" applyProtection="1">
      <protection locked="0"/>
    </xf>
    <xf numFmtId="0" fontId="4" fillId="0" borderId="60" xfId="0" applyFont="1" applyBorder="1" applyProtection="1">
      <protection locked="0"/>
    </xf>
    <xf numFmtId="0" fontId="4" fillId="0" borderId="14" xfId="0" applyFont="1" applyBorder="1" applyProtection="1">
      <protection locked="0"/>
    </xf>
    <xf numFmtId="0" fontId="14" fillId="2" borderId="4" xfId="0" applyFont="1" applyFill="1" applyBorder="1" applyAlignment="1">
      <alignment vertical="center"/>
    </xf>
    <xf numFmtId="0" fontId="9" fillId="2" borderId="4" xfId="0" applyFont="1" applyFill="1" applyBorder="1" applyAlignment="1">
      <alignment vertical="center"/>
    </xf>
    <xf numFmtId="0" fontId="9" fillId="2" borderId="20" xfId="0" applyFont="1" applyFill="1" applyBorder="1" applyAlignment="1">
      <alignment vertical="center"/>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0" borderId="41" xfId="0" applyFont="1" applyBorder="1" applyProtection="1">
      <protection locked="0"/>
    </xf>
    <xf numFmtId="0" fontId="4" fillId="0" borderId="42" xfId="0" applyFont="1" applyBorder="1" applyProtection="1">
      <protection locked="0"/>
    </xf>
    <xf numFmtId="0" fontId="4" fillId="0" borderId="43" xfId="0" applyFont="1" applyBorder="1" applyProtection="1">
      <protection locked="0"/>
    </xf>
    <xf numFmtId="0" fontId="4" fillId="0" borderId="37" xfId="0" applyFont="1" applyBorder="1" applyProtection="1">
      <protection locked="0"/>
    </xf>
    <xf numFmtId="0" fontId="4" fillId="0" borderId="61" xfId="0" applyFont="1" applyBorder="1" applyProtection="1">
      <protection locked="0"/>
    </xf>
    <xf numFmtId="0" fontId="4" fillId="0" borderId="62" xfId="0" applyFont="1" applyBorder="1" applyProtection="1">
      <protection locked="0"/>
    </xf>
    <xf numFmtId="0" fontId="14" fillId="2" borderId="39" xfId="0" applyFont="1" applyFill="1" applyBorder="1" applyAlignment="1">
      <alignment vertical="center"/>
    </xf>
    <xf numFmtId="0" fontId="9" fillId="3" borderId="0" xfId="0" applyFont="1" applyFill="1" applyBorder="1" applyAlignment="1">
      <alignment horizontal="center" vertical="center" wrapText="1"/>
    </xf>
    <xf numFmtId="0" fontId="13" fillId="3" borderId="0" xfId="0" applyFont="1" applyFill="1"/>
    <xf numFmtId="0" fontId="6" fillId="2" borderId="37"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22" xfId="0" applyFont="1" applyFill="1" applyBorder="1" applyAlignment="1" applyProtection="1">
      <alignment horizontal="left" vertical="center" wrapText="1"/>
    </xf>
    <xf numFmtId="0" fontId="6" fillId="2" borderId="44" xfId="0" applyFont="1" applyFill="1" applyBorder="1" applyAlignment="1" applyProtection="1">
      <alignment horizontal="center" vertical="center" wrapText="1"/>
    </xf>
    <xf numFmtId="0" fontId="6" fillId="2" borderId="21" xfId="0" applyFont="1" applyFill="1" applyBorder="1" applyAlignment="1" applyProtection="1">
      <alignment horizontal="left" vertical="center" wrapText="1"/>
    </xf>
    <xf numFmtId="0" fontId="4" fillId="0" borderId="15" xfId="0" applyFont="1" applyBorder="1" applyAlignment="1" applyProtection="1">
      <alignment horizontal="center" vertical="center"/>
    </xf>
    <xf numFmtId="0" fontId="1" fillId="0" borderId="31" xfId="0" applyFont="1" applyBorder="1" applyAlignment="1" applyProtection="1">
      <alignment vertical="center" wrapText="1"/>
    </xf>
    <xf numFmtId="0" fontId="1" fillId="0" borderId="34" xfId="0" applyFont="1" applyBorder="1" applyAlignment="1" applyProtection="1">
      <alignment vertical="center" wrapText="1"/>
    </xf>
    <xf numFmtId="0" fontId="4" fillId="0" borderId="45" xfId="0" applyFont="1" applyBorder="1" applyAlignment="1" applyProtection="1">
      <alignment horizontal="center" vertical="center"/>
    </xf>
    <xf numFmtId="0" fontId="1" fillId="0" borderId="26" xfId="0" applyFont="1" applyBorder="1" applyAlignment="1" applyProtection="1">
      <alignment vertical="center" wrapText="1"/>
    </xf>
    <xf numFmtId="0" fontId="9" fillId="2" borderId="37" xfId="0" applyFont="1" applyFill="1" applyBorder="1" applyAlignment="1" applyProtection="1">
      <alignment horizontal="center"/>
    </xf>
    <xf numFmtId="0" fontId="9" fillId="2" borderId="37" xfId="0" applyFont="1" applyFill="1" applyBorder="1" applyAlignment="1" applyProtection="1">
      <alignment vertical="center"/>
    </xf>
    <xf numFmtId="0" fontId="4" fillId="0" borderId="44" xfId="0" applyFont="1" applyBorder="1" applyAlignment="1" applyProtection="1">
      <alignment horizontal="center" vertical="center"/>
    </xf>
    <xf numFmtId="0" fontId="1" fillId="0" borderId="44" xfId="0" applyFont="1" applyBorder="1" applyAlignment="1" applyProtection="1">
      <alignment vertical="center" wrapText="1"/>
    </xf>
    <xf numFmtId="0" fontId="1" fillId="0" borderId="45" xfId="0" applyFont="1" applyBorder="1" applyAlignment="1" applyProtection="1">
      <alignment vertical="center" wrapText="1"/>
    </xf>
    <xf numFmtId="0" fontId="1" fillId="3" borderId="31" xfId="0" applyFont="1" applyFill="1" applyBorder="1" applyAlignment="1" applyProtection="1">
      <alignment vertical="center" wrapText="1"/>
    </xf>
    <xf numFmtId="0" fontId="9" fillId="2" borderId="21" xfId="0" applyFont="1" applyFill="1" applyBorder="1" applyAlignment="1" applyProtection="1">
      <alignment vertical="center"/>
    </xf>
    <xf numFmtId="0" fontId="6" fillId="2" borderId="37" xfId="0" applyFont="1" applyFill="1" applyBorder="1" applyAlignment="1" applyProtection="1">
      <alignment horizontal="left" vertical="center" wrapText="1"/>
    </xf>
    <xf numFmtId="0" fontId="4" fillId="0" borderId="48" xfId="0" applyFont="1" applyBorder="1" applyAlignment="1" applyProtection="1">
      <alignment horizontal="center" vertical="center"/>
    </xf>
    <xf numFmtId="0" fontId="1" fillId="0" borderId="0" xfId="0" applyFont="1" applyBorder="1" applyAlignment="1" applyProtection="1">
      <alignment vertical="center" wrapText="1"/>
    </xf>
    <xf numFmtId="0" fontId="9" fillId="2" borderId="45" xfId="0" applyFont="1" applyFill="1" applyBorder="1" applyAlignment="1" applyProtection="1">
      <alignment horizontal="center"/>
    </xf>
    <xf numFmtId="0" fontId="14" fillId="2" borderId="39" xfId="0" applyFont="1" applyFill="1" applyBorder="1" applyAlignment="1" applyProtection="1">
      <alignment horizontal="center" vertical="center"/>
    </xf>
    <xf numFmtId="2" fontId="9" fillId="2" borderId="39" xfId="0" applyNumberFormat="1" applyFont="1" applyFill="1" applyBorder="1" applyAlignment="1" applyProtection="1">
      <alignment horizontal="center" vertical="center" wrapText="1"/>
    </xf>
    <xf numFmtId="2" fontId="6" fillId="4" borderId="37" xfId="0" applyNumberFormat="1"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xf>
    <xf numFmtId="0" fontId="0" fillId="0" borderId="0" xfId="0" applyProtection="1"/>
    <xf numFmtId="165" fontId="1" fillId="0" borderId="8" xfId="1" applyNumberFormat="1" applyFont="1" applyBorder="1" applyAlignment="1" applyProtection="1">
      <alignment horizontal="center" vertical="center" wrapText="1"/>
    </xf>
    <xf numFmtId="165" fontId="1" fillId="0" borderId="10" xfId="1" applyNumberFormat="1" applyFont="1" applyBorder="1" applyAlignment="1" applyProtection="1">
      <alignment horizontal="center" vertical="center" wrapText="1"/>
    </xf>
    <xf numFmtId="165" fontId="1" fillId="0" borderId="13" xfId="1" applyNumberFormat="1" applyFont="1" applyBorder="1" applyAlignment="1" applyProtection="1">
      <alignment horizontal="center" vertical="center" wrapText="1"/>
    </xf>
    <xf numFmtId="2" fontId="9" fillId="2" borderId="48" xfId="0" applyNumberFormat="1" applyFont="1" applyFill="1" applyBorder="1" applyAlignment="1" applyProtection="1">
      <alignment horizontal="center" vertical="center" wrapText="1"/>
    </xf>
    <xf numFmtId="2" fontId="9" fillId="2" borderId="38" xfId="0" applyNumberFormat="1" applyFont="1" applyFill="1" applyBorder="1" applyAlignment="1" applyProtection="1">
      <alignment horizontal="center" vertical="center" wrapText="1"/>
    </xf>
    <xf numFmtId="165" fontId="1" fillId="0" borderId="43" xfId="1" applyNumberFormat="1" applyFont="1" applyBorder="1" applyAlignment="1" applyProtection="1">
      <alignment horizontal="center" vertical="center" wrapText="1"/>
    </xf>
    <xf numFmtId="0" fontId="6" fillId="3" borderId="0" xfId="0" applyFont="1" applyFill="1" applyBorder="1" applyAlignment="1">
      <alignment horizontal="center" vertical="center" wrapText="1"/>
    </xf>
    <xf numFmtId="2" fontId="6" fillId="3" borderId="0" xfId="0" applyNumberFormat="1"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6" fillId="2" borderId="38"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9" fillId="2" borderId="6"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4" xfId="0" applyFont="1" applyFill="1" applyBorder="1" applyAlignment="1" applyProtection="1">
      <alignment horizontal="center" vertical="center" wrapText="1"/>
    </xf>
    <xf numFmtId="0" fontId="9" fillId="2" borderId="45" xfId="0" applyFont="1" applyFill="1" applyBorder="1" applyAlignment="1" applyProtection="1">
      <alignment horizontal="center" vertical="center" wrapText="1"/>
    </xf>
    <xf numFmtId="0" fontId="6" fillId="2" borderId="1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8" xfId="0" applyFont="1" applyFill="1" applyBorder="1" applyAlignment="1" applyProtection="1">
      <alignment horizontal="left" vertical="center" wrapText="1"/>
    </xf>
    <xf numFmtId="0" fontId="6" fillId="2" borderId="39" xfId="0" applyFont="1" applyFill="1" applyBorder="1" applyAlignment="1" applyProtection="1">
      <alignment horizontal="left" vertical="center" wrapText="1"/>
    </xf>
    <xf numFmtId="0" fontId="6" fillId="2" borderId="44" xfId="0" applyFont="1" applyFill="1" applyBorder="1" applyAlignment="1" applyProtection="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16" xfId="0"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8" xfId="0" applyFont="1" applyFill="1" applyBorder="1" applyAlignment="1">
      <alignment horizontal="center" vertical="center"/>
    </xf>
    <xf numFmtId="0" fontId="6" fillId="2" borderId="17" xfId="0" applyFont="1" applyFill="1" applyBorder="1" applyAlignment="1">
      <alignment horizontal="center" vertical="center"/>
    </xf>
    <xf numFmtId="0" fontId="6" fillId="0" borderId="11" xfId="0" applyFont="1" applyBorder="1" applyAlignment="1" applyProtection="1">
      <alignment horizontal="left"/>
    </xf>
    <xf numFmtId="0" fontId="6" fillId="0" borderId="13" xfId="0" applyFont="1" applyBorder="1" applyAlignment="1" applyProtection="1">
      <alignment horizontal="left"/>
    </xf>
    <xf numFmtId="0" fontId="4" fillId="0" borderId="12"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6" fillId="0" borderId="1" xfId="0" applyFont="1" applyBorder="1" applyAlignment="1">
      <alignment horizontal="center" vertical="center"/>
    </xf>
    <xf numFmtId="0" fontId="6" fillId="0" borderId="6" xfId="0" applyFont="1" applyBorder="1" applyAlignment="1" applyProtection="1">
      <alignment horizontal="left"/>
    </xf>
    <xf numFmtId="0" fontId="6" fillId="0" borderId="8" xfId="0" applyFont="1" applyBorder="1" applyAlignment="1" applyProtection="1">
      <alignment horizontal="left"/>
    </xf>
    <xf numFmtId="0" fontId="4" fillId="0" borderId="7"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6" fillId="0" borderId="9" xfId="0" applyFont="1" applyBorder="1" applyAlignment="1" applyProtection="1">
      <alignment horizontal="left"/>
    </xf>
    <xf numFmtId="0" fontId="6" fillId="0" borderId="10" xfId="0" applyFont="1" applyBorder="1" applyAlignment="1" applyProtection="1">
      <alignment horizontal="left"/>
    </xf>
    <xf numFmtId="0" fontId="4" fillId="0" borderId="1"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5" fillId="3" borderId="35"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35" xfId="0" applyFont="1" applyFill="1" applyBorder="1" applyAlignment="1">
      <alignment horizontal="left" vertical="center"/>
    </xf>
    <xf numFmtId="0" fontId="15" fillId="3" borderId="1" xfId="0" applyFont="1" applyFill="1" applyBorder="1" applyAlignment="1">
      <alignment horizontal="left" vertical="center"/>
    </xf>
    <xf numFmtId="0" fontId="6" fillId="2" borderId="8"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15" fillId="3" borderId="25" xfId="0" applyFont="1" applyFill="1" applyBorder="1" applyAlignment="1">
      <alignment horizontal="left" vertical="center"/>
    </xf>
    <xf numFmtId="0" fontId="15" fillId="3" borderId="27" xfId="0" applyFont="1" applyFill="1" applyBorder="1" applyAlignment="1">
      <alignment horizontal="left" vertical="center"/>
    </xf>
    <xf numFmtId="0" fontId="16" fillId="3" borderId="64" xfId="0" applyFont="1" applyFill="1" applyBorder="1" applyAlignment="1">
      <alignment horizontal="left" vertical="center"/>
    </xf>
    <xf numFmtId="0" fontId="16" fillId="3" borderId="1" xfId="0" applyFont="1" applyFill="1" applyBorder="1" applyAlignment="1">
      <alignment horizontal="left" vertical="center"/>
    </xf>
    <xf numFmtId="0" fontId="6" fillId="2" borderId="21"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0" fillId="0" borderId="1" xfId="0" applyBorder="1" applyAlignment="1">
      <alignment horizontal="center" vertical="center"/>
    </xf>
    <xf numFmtId="0" fontId="3" fillId="0" borderId="25" xfId="0" applyFont="1" applyBorder="1" applyAlignment="1">
      <alignment horizontal="justify" vertical="top" wrapText="1"/>
    </xf>
    <xf numFmtId="0" fontId="3" fillId="0" borderId="26" xfId="0" applyFont="1" applyBorder="1" applyAlignment="1">
      <alignment horizontal="justify" vertical="top" wrapText="1"/>
    </xf>
    <xf numFmtId="0" fontId="3" fillId="0" borderId="27" xfId="0" applyFont="1" applyBorder="1" applyAlignment="1">
      <alignment horizontal="justify" vertical="top" wrapText="1"/>
    </xf>
    <xf numFmtId="0" fontId="3" fillId="0" borderId="28" xfId="0" applyFont="1" applyBorder="1" applyAlignment="1">
      <alignment horizontal="justify" vertical="top" wrapText="1"/>
    </xf>
    <xf numFmtId="0" fontId="3" fillId="0" borderId="0" xfId="0" applyFont="1" applyBorder="1" applyAlignment="1">
      <alignment horizontal="justify" vertical="top" wrapText="1"/>
    </xf>
    <xf numFmtId="0" fontId="3" fillId="0" borderId="29" xfId="0" applyFont="1" applyBorder="1" applyAlignment="1">
      <alignment horizontal="justify" vertical="top" wrapText="1"/>
    </xf>
    <xf numFmtId="0" fontId="3" fillId="0" borderId="30" xfId="0" applyFont="1" applyBorder="1" applyAlignment="1">
      <alignment horizontal="justify" vertical="top" wrapText="1"/>
    </xf>
    <xf numFmtId="0" fontId="3" fillId="0" borderId="31" xfId="0" applyFont="1" applyBorder="1" applyAlignment="1">
      <alignment horizontal="justify" vertical="top" wrapText="1"/>
    </xf>
    <xf numFmtId="0" fontId="3" fillId="0" borderId="32" xfId="0" applyFont="1"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0" fillId="0" borderId="27" xfId="0" applyBorder="1" applyAlignment="1">
      <alignment horizontal="justify" vertical="top" wrapText="1"/>
    </xf>
    <xf numFmtId="0" fontId="0" fillId="0" borderId="25" xfId="0" applyBorder="1" applyAlignment="1">
      <alignment horizontal="justify" vertical="justify" wrapText="1"/>
    </xf>
    <xf numFmtId="0" fontId="0" fillId="0" borderId="26" xfId="0" applyBorder="1" applyAlignment="1">
      <alignment horizontal="justify" vertical="justify" wrapText="1"/>
    </xf>
    <xf numFmtId="0" fontId="0" fillId="0" borderId="27" xfId="0" applyBorder="1" applyAlignment="1">
      <alignment horizontal="justify" vertical="justify" wrapText="1"/>
    </xf>
    <xf numFmtId="0" fontId="0" fillId="0" borderId="28" xfId="0" applyBorder="1" applyAlignment="1">
      <alignment horizontal="justify" vertical="justify" wrapText="1"/>
    </xf>
    <xf numFmtId="0" fontId="0" fillId="0" borderId="0" xfId="0" applyBorder="1" applyAlignment="1">
      <alignment horizontal="justify" vertical="justify" wrapText="1"/>
    </xf>
    <xf numFmtId="0" fontId="0" fillId="0" borderId="29" xfId="0" applyBorder="1" applyAlignment="1">
      <alignment horizontal="justify" vertical="justify" wrapText="1"/>
    </xf>
    <xf numFmtId="0" fontId="0" fillId="0" borderId="30" xfId="0" applyBorder="1" applyAlignment="1">
      <alignment horizontal="justify" vertical="justify" wrapText="1"/>
    </xf>
    <xf numFmtId="0" fontId="0" fillId="0" borderId="31" xfId="0" applyBorder="1" applyAlignment="1">
      <alignment horizontal="justify" vertical="justify" wrapText="1"/>
    </xf>
    <xf numFmtId="0" fontId="0" fillId="0" borderId="32" xfId="0" applyBorder="1" applyAlignment="1">
      <alignment horizontal="justify" vertical="justify" wrapText="1"/>
    </xf>
    <xf numFmtId="0" fontId="0" fillId="0" borderId="1" xfId="0" applyBorder="1" applyAlignment="1">
      <alignment horizontal="justify" vertical="center" wrapText="1"/>
    </xf>
    <xf numFmtId="0" fontId="10" fillId="0" borderId="1" xfId="0" applyFont="1" applyBorder="1" applyAlignment="1">
      <alignment horizontal="left" vertical="center"/>
    </xf>
    <xf numFmtId="0" fontId="0" fillId="0" borderId="33" xfId="0" applyBorder="1" applyAlignment="1">
      <alignment horizontal="justify" vertical="center" wrapText="1"/>
    </xf>
    <xf numFmtId="0" fontId="0" fillId="0" borderId="34" xfId="0" applyBorder="1" applyAlignment="1">
      <alignment horizontal="justify" vertical="center" wrapText="1"/>
    </xf>
    <xf numFmtId="0" fontId="0" fillId="0" borderId="25" xfId="0" applyBorder="1" applyAlignment="1">
      <alignment vertical="center"/>
    </xf>
    <xf numFmtId="0" fontId="0" fillId="0" borderId="26" xfId="0" applyBorder="1" applyAlignment="1">
      <alignment vertical="center"/>
    </xf>
    <xf numFmtId="0" fontId="0" fillId="0" borderId="1" xfId="0" applyBorder="1" applyAlignment="1">
      <alignment vertical="center"/>
    </xf>
    <xf numFmtId="0" fontId="0" fillId="0" borderId="28" xfId="0" applyBorder="1" applyAlignment="1">
      <alignment horizontal="justify" vertical="top" wrapText="1"/>
    </xf>
    <xf numFmtId="0" fontId="0" fillId="0" borderId="0" xfId="0" applyBorder="1" applyAlignment="1">
      <alignment horizontal="justify" vertical="top" wrapText="1"/>
    </xf>
    <xf numFmtId="0" fontId="0" fillId="0" borderId="29" xfId="0" applyBorder="1" applyAlignment="1">
      <alignment horizontal="justify" vertical="top" wrapText="1"/>
    </xf>
    <xf numFmtId="0" fontId="0" fillId="0" borderId="30" xfId="0" applyBorder="1" applyAlignment="1">
      <alignment horizontal="justify" vertical="top" wrapText="1"/>
    </xf>
    <xf numFmtId="0" fontId="0" fillId="0" borderId="31" xfId="0" applyBorder="1" applyAlignment="1">
      <alignment horizontal="justify" vertical="top" wrapText="1"/>
    </xf>
    <xf numFmtId="0" fontId="0" fillId="0" borderId="32" xfId="0" applyBorder="1" applyAlignment="1">
      <alignment horizontal="justify" vertical="top" wrapText="1"/>
    </xf>
    <xf numFmtId="0" fontId="3" fillId="5" borderId="33" xfId="0" applyFont="1" applyFill="1" applyBorder="1" applyAlignment="1">
      <alignment horizontal="center" vertical="justify" wrapText="1"/>
    </xf>
    <xf numFmtId="0" fontId="3" fillId="5" borderId="34" xfId="0" applyFont="1" applyFill="1" applyBorder="1" applyAlignment="1">
      <alignment horizontal="center" vertical="justify" wrapText="1"/>
    </xf>
  </cellXfs>
  <cellStyles count="2">
    <cellStyle name="Millares [0]" xfId="1" builtinId="6"/>
    <cellStyle name="Normal" xfId="0" builtinId="0"/>
  </cellStyles>
  <dxfs count="6">
    <dxf>
      <fill>
        <patternFill>
          <bgColor rgb="FF00B050"/>
        </patternFill>
      </fill>
    </dxf>
    <dxf>
      <fill>
        <patternFill>
          <bgColor rgb="FFFF0000"/>
        </patternFill>
      </fill>
    </dxf>
    <dxf>
      <fill>
        <patternFill>
          <bgColor rgb="FFFFFF00"/>
        </patternFill>
      </fill>
    </dxf>
    <dxf>
      <font>
        <color rgb="FF006100"/>
      </font>
      <fill>
        <patternFill>
          <bgColor rgb="FF00B050"/>
        </patternFill>
      </fill>
    </dxf>
    <dxf>
      <fill>
        <patternFill>
          <bgColor rgb="FFFFFF00"/>
        </patternFill>
      </fill>
    </dxf>
    <dxf>
      <font>
        <b val="0"/>
        <i val="0"/>
        <strike val="0"/>
      </font>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821531</xdr:colOff>
      <xdr:row>1</xdr:row>
      <xdr:rowOff>59532</xdr:rowOff>
    </xdr:from>
    <xdr:to>
      <xdr:col>3</xdr:col>
      <xdr:colOff>1888966</xdr:colOff>
      <xdr:row>3</xdr:row>
      <xdr:rowOff>110967</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2262187" y="250032"/>
          <a:ext cx="1067435" cy="432435"/>
        </a:xfrm>
        <a:prstGeom prst="rect">
          <a:avLst/>
        </a:prstGeom>
        <a:noFill/>
        <a:ln>
          <a:noFill/>
        </a:ln>
      </xdr:spPr>
    </xdr:pic>
    <xdr:clientData/>
  </xdr:twoCellAnchor>
  <xdr:twoCellAnchor editAs="oneCell">
    <xdr:from>
      <xdr:col>3</xdr:col>
      <xdr:colOff>1940719</xdr:colOff>
      <xdr:row>0</xdr:row>
      <xdr:rowOff>166687</xdr:rowOff>
    </xdr:from>
    <xdr:to>
      <xdr:col>3</xdr:col>
      <xdr:colOff>2890044</xdr:colOff>
      <xdr:row>3</xdr:row>
      <xdr:rowOff>80962</xdr:rowOff>
    </xdr:to>
    <xdr:pic>
      <xdr:nvPicPr>
        <xdr:cNvPr id="5" name="Imagen 4"/>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3381375" y="166687"/>
          <a:ext cx="949325" cy="485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2133600</xdr:colOff>
      <xdr:row>55</xdr:row>
      <xdr:rowOff>161925</xdr:rowOff>
    </xdr:from>
    <xdr:to>
      <xdr:col>2</xdr:col>
      <xdr:colOff>2019300</xdr:colOff>
      <xdr:row>62</xdr:row>
      <xdr:rowOff>123825</xdr:rowOff>
    </xdr:to>
    <xdr:pic>
      <xdr:nvPicPr>
        <xdr:cNvPr id="33" name="Imagen 32">
          <a:extLst>
            <a:ext uri="{FF2B5EF4-FFF2-40B4-BE49-F238E27FC236}">
              <a16:creationId xmlns:a16="http://schemas.microsoft.com/office/drawing/2014/main" xmlns="" id="{20C9E4DD-6BC1-4F61-8D9F-132568C98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0" y="12620625"/>
          <a:ext cx="3305175"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2276475</xdr:colOff>
      <xdr:row>45</xdr:row>
      <xdr:rowOff>123826</xdr:rowOff>
    </xdr:from>
    <xdr:to>
      <xdr:col>2</xdr:col>
      <xdr:colOff>1876425</xdr:colOff>
      <xdr:row>50</xdr:row>
      <xdr:rowOff>466726</xdr:rowOff>
    </xdr:to>
    <xdr:pic>
      <xdr:nvPicPr>
        <xdr:cNvPr id="30" name="Imagen 29">
          <a:extLst>
            <a:ext uri="{FF2B5EF4-FFF2-40B4-BE49-F238E27FC236}">
              <a16:creationId xmlns:a16="http://schemas.microsoft.com/office/drawing/2014/main" xmlns="" id="{B8DD20E9-4F5F-462E-B9A7-3FBFC642E4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8924926"/>
          <a:ext cx="3019425"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252815</xdr:colOff>
      <xdr:row>116</xdr:row>
      <xdr:rowOff>138953</xdr:rowOff>
    </xdr:from>
    <xdr:to>
      <xdr:col>3</xdr:col>
      <xdr:colOff>1164414</xdr:colOff>
      <xdr:row>119</xdr:row>
      <xdr:rowOff>147030</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3"/>
        <a:stretch>
          <a:fillRect/>
        </a:stretch>
      </xdr:blipFill>
      <xdr:spPr>
        <a:xfrm>
          <a:off x="252815" y="24446753"/>
          <a:ext cx="6902824" cy="579577"/>
        </a:xfrm>
        <a:prstGeom prst="rect">
          <a:avLst/>
        </a:prstGeom>
      </xdr:spPr>
    </xdr:pic>
    <xdr:clientData/>
  </xdr:twoCellAnchor>
  <xdr:twoCellAnchor>
    <xdr:from>
      <xdr:col>0</xdr:col>
      <xdr:colOff>213036</xdr:colOff>
      <xdr:row>118</xdr:row>
      <xdr:rowOff>133911</xdr:rowOff>
    </xdr:from>
    <xdr:to>
      <xdr:col>2</xdr:col>
      <xdr:colOff>2385299</xdr:colOff>
      <xdr:row>119</xdr:row>
      <xdr:rowOff>189940</xdr:rowOff>
    </xdr:to>
    <xdr:sp macro="" textlink="">
      <xdr:nvSpPr>
        <xdr:cNvPr id="3" name="Rectángulo redondeado 16">
          <a:extLst>
            <a:ext uri="{FF2B5EF4-FFF2-40B4-BE49-F238E27FC236}">
              <a16:creationId xmlns:a16="http://schemas.microsoft.com/office/drawing/2014/main" xmlns="" id="{00000000-0008-0000-0200-000003000000}"/>
            </a:ext>
          </a:extLst>
        </xdr:cNvPr>
        <xdr:cNvSpPr/>
      </xdr:nvSpPr>
      <xdr:spPr>
        <a:xfrm rot="5400000" flipH="1" flipV="1">
          <a:off x="2885640" y="22150107"/>
          <a:ext cx="246529" cy="5591738"/>
        </a:xfrm>
        <a:prstGeom prst="roundRect">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2519766</xdr:colOff>
      <xdr:row>118</xdr:row>
      <xdr:rowOff>122705</xdr:rowOff>
    </xdr:from>
    <xdr:to>
      <xdr:col>3</xdr:col>
      <xdr:colOff>1147046</xdr:colOff>
      <xdr:row>119</xdr:row>
      <xdr:rowOff>189941</xdr:rowOff>
    </xdr:to>
    <xdr:sp macro="" textlink="">
      <xdr:nvSpPr>
        <xdr:cNvPr id="7" name="Rectángulo redondeado 22">
          <a:extLst>
            <a:ext uri="{FF2B5EF4-FFF2-40B4-BE49-F238E27FC236}">
              <a16:creationId xmlns:a16="http://schemas.microsoft.com/office/drawing/2014/main" xmlns="" id="{00000000-0008-0000-0200-000007000000}"/>
            </a:ext>
          </a:extLst>
        </xdr:cNvPr>
        <xdr:cNvSpPr/>
      </xdr:nvSpPr>
      <xdr:spPr>
        <a:xfrm rot="5400000" flipH="1" flipV="1">
          <a:off x="6409888" y="24340858"/>
          <a:ext cx="257736" cy="1199030"/>
        </a:xfrm>
        <a:prstGeom prst="roundRect">
          <a:avLst>
            <a:gd name="adj" fmla="val 50000"/>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0</xdr:col>
      <xdr:colOff>1364999</xdr:colOff>
      <xdr:row>28</xdr:row>
      <xdr:rowOff>9524</xdr:rowOff>
    </xdr:from>
    <xdr:to>
      <xdr:col>2</xdr:col>
      <xdr:colOff>1779311</xdr:colOff>
      <xdr:row>33</xdr:row>
      <xdr:rowOff>170175</xdr:rowOff>
    </xdr:to>
    <xdr:pic>
      <xdr:nvPicPr>
        <xdr:cNvPr id="14" name="Imagen 13">
          <a:extLst>
            <a:ext uri="{FF2B5EF4-FFF2-40B4-BE49-F238E27FC236}">
              <a16:creationId xmlns:a16="http://schemas.microsoft.com/office/drawing/2014/main" xmlns="" id="{00000000-0008-0000-0200-00000E000000}"/>
            </a:ext>
          </a:extLst>
        </xdr:cNvPr>
        <xdr:cNvPicPr>
          <a:picLocks/>
        </xdr:cNvPicPr>
      </xdr:nvPicPr>
      <xdr:blipFill>
        <a:blip xmlns:r="http://schemas.openxmlformats.org/officeDocument/2006/relationships" r:embed="rId4"/>
        <a:stretch>
          <a:fillRect/>
        </a:stretch>
      </xdr:blipFill>
      <xdr:spPr>
        <a:xfrm>
          <a:off x="1364999" y="5038724"/>
          <a:ext cx="3833787" cy="1113151"/>
        </a:xfrm>
        <a:prstGeom prst="rect">
          <a:avLst/>
        </a:prstGeom>
      </xdr:spPr>
    </xdr:pic>
    <xdr:clientData/>
  </xdr:twoCellAnchor>
  <xdr:twoCellAnchor editAs="oneCell">
    <xdr:from>
      <xdr:col>0</xdr:col>
      <xdr:colOff>1545974</xdr:colOff>
      <xdr:row>18</xdr:row>
      <xdr:rowOff>57150</xdr:rowOff>
    </xdr:from>
    <xdr:to>
      <xdr:col>2</xdr:col>
      <xdr:colOff>1983667</xdr:colOff>
      <xdr:row>24</xdr:row>
      <xdr:rowOff>84450</xdr:rowOff>
    </xdr:to>
    <xdr:pic>
      <xdr:nvPicPr>
        <xdr:cNvPr id="15" name="Imagen 14">
          <a:extLst>
            <a:ext uri="{FF2B5EF4-FFF2-40B4-BE49-F238E27FC236}">
              <a16:creationId xmlns:a16="http://schemas.microsoft.com/office/drawing/2014/main" xmlns="" id="{00000000-0008-0000-0200-00000F000000}"/>
            </a:ext>
          </a:extLst>
        </xdr:cNvPr>
        <xdr:cNvPicPr>
          <a:picLocks/>
        </xdr:cNvPicPr>
      </xdr:nvPicPr>
      <xdr:blipFill>
        <a:blip xmlns:r="http://schemas.openxmlformats.org/officeDocument/2006/relationships" r:embed="rId4"/>
        <a:stretch>
          <a:fillRect/>
        </a:stretch>
      </xdr:blipFill>
      <xdr:spPr>
        <a:xfrm>
          <a:off x="1545974" y="3181350"/>
          <a:ext cx="3857168" cy="1170300"/>
        </a:xfrm>
        <a:prstGeom prst="rect">
          <a:avLst/>
        </a:prstGeom>
      </xdr:spPr>
    </xdr:pic>
    <xdr:clientData/>
  </xdr:twoCellAnchor>
  <xdr:twoCellAnchor>
    <xdr:from>
      <xdr:col>0</xdr:col>
      <xdr:colOff>1479300</xdr:colOff>
      <xdr:row>27</xdr:row>
      <xdr:rowOff>180346</xdr:rowOff>
    </xdr:from>
    <xdr:to>
      <xdr:col>2</xdr:col>
      <xdr:colOff>1648466</xdr:colOff>
      <xdr:row>33</xdr:row>
      <xdr:rowOff>190499</xdr:rowOff>
    </xdr:to>
    <xdr:sp macro="" textlink="">
      <xdr:nvSpPr>
        <xdr:cNvPr id="16" name="Rectángulo redondeado 6">
          <a:extLst>
            <a:ext uri="{FF2B5EF4-FFF2-40B4-BE49-F238E27FC236}">
              <a16:creationId xmlns:a16="http://schemas.microsoft.com/office/drawing/2014/main" xmlns="" id="{00000000-0008-0000-0200-000010000000}"/>
            </a:ext>
          </a:extLst>
        </xdr:cNvPr>
        <xdr:cNvSpPr/>
      </xdr:nvSpPr>
      <xdr:spPr>
        <a:xfrm rot="16200000">
          <a:off x="2697044" y="3801302"/>
          <a:ext cx="1153153" cy="3588641"/>
        </a:xfrm>
        <a:prstGeom prst="roundRect">
          <a:avLst>
            <a:gd name="adj" fmla="val 4906"/>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1519591</xdr:colOff>
      <xdr:row>18</xdr:row>
      <xdr:rowOff>27420</xdr:rowOff>
    </xdr:from>
    <xdr:to>
      <xdr:col>0</xdr:col>
      <xdr:colOff>1850774</xdr:colOff>
      <xdr:row>24</xdr:row>
      <xdr:rowOff>47626</xdr:rowOff>
    </xdr:to>
    <xdr:sp macro="" textlink="">
      <xdr:nvSpPr>
        <xdr:cNvPr id="17" name="Rectángulo redondeado 17">
          <a:extLst>
            <a:ext uri="{FF2B5EF4-FFF2-40B4-BE49-F238E27FC236}">
              <a16:creationId xmlns:a16="http://schemas.microsoft.com/office/drawing/2014/main" xmlns="" id="{00000000-0008-0000-0200-000011000000}"/>
            </a:ext>
          </a:extLst>
        </xdr:cNvPr>
        <xdr:cNvSpPr/>
      </xdr:nvSpPr>
      <xdr:spPr>
        <a:xfrm>
          <a:off x="1519591" y="3151620"/>
          <a:ext cx="331183" cy="1163206"/>
        </a:xfrm>
        <a:prstGeom prst="roundRect">
          <a:avLst>
            <a:gd name="adj" fmla="val 5747"/>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12448</xdr:colOff>
      <xdr:row>55</xdr:row>
      <xdr:rowOff>85727</xdr:rowOff>
    </xdr:from>
    <xdr:to>
      <xdr:col>2</xdr:col>
      <xdr:colOff>60073</xdr:colOff>
      <xdr:row>62</xdr:row>
      <xdr:rowOff>108201</xdr:rowOff>
    </xdr:to>
    <xdr:sp macro="" textlink="">
      <xdr:nvSpPr>
        <xdr:cNvPr id="19" name="Rectángulo redondeado 10">
          <a:extLst>
            <a:ext uri="{FF2B5EF4-FFF2-40B4-BE49-F238E27FC236}">
              <a16:creationId xmlns:a16="http://schemas.microsoft.com/office/drawing/2014/main" xmlns="" id="{00000000-0008-0000-0200-000013000000}"/>
            </a:ext>
          </a:extLst>
        </xdr:cNvPr>
        <xdr:cNvSpPr/>
      </xdr:nvSpPr>
      <xdr:spPr>
        <a:xfrm flipH="1">
          <a:off x="2298448" y="12773027"/>
          <a:ext cx="1181100" cy="1355974"/>
        </a:xfrm>
        <a:prstGeom prst="roundRect">
          <a:avLst>
            <a:gd name="adj" fmla="val 3866"/>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1984123</xdr:colOff>
      <xdr:row>45</xdr:row>
      <xdr:rowOff>104776</xdr:rowOff>
    </xdr:from>
    <xdr:to>
      <xdr:col>2</xdr:col>
      <xdr:colOff>2056401</xdr:colOff>
      <xdr:row>50</xdr:row>
      <xdr:rowOff>352426</xdr:rowOff>
    </xdr:to>
    <xdr:sp macro="" textlink="">
      <xdr:nvSpPr>
        <xdr:cNvPr id="24" name="Rectángulo redondeado 5">
          <a:extLst>
            <a:ext uri="{FF2B5EF4-FFF2-40B4-BE49-F238E27FC236}">
              <a16:creationId xmlns:a16="http://schemas.microsoft.com/office/drawing/2014/main" xmlns="" id="{00000000-0008-0000-0200-000018000000}"/>
            </a:ext>
          </a:extLst>
        </xdr:cNvPr>
        <xdr:cNvSpPr/>
      </xdr:nvSpPr>
      <xdr:spPr>
        <a:xfrm>
          <a:off x="1984123" y="8905876"/>
          <a:ext cx="3491753" cy="1200150"/>
        </a:xfrm>
        <a:prstGeom prst="roundRect">
          <a:avLst>
            <a:gd name="adj" fmla="val 5849"/>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0</xdr:col>
      <xdr:colOff>1092996</xdr:colOff>
      <xdr:row>50</xdr:row>
      <xdr:rowOff>781050</xdr:rowOff>
    </xdr:from>
    <xdr:to>
      <xdr:col>3</xdr:col>
      <xdr:colOff>750096</xdr:colOff>
      <xdr:row>50</xdr:row>
      <xdr:rowOff>1714500</xdr:rowOff>
    </xdr:to>
    <xdr:pic>
      <xdr:nvPicPr>
        <xdr:cNvPr id="31" name="Imagen 33">
          <a:extLst>
            <a:ext uri="{FF2B5EF4-FFF2-40B4-BE49-F238E27FC236}">
              <a16:creationId xmlns:a16="http://schemas.microsoft.com/office/drawing/2014/main" xmlns="" id="{2C20193F-EAAE-47D8-A898-8439AABAAB0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92996" y="10534650"/>
          <a:ext cx="56483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923925</xdr:colOff>
      <xdr:row>50</xdr:row>
      <xdr:rowOff>1316889</xdr:rowOff>
    </xdr:from>
    <xdr:to>
      <xdr:col>3</xdr:col>
      <xdr:colOff>757239</xdr:colOff>
      <xdr:row>50</xdr:row>
      <xdr:rowOff>1849214</xdr:rowOff>
    </xdr:to>
    <xdr:sp macro="" textlink="">
      <xdr:nvSpPr>
        <xdr:cNvPr id="32" name="Rectángulo redondeado 37">
          <a:extLst>
            <a:ext uri="{FF2B5EF4-FFF2-40B4-BE49-F238E27FC236}">
              <a16:creationId xmlns:a16="http://schemas.microsoft.com/office/drawing/2014/main" xmlns="" id="{1B75C5D3-15EF-4536-9B18-861A8C620BEE}"/>
            </a:ext>
          </a:extLst>
        </xdr:cNvPr>
        <xdr:cNvSpPr/>
      </xdr:nvSpPr>
      <xdr:spPr>
        <a:xfrm rot="5400000">
          <a:off x="3570032" y="8424382"/>
          <a:ext cx="532325" cy="5824539"/>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0</xdr:col>
      <xdr:colOff>2124075</xdr:colOff>
      <xdr:row>66</xdr:row>
      <xdr:rowOff>190498</xdr:rowOff>
    </xdr:from>
    <xdr:to>
      <xdr:col>2</xdr:col>
      <xdr:colOff>2009775</xdr:colOff>
      <xdr:row>73</xdr:row>
      <xdr:rowOff>152398</xdr:rowOff>
    </xdr:to>
    <xdr:pic>
      <xdr:nvPicPr>
        <xdr:cNvPr id="34" name="Imagen 33">
          <a:extLst>
            <a:ext uri="{FF2B5EF4-FFF2-40B4-BE49-F238E27FC236}">
              <a16:creationId xmlns:a16="http://schemas.microsoft.com/office/drawing/2014/main" xmlns="" id="{2ABC3800-1F8F-4D9F-8B57-52060DC56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14744698"/>
          <a:ext cx="3305175"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60072</xdr:colOff>
      <xdr:row>66</xdr:row>
      <xdr:rowOff>114300</xdr:rowOff>
    </xdr:from>
    <xdr:to>
      <xdr:col>2</xdr:col>
      <xdr:colOff>1866899</xdr:colOff>
      <xdr:row>73</xdr:row>
      <xdr:rowOff>136774</xdr:rowOff>
    </xdr:to>
    <xdr:sp macro="" textlink="">
      <xdr:nvSpPr>
        <xdr:cNvPr id="35" name="Rectángulo redondeado 10">
          <a:extLst>
            <a:ext uri="{FF2B5EF4-FFF2-40B4-BE49-F238E27FC236}">
              <a16:creationId xmlns:a16="http://schemas.microsoft.com/office/drawing/2014/main" xmlns="" id="{9D5EEF36-922B-4121-A72D-F24528F9CED8}"/>
            </a:ext>
          </a:extLst>
        </xdr:cNvPr>
        <xdr:cNvSpPr/>
      </xdr:nvSpPr>
      <xdr:spPr>
        <a:xfrm flipH="1">
          <a:off x="3479547" y="14668500"/>
          <a:ext cx="1806827" cy="1355974"/>
        </a:xfrm>
        <a:prstGeom prst="roundRect">
          <a:avLst>
            <a:gd name="adj" fmla="val 3866"/>
          </a:avLst>
        </a:prstGeom>
        <a:noFill/>
        <a:ln w="508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0</xdr:col>
      <xdr:colOff>2182282</xdr:colOff>
      <xdr:row>77</xdr:row>
      <xdr:rowOff>180710</xdr:rowOff>
    </xdr:from>
    <xdr:to>
      <xdr:col>2</xdr:col>
      <xdr:colOff>1325032</xdr:colOff>
      <xdr:row>85</xdr:row>
      <xdr:rowOff>76200</xdr:rowOff>
    </xdr:to>
    <xdr:pic>
      <xdr:nvPicPr>
        <xdr:cNvPr id="40" name="Imagen 39">
          <a:extLst>
            <a:ext uri="{FF2B5EF4-FFF2-40B4-BE49-F238E27FC236}">
              <a16:creationId xmlns:a16="http://schemas.microsoft.com/office/drawing/2014/main" xmlns="" id="{67C6C828-58F2-4211-A5E0-2F9917E5390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82282" y="16830410"/>
          <a:ext cx="2562225" cy="1419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1943100</xdr:colOff>
      <xdr:row>78</xdr:row>
      <xdr:rowOff>19050</xdr:rowOff>
    </xdr:from>
    <xdr:to>
      <xdr:col>1</xdr:col>
      <xdr:colOff>937682</xdr:colOff>
      <xdr:row>85</xdr:row>
      <xdr:rowOff>91809</xdr:rowOff>
    </xdr:to>
    <xdr:sp macro="" textlink="">
      <xdr:nvSpPr>
        <xdr:cNvPr id="41" name="Rectángulo redondeado 22">
          <a:extLst>
            <a:ext uri="{FF2B5EF4-FFF2-40B4-BE49-F238E27FC236}">
              <a16:creationId xmlns:a16="http://schemas.microsoft.com/office/drawing/2014/main" xmlns="" id="{971CC2EA-8B0F-4018-B9EC-235646B30479}"/>
            </a:ext>
          </a:extLst>
        </xdr:cNvPr>
        <xdr:cNvSpPr/>
      </xdr:nvSpPr>
      <xdr:spPr>
        <a:xfrm>
          <a:off x="1943100" y="16859250"/>
          <a:ext cx="1280582" cy="1406259"/>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0</xdr:col>
      <xdr:colOff>2172757</xdr:colOff>
      <xdr:row>88</xdr:row>
      <xdr:rowOff>66410</xdr:rowOff>
    </xdr:from>
    <xdr:to>
      <xdr:col>2</xdr:col>
      <xdr:colOff>1315507</xdr:colOff>
      <xdr:row>95</xdr:row>
      <xdr:rowOff>152400</xdr:rowOff>
    </xdr:to>
    <xdr:pic>
      <xdr:nvPicPr>
        <xdr:cNvPr id="42" name="Imagen 41">
          <a:extLst>
            <a:ext uri="{FF2B5EF4-FFF2-40B4-BE49-F238E27FC236}">
              <a16:creationId xmlns:a16="http://schemas.microsoft.com/office/drawing/2014/main" xmlns="" id="{F10B222A-AD6D-405A-8B89-3699BB03EDD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72757" y="18811610"/>
          <a:ext cx="2562225" cy="1419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581024</xdr:colOff>
      <xdr:row>88</xdr:row>
      <xdr:rowOff>85725</xdr:rowOff>
    </xdr:from>
    <xdr:to>
      <xdr:col>2</xdr:col>
      <xdr:colOff>1323974</xdr:colOff>
      <xdr:row>95</xdr:row>
      <xdr:rowOff>158484</xdr:rowOff>
    </xdr:to>
    <xdr:sp macro="" textlink="">
      <xdr:nvSpPr>
        <xdr:cNvPr id="43" name="Rectángulo redondeado 22">
          <a:extLst>
            <a:ext uri="{FF2B5EF4-FFF2-40B4-BE49-F238E27FC236}">
              <a16:creationId xmlns:a16="http://schemas.microsoft.com/office/drawing/2014/main" xmlns="" id="{27701360-348C-4103-A227-2C8C84B79D52}"/>
            </a:ext>
          </a:extLst>
        </xdr:cNvPr>
        <xdr:cNvSpPr/>
      </xdr:nvSpPr>
      <xdr:spPr>
        <a:xfrm>
          <a:off x="2867024" y="18830925"/>
          <a:ext cx="1876425" cy="1406259"/>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0</xdr:col>
      <xdr:colOff>1030286</xdr:colOff>
      <xdr:row>106</xdr:row>
      <xdr:rowOff>45789</xdr:rowOff>
    </xdr:from>
    <xdr:to>
      <xdr:col>3</xdr:col>
      <xdr:colOff>665955</xdr:colOff>
      <xdr:row>110</xdr:row>
      <xdr:rowOff>722064</xdr:rowOff>
    </xdr:to>
    <xdr:pic>
      <xdr:nvPicPr>
        <xdr:cNvPr id="47" name="Imagen 46">
          <a:extLst>
            <a:ext uri="{FF2B5EF4-FFF2-40B4-BE49-F238E27FC236}">
              <a16:creationId xmlns:a16="http://schemas.microsoft.com/office/drawing/2014/main" xmlns="" id="{4F68C7DA-4FF8-41D6-AABA-EBD9EA85A0B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30286" y="21962814"/>
          <a:ext cx="5626894"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990600</xdr:colOff>
      <xdr:row>105</xdr:row>
      <xdr:rowOff>161925</xdr:rowOff>
    </xdr:from>
    <xdr:to>
      <xdr:col>0</xdr:col>
      <xdr:colOff>1661319</xdr:colOff>
      <xdr:row>110</xdr:row>
      <xdr:rowOff>869958</xdr:rowOff>
    </xdr:to>
    <xdr:sp macro="" textlink="">
      <xdr:nvSpPr>
        <xdr:cNvPr id="48" name="Rectángulo redondeado 46">
          <a:extLst>
            <a:ext uri="{FF2B5EF4-FFF2-40B4-BE49-F238E27FC236}">
              <a16:creationId xmlns:a16="http://schemas.microsoft.com/office/drawing/2014/main" xmlns="" id="{F207BA2D-9CAF-4FBE-9698-E2687488413B}"/>
            </a:ext>
          </a:extLst>
        </xdr:cNvPr>
        <xdr:cNvSpPr/>
      </xdr:nvSpPr>
      <xdr:spPr>
        <a:xfrm>
          <a:off x="990600" y="21888450"/>
          <a:ext cx="670719" cy="1660533"/>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654844</xdr:colOff>
      <xdr:row>105</xdr:row>
      <xdr:rowOff>183356</xdr:rowOff>
    </xdr:from>
    <xdr:to>
      <xdr:col>2</xdr:col>
      <xdr:colOff>539749</xdr:colOff>
      <xdr:row>110</xdr:row>
      <xdr:rowOff>891389</xdr:rowOff>
    </xdr:to>
    <xdr:sp macro="" textlink="">
      <xdr:nvSpPr>
        <xdr:cNvPr id="49" name="Rectángulo redondeado 46">
          <a:extLst>
            <a:ext uri="{FF2B5EF4-FFF2-40B4-BE49-F238E27FC236}">
              <a16:creationId xmlns:a16="http://schemas.microsoft.com/office/drawing/2014/main" xmlns="" id="{1999406F-FA6C-4865-8B57-7C444EDF7AFE}"/>
            </a:ext>
          </a:extLst>
        </xdr:cNvPr>
        <xdr:cNvSpPr/>
      </xdr:nvSpPr>
      <xdr:spPr>
        <a:xfrm>
          <a:off x="2940844" y="21909881"/>
          <a:ext cx="1018380" cy="1660533"/>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0</xdr:col>
      <xdr:colOff>742950</xdr:colOff>
      <xdr:row>125</xdr:row>
      <xdr:rowOff>9525</xdr:rowOff>
    </xdr:from>
    <xdr:to>
      <xdr:col>3</xdr:col>
      <xdr:colOff>626269</xdr:colOff>
      <xdr:row>128</xdr:row>
      <xdr:rowOff>171450</xdr:rowOff>
    </xdr:to>
    <xdr:pic>
      <xdr:nvPicPr>
        <xdr:cNvPr id="51" name="Imagen 50">
          <a:extLst>
            <a:ext uri="{FF2B5EF4-FFF2-40B4-BE49-F238E27FC236}">
              <a16:creationId xmlns:a16="http://schemas.microsoft.com/office/drawing/2014/main" xmlns="" id="{79155498-55F6-4AB3-B01F-367EF1AE90E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42950" y="26403300"/>
          <a:ext cx="5874544"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2981325</xdr:colOff>
      <xdr:row>21</xdr:row>
      <xdr:rowOff>127714</xdr:rowOff>
    </xdr:to>
    <xdr:pic>
      <xdr:nvPicPr>
        <xdr:cNvPr id="2" name="Imagen 1">
          <a:extLst>
            <a:ext uri="{FF2B5EF4-FFF2-40B4-BE49-F238E27FC236}">
              <a16:creationId xmlns:a16="http://schemas.microsoft.com/office/drawing/2014/main" xmlns="" id="{B7D5A8AC-897F-47F7-B621-FE6369E2F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5514975" cy="3937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1"/>
  <sheetViews>
    <sheetView showGridLines="0" tabSelected="1" topLeftCell="L1" zoomScale="80" zoomScaleNormal="80" workbookViewId="0">
      <selection activeCell="N5" sqref="N5"/>
    </sheetView>
  </sheetViews>
  <sheetFormatPr baseColWidth="10" defaultRowHeight="15" x14ac:dyDescent="0.25"/>
  <cols>
    <col min="1" max="1" width="5.375" style="13" customWidth="1"/>
    <col min="2" max="2" width="6.375" style="13" customWidth="1"/>
    <col min="3" max="3" width="7.125" customWidth="1"/>
    <col min="4" max="4" width="71.75" customWidth="1"/>
    <col min="5" max="5" width="8.125" customWidth="1"/>
    <col min="6" max="6" width="11.375" customWidth="1"/>
    <col min="7" max="7" width="10" customWidth="1"/>
    <col min="8" max="8" width="8" customWidth="1"/>
    <col min="9" max="9" width="10.375" customWidth="1"/>
    <col min="10" max="10" width="26" customWidth="1"/>
    <col min="11" max="11" width="33.625" customWidth="1"/>
    <col min="12" max="12" width="32.625" customWidth="1"/>
    <col min="13" max="13" width="42" customWidth="1"/>
    <col min="14" max="14" width="14" customWidth="1"/>
    <col min="15" max="15" width="16.625" customWidth="1"/>
    <col min="16" max="16" width="8.875" bestFit="1" customWidth="1"/>
    <col min="17" max="17" width="16.625" customWidth="1"/>
    <col min="18" max="18" width="8.875" bestFit="1" customWidth="1"/>
    <col min="19" max="19" width="12.25" bestFit="1" customWidth="1"/>
    <col min="20" max="20" width="8.875" bestFit="1" customWidth="1"/>
    <col min="21" max="21" width="17.875" customWidth="1"/>
    <col min="22" max="48" width="11.375" style="13"/>
  </cols>
  <sheetData>
    <row r="1" spans="1:48" x14ac:dyDescent="0.25">
      <c r="B1" s="10"/>
      <c r="C1" s="4"/>
      <c r="D1" s="1"/>
      <c r="E1" s="1"/>
      <c r="F1" s="1"/>
      <c r="G1" s="1"/>
      <c r="H1" s="1"/>
      <c r="I1" s="1"/>
      <c r="J1" s="3"/>
      <c r="K1" s="3"/>
      <c r="L1" s="3"/>
      <c r="M1" s="3"/>
      <c r="N1" s="3"/>
      <c r="O1" s="3"/>
      <c r="P1" s="3"/>
      <c r="Q1" s="3"/>
      <c r="R1" s="3"/>
      <c r="S1" s="3"/>
    </row>
    <row r="2" spans="1:48" ht="15" customHeight="1" x14ac:dyDescent="0.25">
      <c r="A2" s="85" t="s">
        <v>30</v>
      </c>
      <c r="B2" s="85" t="s">
        <v>163</v>
      </c>
      <c r="C2" s="174"/>
      <c r="D2" s="174"/>
      <c r="E2" s="183" t="s">
        <v>152</v>
      </c>
      <c r="F2" s="183"/>
      <c r="G2" s="183"/>
      <c r="H2" s="183"/>
      <c r="I2" s="183"/>
      <c r="J2" s="183"/>
      <c r="K2" s="183"/>
      <c r="L2" s="183"/>
      <c r="M2" s="183"/>
      <c r="N2" s="183"/>
      <c r="O2" s="183"/>
      <c r="P2" s="183"/>
      <c r="Q2" s="183"/>
      <c r="R2" s="183"/>
      <c r="S2" s="183"/>
      <c r="T2" s="184" t="s">
        <v>178</v>
      </c>
      <c r="U2" s="184"/>
    </row>
    <row r="3" spans="1:48" x14ac:dyDescent="0.25">
      <c r="A3" s="85"/>
      <c r="B3" s="85" t="s">
        <v>164</v>
      </c>
      <c r="C3" s="174"/>
      <c r="D3" s="174"/>
      <c r="E3" s="183"/>
      <c r="F3" s="183"/>
      <c r="G3" s="183"/>
      <c r="H3" s="183"/>
      <c r="I3" s="183"/>
      <c r="J3" s="183"/>
      <c r="K3" s="183"/>
      <c r="L3" s="183"/>
      <c r="M3" s="183"/>
      <c r="N3" s="183"/>
      <c r="O3" s="183"/>
      <c r="P3" s="183"/>
      <c r="Q3" s="183"/>
      <c r="R3" s="183"/>
      <c r="S3" s="183"/>
      <c r="T3" s="184"/>
      <c r="U3" s="184"/>
    </row>
    <row r="4" spans="1:48" x14ac:dyDescent="0.25">
      <c r="A4" s="85"/>
      <c r="B4" s="85" t="s">
        <v>165</v>
      </c>
      <c r="C4" s="174"/>
      <c r="D4" s="174"/>
      <c r="E4" s="183"/>
      <c r="F4" s="183"/>
      <c r="G4" s="183"/>
      <c r="H4" s="183"/>
      <c r="I4" s="183"/>
      <c r="J4" s="183"/>
      <c r="K4" s="183"/>
      <c r="L4" s="183"/>
      <c r="M4" s="183"/>
      <c r="N4" s="183"/>
      <c r="O4" s="183"/>
      <c r="P4" s="183"/>
      <c r="Q4" s="183"/>
      <c r="R4" s="183"/>
      <c r="S4" s="183"/>
      <c r="T4" s="184"/>
      <c r="U4" s="184"/>
    </row>
    <row r="5" spans="1:48" ht="15.75" thickBot="1" x14ac:dyDescent="0.3">
      <c r="B5" s="10"/>
      <c r="C5" s="2"/>
      <c r="D5" s="2"/>
      <c r="E5" s="2"/>
      <c r="F5" s="2"/>
      <c r="G5" s="2"/>
      <c r="H5" s="2"/>
      <c r="I5" s="2"/>
      <c r="J5" s="2"/>
      <c r="K5" s="2"/>
      <c r="L5" s="3"/>
      <c r="M5" s="3"/>
      <c r="N5" s="3"/>
      <c r="O5" s="3"/>
      <c r="P5" s="3"/>
      <c r="Q5" s="3"/>
      <c r="R5" s="3"/>
      <c r="S5" s="3"/>
    </row>
    <row r="6" spans="1:48" x14ac:dyDescent="0.25">
      <c r="B6" s="10"/>
      <c r="C6" s="175" t="s">
        <v>24</v>
      </c>
      <c r="D6" s="176"/>
      <c r="E6" s="177"/>
      <c r="F6" s="177"/>
      <c r="G6" s="177"/>
      <c r="H6" s="177"/>
      <c r="I6" s="177"/>
      <c r="J6" s="177"/>
      <c r="K6" s="177"/>
      <c r="L6" s="177"/>
      <c r="M6" s="177"/>
      <c r="N6" s="177"/>
      <c r="O6" s="177"/>
      <c r="P6" s="177"/>
      <c r="Q6" s="177"/>
      <c r="R6" s="177"/>
      <c r="S6" s="177"/>
      <c r="T6" s="177"/>
      <c r="U6" s="178"/>
    </row>
    <row r="7" spans="1:48" x14ac:dyDescent="0.25">
      <c r="B7" s="10"/>
      <c r="C7" s="179" t="s">
        <v>25</v>
      </c>
      <c r="D7" s="180"/>
      <c r="E7" s="181"/>
      <c r="F7" s="181"/>
      <c r="G7" s="181"/>
      <c r="H7" s="181"/>
      <c r="I7" s="181"/>
      <c r="J7" s="181"/>
      <c r="K7" s="181"/>
      <c r="L7" s="181"/>
      <c r="M7" s="181"/>
      <c r="N7" s="181"/>
      <c r="O7" s="181"/>
      <c r="P7" s="181"/>
      <c r="Q7" s="181"/>
      <c r="R7" s="181"/>
      <c r="S7" s="181"/>
      <c r="T7" s="181"/>
      <c r="U7" s="182"/>
    </row>
    <row r="8" spans="1:48" x14ac:dyDescent="0.25">
      <c r="B8" s="10"/>
      <c r="C8" s="179" t="s">
        <v>149</v>
      </c>
      <c r="D8" s="180"/>
      <c r="E8" s="181"/>
      <c r="F8" s="181"/>
      <c r="G8" s="181"/>
      <c r="H8" s="181"/>
      <c r="I8" s="181"/>
      <c r="J8" s="181"/>
      <c r="K8" s="181"/>
      <c r="L8" s="181"/>
      <c r="M8" s="181"/>
      <c r="N8" s="181"/>
      <c r="O8" s="181"/>
      <c r="P8" s="181"/>
      <c r="Q8" s="181"/>
      <c r="R8" s="181"/>
      <c r="S8" s="181"/>
      <c r="T8" s="181"/>
      <c r="U8" s="182"/>
    </row>
    <row r="9" spans="1:48" x14ac:dyDescent="0.25">
      <c r="B9" s="10"/>
      <c r="C9" s="179" t="s">
        <v>150</v>
      </c>
      <c r="D9" s="180"/>
      <c r="E9" s="181"/>
      <c r="F9" s="181"/>
      <c r="G9" s="181"/>
      <c r="H9" s="181"/>
      <c r="I9" s="181"/>
      <c r="J9" s="181"/>
      <c r="K9" s="181"/>
      <c r="L9" s="181"/>
      <c r="M9" s="181"/>
      <c r="N9" s="181"/>
      <c r="O9" s="181"/>
      <c r="P9" s="181"/>
      <c r="Q9" s="181"/>
      <c r="R9" s="181"/>
      <c r="S9" s="181"/>
      <c r="T9" s="181"/>
      <c r="U9" s="182"/>
    </row>
    <row r="10" spans="1:48" ht="15.75" thickBot="1" x14ac:dyDescent="0.3">
      <c r="B10" s="10"/>
      <c r="C10" s="170" t="s">
        <v>151</v>
      </c>
      <c r="D10" s="171"/>
      <c r="E10" s="172"/>
      <c r="F10" s="172"/>
      <c r="G10" s="172"/>
      <c r="H10" s="172"/>
      <c r="I10" s="172"/>
      <c r="J10" s="172"/>
      <c r="K10" s="172"/>
      <c r="L10" s="172"/>
      <c r="M10" s="172"/>
      <c r="N10" s="172"/>
      <c r="O10" s="172"/>
      <c r="P10" s="172"/>
      <c r="Q10" s="172"/>
      <c r="R10" s="172"/>
      <c r="S10" s="172"/>
      <c r="T10" s="172"/>
      <c r="U10" s="173"/>
    </row>
    <row r="11" spans="1:48" ht="16.5" thickBot="1" x14ac:dyDescent="0.3">
      <c r="B11" s="10"/>
      <c r="C11" s="2"/>
      <c r="D11" s="5"/>
      <c r="E11" s="6"/>
      <c r="F11" s="6"/>
      <c r="G11" s="6"/>
      <c r="H11" s="6"/>
      <c r="I11" s="5"/>
      <c r="J11" s="2"/>
      <c r="K11" s="2"/>
      <c r="L11" s="3"/>
      <c r="M11" s="3"/>
      <c r="N11" s="3"/>
      <c r="O11" s="3"/>
      <c r="P11" s="3"/>
      <c r="Q11" s="3"/>
      <c r="R11" s="3"/>
      <c r="S11" s="3"/>
    </row>
    <row r="12" spans="1:48" s="9" customFormat="1" ht="22.5" customHeight="1" thickBot="1" x14ac:dyDescent="0.3">
      <c r="A12" s="10"/>
      <c r="B12" s="11"/>
      <c r="C12" s="86"/>
      <c r="D12" s="87" t="s">
        <v>23</v>
      </c>
      <c r="E12" s="168" t="s">
        <v>26</v>
      </c>
      <c r="F12" s="168"/>
      <c r="G12" s="168"/>
      <c r="H12" s="168"/>
      <c r="I12" s="169"/>
      <c r="J12" s="120" t="s">
        <v>27</v>
      </c>
      <c r="K12" s="147" t="s">
        <v>160</v>
      </c>
      <c r="L12" s="120" t="s">
        <v>155</v>
      </c>
      <c r="M12" s="147" t="s">
        <v>156</v>
      </c>
      <c r="N12" s="147" t="s">
        <v>157</v>
      </c>
      <c r="O12" s="123"/>
      <c r="P12" s="123"/>
      <c r="Q12" s="123"/>
      <c r="R12" s="123"/>
      <c r="S12" s="123"/>
      <c r="T12" s="123"/>
      <c r="U12" s="124"/>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row>
    <row r="13" spans="1:48" s="9" customFormat="1" ht="26.25" customHeight="1" thickBot="1" x14ac:dyDescent="0.25">
      <c r="A13" s="10"/>
      <c r="B13" s="10"/>
      <c r="C13" s="86"/>
      <c r="D13" s="88" t="s">
        <v>39</v>
      </c>
      <c r="E13" s="139" t="s">
        <v>22</v>
      </c>
      <c r="F13" s="141" t="s">
        <v>28</v>
      </c>
      <c r="G13" s="141" t="s">
        <v>21</v>
      </c>
      <c r="H13" s="143" t="s">
        <v>153</v>
      </c>
      <c r="I13" s="145" t="s">
        <v>29</v>
      </c>
      <c r="J13" s="155"/>
      <c r="K13" s="165"/>
      <c r="L13" s="122"/>
      <c r="M13" s="165"/>
      <c r="N13" s="166" t="s">
        <v>158</v>
      </c>
      <c r="O13" s="153" t="s">
        <v>159</v>
      </c>
      <c r="P13" s="153" t="s">
        <v>158</v>
      </c>
      <c r="Q13" s="153" t="s">
        <v>159</v>
      </c>
      <c r="R13" s="153" t="s">
        <v>158</v>
      </c>
      <c r="S13" s="153" t="s">
        <v>159</v>
      </c>
      <c r="T13" s="153" t="s">
        <v>158</v>
      </c>
      <c r="U13" s="190" t="s">
        <v>159</v>
      </c>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row>
    <row r="14" spans="1:48" s="9" customFormat="1" ht="15.75" thickBot="1" x14ac:dyDescent="0.25">
      <c r="A14" s="10"/>
      <c r="B14" s="10"/>
      <c r="C14" s="89">
        <v>1</v>
      </c>
      <c r="D14" s="90" t="s">
        <v>135</v>
      </c>
      <c r="E14" s="140"/>
      <c r="F14" s="142"/>
      <c r="G14" s="142"/>
      <c r="H14" s="144"/>
      <c r="I14" s="146"/>
      <c r="J14" s="156"/>
      <c r="K14" s="148"/>
      <c r="L14" s="121"/>
      <c r="M14" s="148"/>
      <c r="N14" s="167"/>
      <c r="O14" s="154"/>
      <c r="P14" s="154"/>
      <c r="Q14" s="154"/>
      <c r="R14" s="154"/>
      <c r="S14" s="154"/>
      <c r="T14" s="154"/>
      <c r="U14" s="191"/>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row>
    <row r="15" spans="1:48" s="1" customFormat="1" ht="24" x14ac:dyDescent="0.2">
      <c r="A15" s="12"/>
      <c r="B15" s="12"/>
      <c r="C15" s="91" t="s">
        <v>20</v>
      </c>
      <c r="D15" s="92" t="s">
        <v>40</v>
      </c>
      <c r="E15" s="75"/>
      <c r="F15" s="76"/>
      <c r="G15" s="76"/>
      <c r="H15" s="76"/>
      <c r="I15" s="112" t="b">
        <f t="shared" ref="I15:I19" si="0">IF(E15="X",1,IF(F15="X",0.5,IF(G15="X",0.001,IF(H15="X",""))))</f>
        <v>0</v>
      </c>
      <c r="J15" s="19"/>
      <c r="K15" s="20"/>
      <c r="L15" s="20"/>
      <c r="M15" s="21"/>
      <c r="N15" s="56"/>
      <c r="O15" s="57"/>
      <c r="P15" s="57"/>
      <c r="Q15" s="57"/>
      <c r="R15" s="57"/>
      <c r="S15" s="57"/>
      <c r="T15" s="57"/>
      <c r="U15" s="58"/>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row>
    <row r="16" spans="1:48" s="1" customFormat="1" ht="24" x14ac:dyDescent="0.2">
      <c r="A16" s="12"/>
      <c r="B16" s="12"/>
      <c r="C16" s="91" t="s">
        <v>98</v>
      </c>
      <c r="D16" s="93" t="s">
        <v>41</v>
      </c>
      <c r="E16" s="15"/>
      <c r="F16" s="16"/>
      <c r="G16" s="16"/>
      <c r="H16" s="16"/>
      <c r="I16" s="113" t="b">
        <f t="shared" si="0"/>
        <v>0</v>
      </c>
      <c r="J16" s="22"/>
      <c r="K16" s="23"/>
      <c r="L16" s="20"/>
      <c r="M16" s="24"/>
      <c r="N16" s="25"/>
      <c r="O16" s="26"/>
      <c r="P16" s="26"/>
      <c r="Q16" s="26"/>
      <c r="R16" s="26"/>
      <c r="S16" s="26"/>
      <c r="T16" s="26"/>
      <c r="U16" s="27"/>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row>
    <row r="17" spans="1:48" s="1" customFormat="1" ht="24" x14ac:dyDescent="0.2">
      <c r="A17" s="12"/>
      <c r="B17" s="12"/>
      <c r="C17" s="91" t="s">
        <v>99</v>
      </c>
      <c r="D17" s="93" t="s">
        <v>42</v>
      </c>
      <c r="E17" s="15"/>
      <c r="F17" s="16"/>
      <c r="G17" s="16"/>
      <c r="H17" s="16"/>
      <c r="I17" s="113" t="b">
        <f t="shared" si="0"/>
        <v>0</v>
      </c>
      <c r="J17" s="22"/>
      <c r="K17" s="23"/>
      <c r="L17" s="20"/>
      <c r="M17" s="24"/>
      <c r="N17" s="25"/>
      <c r="O17" s="26"/>
      <c r="P17" s="26"/>
      <c r="Q17" s="26"/>
      <c r="R17" s="26"/>
      <c r="S17" s="26"/>
      <c r="T17" s="26"/>
      <c r="U17" s="27"/>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row>
    <row r="18" spans="1:48" s="1" customFormat="1" ht="12" x14ac:dyDescent="0.2">
      <c r="A18" s="12"/>
      <c r="B18" s="12"/>
      <c r="C18" s="91" t="s">
        <v>100</v>
      </c>
      <c r="D18" s="93" t="s">
        <v>43</v>
      </c>
      <c r="E18" s="15"/>
      <c r="F18" s="16"/>
      <c r="G18" s="16"/>
      <c r="H18" s="16"/>
      <c r="I18" s="113" t="b">
        <f t="shared" si="0"/>
        <v>0</v>
      </c>
      <c r="J18" s="22"/>
      <c r="K18" s="23"/>
      <c r="L18" s="20"/>
      <c r="M18" s="24"/>
      <c r="N18" s="25"/>
      <c r="O18" s="26"/>
      <c r="P18" s="26"/>
      <c r="Q18" s="26"/>
      <c r="R18" s="26"/>
      <c r="S18" s="26"/>
      <c r="T18" s="26"/>
      <c r="U18" s="27"/>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row>
    <row r="19" spans="1:48" s="1" customFormat="1" ht="12.75" thickBot="1" x14ac:dyDescent="0.25">
      <c r="A19" s="12"/>
      <c r="B19" s="12"/>
      <c r="C19" s="94" t="s">
        <v>101</v>
      </c>
      <c r="D19" s="95" t="s">
        <v>44</v>
      </c>
      <c r="E19" s="17"/>
      <c r="F19" s="18"/>
      <c r="G19" s="18"/>
      <c r="H19" s="18"/>
      <c r="I19" s="114" t="b">
        <f t="shared" si="0"/>
        <v>0</v>
      </c>
      <c r="J19" s="28"/>
      <c r="K19" s="29"/>
      <c r="L19" s="20"/>
      <c r="M19" s="30"/>
      <c r="N19" s="31"/>
      <c r="O19" s="32"/>
      <c r="P19" s="32"/>
      <c r="Q19" s="32"/>
      <c r="R19" s="32"/>
      <c r="S19" s="32"/>
      <c r="T19" s="32"/>
      <c r="U19" s="33"/>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row>
    <row r="20" spans="1:48" s="9" customFormat="1" ht="15.75" thickBot="1" x14ac:dyDescent="0.3">
      <c r="A20" s="10"/>
      <c r="B20" s="10"/>
      <c r="C20" s="96"/>
      <c r="D20" s="97" t="str">
        <f>+CONCATENATE("PROMEDIO ETAPA ",D14)</f>
        <v>PROMEDIO ETAPA IDENTIFICACIÓN</v>
      </c>
      <c r="E20" s="83">
        <f>SUM(I15:I19)</f>
        <v>0</v>
      </c>
      <c r="F20" s="131"/>
      <c r="G20" s="132"/>
      <c r="H20" s="160"/>
      <c r="I20" s="115" t="str">
        <f>IF(E20=0,"",AVERAGE(I15:I19))</f>
        <v/>
      </c>
      <c r="J20" s="52"/>
      <c r="K20" s="53"/>
      <c r="L20" s="53"/>
      <c r="M20" s="53"/>
      <c r="N20" s="53"/>
      <c r="O20" s="53"/>
      <c r="P20" s="53"/>
      <c r="Q20" s="53"/>
      <c r="R20" s="53"/>
      <c r="S20" s="53"/>
      <c r="T20" s="53"/>
      <c r="U20" s="54"/>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row>
    <row r="21" spans="1:48" s="9" customFormat="1" ht="15.75" customHeight="1" thickBot="1" x14ac:dyDescent="0.25">
      <c r="A21" s="10"/>
      <c r="B21" s="10"/>
      <c r="C21" s="137">
        <v>2</v>
      </c>
      <c r="D21" s="150" t="s">
        <v>136</v>
      </c>
      <c r="E21" s="139" t="s">
        <v>22</v>
      </c>
      <c r="F21" s="141" t="s">
        <v>28</v>
      </c>
      <c r="G21" s="141" t="s">
        <v>21</v>
      </c>
      <c r="H21" s="143" t="s">
        <v>153</v>
      </c>
      <c r="I21" s="145" t="s">
        <v>29</v>
      </c>
      <c r="J21" s="120" t="s">
        <v>27</v>
      </c>
      <c r="K21" s="120" t="s">
        <v>160</v>
      </c>
      <c r="L21" s="120" t="s">
        <v>155</v>
      </c>
      <c r="M21" s="120" t="s">
        <v>156</v>
      </c>
      <c r="N21" s="147" t="s">
        <v>157</v>
      </c>
      <c r="O21" s="123"/>
      <c r="P21" s="123"/>
      <c r="Q21" s="123"/>
      <c r="R21" s="123"/>
      <c r="S21" s="123"/>
      <c r="T21" s="123"/>
      <c r="U21" s="124"/>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row>
    <row r="22" spans="1:48" s="9" customFormat="1" ht="30.75" customHeight="1" thickBot="1" x14ac:dyDescent="0.25">
      <c r="A22" s="10"/>
      <c r="B22" s="10"/>
      <c r="C22" s="138"/>
      <c r="D22" s="151"/>
      <c r="E22" s="161"/>
      <c r="F22" s="162"/>
      <c r="G22" s="162"/>
      <c r="H22" s="163"/>
      <c r="I22" s="164"/>
      <c r="J22" s="121"/>
      <c r="K22" s="121"/>
      <c r="L22" s="121"/>
      <c r="M22" s="121"/>
      <c r="N22" s="48" t="s">
        <v>161</v>
      </c>
      <c r="O22" s="47" t="s">
        <v>159</v>
      </c>
      <c r="P22" s="62" t="s">
        <v>161</v>
      </c>
      <c r="Q22" s="63" t="s">
        <v>159</v>
      </c>
      <c r="R22" s="63" t="s">
        <v>161</v>
      </c>
      <c r="S22" s="63" t="s">
        <v>159</v>
      </c>
      <c r="T22" s="63" t="s">
        <v>161</v>
      </c>
      <c r="U22" s="64" t="s">
        <v>159</v>
      </c>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row>
    <row r="23" spans="1:48" s="1" customFormat="1" ht="24" x14ac:dyDescent="0.2">
      <c r="A23" s="12"/>
      <c r="B23" s="12"/>
      <c r="C23" s="98" t="s">
        <v>19</v>
      </c>
      <c r="D23" s="99" t="s">
        <v>45</v>
      </c>
      <c r="E23" s="75"/>
      <c r="F23" s="76"/>
      <c r="G23" s="76"/>
      <c r="H23" s="76"/>
      <c r="I23" s="112" t="b">
        <f t="shared" ref="I23:I24" si="1">IF(E23="X",1,IF(F23="X",0.5,IF(G23="X",0.001,IF(H23="X",""))))</f>
        <v>0</v>
      </c>
      <c r="J23" s="20"/>
      <c r="K23" s="19"/>
      <c r="L23" s="20"/>
      <c r="M23" s="21"/>
      <c r="N23" s="56"/>
      <c r="O23" s="57"/>
      <c r="P23" s="57"/>
      <c r="Q23" s="57"/>
      <c r="R23" s="57"/>
      <c r="S23" s="57"/>
      <c r="T23" s="57"/>
      <c r="U23" s="58"/>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row>
    <row r="24" spans="1:48" s="1" customFormat="1" ht="24.75" thickBot="1" x14ac:dyDescent="0.25">
      <c r="A24" s="12"/>
      <c r="B24" s="12"/>
      <c r="C24" s="94" t="s">
        <v>18</v>
      </c>
      <c r="D24" s="100" t="s">
        <v>46</v>
      </c>
      <c r="E24" s="17"/>
      <c r="F24" s="18"/>
      <c r="G24" s="18"/>
      <c r="H24" s="18"/>
      <c r="I24" s="114" t="b">
        <f t="shared" si="1"/>
        <v>0</v>
      </c>
      <c r="J24" s="34"/>
      <c r="K24" s="28"/>
      <c r="L24" s="20"/>
      <c r="M24" s="35"/>
      <c r="N24" s="31"/>
      <c r="O24" s="32"/>
      <c r="P24" s="32"/>
      <c r="Q24" s="32"/>
      <c r="R24" s="32"/>
      <c r="S24" s="32"/>
      <c r="T24" s="32"/>
      <c r="U24" s="33"/>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row>
    <row r="25" spans="1:48" s="9" customFormat="1" ht="15.75" thickBot="1" x14ac:dyDescent="0.3">
      <c r="A25" s="10"/>
      <c r="B25" s="10"/>
      <c r="C25" s="96"/>
      <c r="D25" s="97" t="str">
        <f>+CONCATENATE("PROMEDIO ETAPA ",D21)</f>
        <v>PROMEDIO ETAPA MEDICIÓN</v>
      </c>
      <c r="E25" s="67">
        <f>SUM(I23:I24)</f>
        <v>0</v>
      </c>
      <c r="F25" s="157"/>
      <c r="G25" s="158"/>
      <c r="H25" s="159"/>
      <c r="I25" s="116" t="str">
        <f>IF(E25=0,"",AVERAGE(I23:I24))</f>
        <v/>
      </c>
      <c r="J25" s="134"/>
      <c r="K25" s="135"/>
      <c r="L25" s="135"/>
      <c r="M25" s="135"/>
      <c r="N25" s="135"/>
      <c r="O25" s="135"/>
      <c r="P25" s="135"/>
      <c r="Q25" s="135"/>
      <c r="R25" s="135"/>
      <c r="S25" s="135"/>
      <c r="T25" s="135"/>
      <c r="U25" s="136"/>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row>
    <row r="26" spans="1:48" s="9" customFormat="1" ht="15.75" thickBot="1" x14ac:dyDescent="0.25">
      <c r="A26" s="10"/>
      <c r="B26" s="10"/>
      <c r="C26" s="137">
        <v>3</v>
      </c>
      <c r="D26" s="150" t="s">
        <v>137</v>
      </c>
      <c r="E26" s="139" t="s">
        <v>22</v>
      </c>
      <c r="F26" s="141" t="s">
        <v>28</v>
      </c>
      <c r="G26" s="141" t="s">
        <v>21</v>
      </c>
      <c r="H26" s="143" t="s">
        <v>153</v>
      </c>
      <c r="I26" s="145" t="s">
        <v>29</v>
      </c>
      <c r="J26" s="120" t="s">
        <v>27</v>
      </c>
      <c r="K26" s="147" t="s">
        <v>160</v>
      </c>
      <c r="L26" s="120" t="s">
        <v>155</v>
      </c>
      <c r="M26" s="120" t="s">
        <v>156</v>
      </c>
      <c r="N26" s="123" t="s">
        <v>157</v>
      </c>
      <c r="O26" s="123"/>
      <c r="P26" s="123"/>
      <c r="Q26" s="123"/>
      <c r="R26" s="123"/>
      <c r="S26" s="123"/>
      <c r="T26" s="123"/>
      <c r="U26" s="124"/>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row>
    <row r="27" spans="1:48" s="9" customFormat="1" ht="30.75" customHeight="1" thickBot="1" x14ac:dyDescent="0.25">
      <c r="A27" s="10"/>
      <c r="B27" s="10"/>
      <c r="C27" s="138"/>
      <c r="D27" s="151"/>
      <c r="E27" s="140"/>
      <c r="F27" s="142"/>
      <c r="G27" s="142"/>
      <c r="H27" s="144"/>
      <c r="I27" s="146"/>
      <c r="J27" s="121"/>
      <c r="K27" s="148"/>
      <c r="L27" s="121"/>
      <c r="M27" s="121"/>
      <c r="N27" s="45" t="s">
        <v>161</v>
      </c>
      <c r="O27" s="45" t="s">
        <v>159</v>
      </c>
      <c r="P27" s="59" t="s">
        <v>161</v>
      </c>
      <c r="Q27" s="60" t="s">
        <v>159</v>
      </c>
      <c r="R27" s="60" t="s">
        <v>161</v>
      </c>
      <c r="S27" s="60" t="s">
        <v>159</v>
      </c>
      <c r="T27" s="60" t="s">
        <v>161</v>
      </c>
      <c r="U27" s="61" t="s">
        <v>159</v>
      </c>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row>
    <row r="28" spans="1:48" s="1" customFormat="1" ht="24" x14ac:dyDescent="0.2">
      <c r="A28" s="12"/>
      <c r="B28" s="12"/>
      <c r="C28" s="98" t="s">
        <v>17</v>
      </c>
      <c r="D28" s="92" t="s">
        <v>47</v>
      </c>
      <c r="E28" s="75"/>
      <c r="F28" s="76"/>
      <c r="G28" s="76"/>
      <c r="H28" s="76"/>
      <c r="I28" s="112" t="b">
        <f t="shared" ref="I28:I42" si="2">IF(E28="X",1,IF(F28="X",0.5,IF(G28="X",0.001,IF(H28="X",""))))</f>
        <v>0</v>
      </c>
      <c r="J28" s="19"/>
      <c r="K28" s="21"/>
      <c r="L28" s="20"/>
      <c r="M28" s="20"/>
      <c r="N28" s="56"/>
      <c r="O28" s="57"/>
      <c r="P28" s="57"/>
      <c r="Q28" s="57"/>
      <c r="R28" s="57"/>
      <c r="S28" s="57"/>
      <c r="T28" s="57"/>
      <c r="U28" s="58"/>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row>
    <row r="29" spans="1:48" s="1" customFormat="1" ht="24" x14ac:dyDescent="0.2">
      <c r="A29" s="12"/>
      <c r="B29" s="12"/>
      <c r="C29" s="91" t="s">
        <v>16</v>
      </c>
      <c r="D29" s="93" t="s">
        <v>48</v>
      </c>
      <c r="E29" s="15"/>
      <c r="F29" s="16"/>
      <c r="G29" s="16"/>
      <c r="H29" s="16"/>
      <c r="I29" s="113" t="b">
        <f t="shared" si="2"/>
        <v>0</v>
      </c>
      <c r="J29" s="22"/>
      <c r="K29" s="24"/>
      <c r="L29" s="20"/>
      <c r="M29" s="23"/>
      <c r="N29" s="25"/>
      <c r="O29" s="26"/>
      <c r="P29" s="26"/>
      <c r="Q29" s="26"/>
      <c r="R29" s="26"/>
      <c r="S29" s="26"/>
      <c r="T29" s="26"/>
      <c r="U29" s="27"/>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row>
    <row r="30" spans="1:48" s="1" customFormat="1" ht="12" x14ac:dyDescent="0.2">
      <c r="A30" s="12"/>
      <c r="B30" s="12"/>
      <c r="C30" s="91" t="s">
        <v>15</v>
      </c>
      <c r="D30" s="93" t="s">
        <v>49</v>
      </c>
      <c r="E30" s="15"/>
      <c r="F30" s="16"/>
      <c r="G30" s="16"/>
      <c r="H30" s="16"/>
      <c r="I30" s="113" t="b">
        <f t="shared" si="2"/>
        <v>0</v>
      </c>
      <c r="J30" s="22"/>
      <c r="K30" s="24"/>
      <c r="L30" s="20"/>
      <c r="M30" s="23"/>
      <c r="N30" s="25"/>
      <c r="O30" s="26"/>
      <c r="P30" s="26"/>
      <c r="Q30" s="26"/>
      <c r="R30" s="26"/>
      <c r="S30" s="26"/>
      <c r="T30" s="26"/>
      <c r="U30" s="27"/>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row>
    <row r="31" spans="1:48" s="1" customFormat="1" ht="12" x14ac:dyDescent="0.2">
      <c r="A31" s="12"/>
      <c r="B31" s="12"/>
      <c r="C31" s="91" t="s">
        <v>14</v>
      </c>
      <c r="D31" s="93" t="s">
        <v>50</v>
      </c>
      <c r="E31" s="15"/>
      <c r="F31" s="16"/>
      <c r="G31" s="16"/>
      <c r="H31" s="16"/>
      <c r="I31" s="113" t="b">
        <f t="shared" si="2"/>
        <v>0</v>
      </c>
      <c r="J31" s="22"/>
      <c r="K31" s="24"/>
      <c r="L31" s="20"/>
      <c r="M31" s="23"/>
      <c r="N31" s="25"/>
      <c r="O31" s="26"/>
      <c r="P31" s="26"/>
      <c r="Q31" s="26"/>
      <c r="R31" s="26"/>
      <c r="S31" s="26"/>
      <c r="T31" s="26"/>
      <c r="U31" s="27"/>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row>
    <row r="32" spans="1:48" s="1" customFormat="1" ht="12" x14ac:dyDescent="0.2">
      <c r="A32" s="12"/>
      <c r="B32" s="12"/>
      <c r="C32" s="91" t="s">
        <v>13</v>
      </c>
      <c r="D32" s="93" t="s">
        <v>51</v>
      </c>
      <c r="E32" s="15"/>
      <c r="F32" s="16"/>
      <c r="G32" s="16"/>
      <c r="H32" s="16"/>
      <c r="I32" s="113" t="b">
        <f t="shared" si="2"/>
        <v>0</v>
      </c>
      <c r="J32" s="22"/>
      <c r="K32" s="24"/>
      <c r="L32" s="20"/>
      <c r="M32" s="23"/>
      <c r="N32" s="25"/>
      <c r="O32" s="26"/>
      <c r="P32" s="26"/>
      <c r="Q32" s="26"/>
      <c r="R32" s="26"/>
      <c r="S32" s="26"/>
      <c r="T32" s="26"/>
      <c r="U32" s="27"/>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row>
    <row r="33" spans="1:48" s="1" customFormat="1" ht="12" x14ac:dyDescent="0.2">
      <c r="A33" s="12"/>
      <c r="B33" s="12"/>
      <c r="C33" s="91" t="s">
        <v>12</v>
      </c>
      <c r="D33" s="93" t="s">
        <v>52</v>
      </c>
      <c r="E33" s="15"/>
      <c r="F33" s="16"/>
      <c r="G33" s="16"/>
      <c r="H33" s="16"/>
      <c r="I33" s="113" t="b">
        <f t="shared" si="2"/>
        <v>0</v>
      </c>
      <c r="J33" s="22"/>
      <c r="K33" s="24"/>
      <c r="L33" s="20"/>
      <c r="M33" s="23"/>
      <c r="N33" s="25"/>
      <c r="O33" s="26"/>
      <c r="P33" s="26"/>
      <c r="Q33" s="26"/>
      <c r="R33" s="26"/>
      <c r="S33" s="26"/>
      <c r="T33" s="26"/>
      <c r="U33" s="27"/>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row>
    <row r="34" spans="1:48" s="1" customFormat="1" ht="12" x14ac:dyDescent="0.2">
      <c r="A34" s="12"/>
      <c r="B34" s="12"/>
      <c r="C34" s="91" t="s">
        <v>11</v>
      </c>
      <c r="D34" s="93" t="s">
        <v>53</v>
      </c>
      <c r="E34" s="15"/>
      <c r="F34" s="16"/>
      <c r="G34" s="16"/>
      <c r="H34" s="16"/>
      <c r="I34" s="113" t="b">
        <f t="shared" si="2"/>
        <v>0</v>
      </c>
      <c r="J34" s="22"/>
      <c r="K34" s="24"/>
      <c r="L34" s="20"/>
      <c r="M34" s="23"/>
      <c r="N34" s="25"/>
      <c r="O34" s="26"/>
      <c r="P34" s="26"/>
      <c r="Q34" s="26"/>
      <c r="R34" s="26"/>
      <c r="S34" s="26"/>
      <c r="T34" s="26"/>
      <c r="U34" s="27"/>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row>
    <row r="35" spans="1:48" s="1" customFormat="1" ht="12" x14ac:dyDescent="0.2">
      <c r="A35" s="12"/>
      <c r="B35" s="12"/>
      <c r="C35" s="91" t="s">
        <v>10</v>
      </c>
      <c r="D35" s="93" t="s">
        <v>54</v>
      </c>
      <c r="E35" s="15"/>
      <c r="F35" s="16"/>
      <c r="G35" s="16"/>
      <c r="H35" s="16"/>
      <c r="I35" s="113" t="b">
        <f t="shared" si="2"/>
        <v>0</v>
      </c>
      <c r="J35" s="22"/>
      <c r="K35" s="24"/>
      <c r="L35" s="20"/>
      <c r="M35" s="23"/>
      <c r="N35" s="25"/>
      <c r="O35" s="26"/>
      <c r="P35" s="26"/>
      <c r="Q35" s="26"/>
      <c r="R35" s="26"/>
      <c r="S35" s="26"/>
      <c r="T35" s="26"/>
      <c r="U35" s="27"/>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row>
    <row r="36" spans="1:48" s="1" customFormat="1" ht="12" x14ac:dyDescent="0.2">
      <c r="A36" s="12"/>
      <c r="B36" s="12"/>
      <c r="C36" s="91" t="s">
        <v>102</v>
      </c>
      <c r="D36" s="93" t="s">
        <v>55</v>
      </c>
      <c r="E36" s="15"/>
      <c r="F36" s="16"/>
      <c r="G36" s="16"/>
      <c r="H36" s="16"/>
      <c r="I36" s="113" t="b">
        <f t="shared" si="2"/>
        <v>0</v>
      </c>
      <c r="J36" s="22"/>
      <c r="K36" s="24"/>
      <c r="L36" s="20"/>
      <c r="M36" s="23"/>
      <c r="N36" s="25"/>
      <c r="O36" s="26"/>
      <c r="P36" s="26"/>
      <c r="Q36" s="26"/>
      <c r="R36" s="26"/>
      <c r="S36" s="26"/>
      <c r="T36" s="26"/>
      <c r="U36" s="27"/>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row>
    <row r="37" spans="1:48" s="1" customFormat="1" ht="24" x14ac:dyDescent="0.2">
      <c r="A37" s="12"/>
      <c r="B37" s="12"/>
      <c r="C37" s="91" t="s">
        <v>103</v>
      </c>
      <c r="D37" s="93" t="s">
        <v>56</v>
      </c>
      <c r="E37" s="15"/>
      <c r="F37" s="16"/>
      <c r="G37" s="16"/>
      <c r="H37" s="16"/>
      <c r="I37" s="113" t="b">
        <f t="shared" si="2"/>
        <v>0</v>
      </c>
      <c r="J37" s="22"/>
      <c r="K37" s="24"/>
      <c r="L37" s="20"/>
      <c r="M37" s="23"/>
      <c r="N37" s="25"/>
      <c r="O37" s="26"/>
      <c r="P37" s="26"/>
      <c r="Q37" s="26"/>
      <c r="R37" s="26"/>
      <c r="S37" s="26"/>
      <c r="T37" s="26"/>
      <c r="U37" s="27"/>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row>
    <row r="38" spans="1:48" s="1" customFormat="1" ht="12" x14ac:dyDescent="0.2">
      <c r="A38" s="12"/>
      <c r="B38" s="12"/>
      <c r="C38" s="91" t="s">
        <v>104</v>
      </c>
      <c r="D38" s="93" t="s">
        <v>57</v>
      </c>
      <c r="E38" s="15"/>
      <c r="F38" s="16"/>
      <c r="G38" s="16"/>
      <c r="H38" s="16"/>
      <c r="I38" s="113" t="b">
        <f t="shared" si="2"/>
        <v>0</v>
      </c>
      <c r="J38" s="22"/>
      <c r="K38" s="24"/>
      <c r="L38" s="20"/>
      <c r="M38" s="23"/>
      <c r="N38" s="25"/>
      <c r="O38" s="26"/>
      <c r="P38" s="26"/>
      <c r="Q38" s="26"/>
      <c r="R38" s="26"/>
      <c r="S38" s="26"/>
      <c r="T38" s="26"/>
      <c r="U38" s="27"/>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row>
    <row r="39" spans="1:48" s="1" customFormat="1" ht="12" x14ac:dyDescent="0.2">
      <c r="A39" s="12"/>
      <c r="B39" s="12"/>
      <c r="C39" s="91" t="s">
        <v>105</v>
      </c>
      <c r="D39" s="93" t="s">
        <v>58</v>
      </c>
      <c r="E39" s="15"/>
      <c r="F39" s="16"/>
      <c r="G39" s="16"/>
      <c r="H39" s="16"/>
      <c r="I39" s="113" t="b">
        <f t="shared" si="2"/>
        <v>0</v>
      </c>
      <c r="J39" s="22"/>
      <c r="K39" s="24"/>
      <c r="L39" s="20"/>
      <c r="M39" s="23"/>
      <c r="N39" s="25"/>
      <c r="O39" s="26"/>
      <c r="P39" s="26"/>
      <c r="Q39" s="26"/>
      <c r="R39" s="26"/>
      <c r="S39" s="26"/>
      <c r="T39" s="26"/>
      <c r="U39" s="27"/>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row>
    <row r="40" spans="1:48" s="1" customFormat="1" ht="12" x14ac:dyDescent="0.2">
      <c r="A40" s="12"/>
      <c r="B40" s="12"/>
      <c r="C40" s="91" t="s">
        <v>106</v>
      </c>
      <c r="D40" s="93" t="s">
        <v>59</v>
      </c>
      <c r="E40" s="15"/>
      <c r="F40" s="16"/>
      <c r="G40" s="16"/>
      <c r="H40" s="16"/>
      <c r="I40" s="113" t="b">
        <f t="shared" si="2"/>
        <v>0</v>
      </c>
      <c r="J40" s="22"/>
      <c r="K40" s="24"/>
      <c r="L40" s="20"/>
      <c r="M40" s="23"/>
      <c r="N40" s="25"/>
      <c r="O40" s="26"/>
      <c r="P40" s="26"/>
      <c r="Q40" s="26"/>
      <c r="R40" s="26"/>
      <c r="S40" s="26"/>
      <c r="T40" s="26"/>
      <c r="U40" s="27"/>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row>
    <row r="41" spans="1:48" s="1" customFormat="1" ht="24" x14ac:dyDescent="0.2">
      <c r="A41" s="12"/>
      <c r="B41" s="12"/>
      <c r="C41" s="91" t="s">
        <v>107</v>
      </c>
      <c r="D41" s="93" t="s">
        <v>60</v>
      </c>
      <c r="E41" s="15"/>
      <c r="F41" s="16"/>
      <c r="G41" s="16"/>
      <c r="H41" s="16"/>
      <c r="I41" s="113" t="b">
        <f t="shared" si="2"/>
        <v>0</v>
      </c>
      <c r="J41" s="22"/>
      <c r="K41" s="24"/>
      <c r="L41" s="20"/>
      <c r="M41" s="23"/>
      <c r="N41" s="25"/>
      <c r="O41" s="26"/>
      <c r="P41" s="26"/>
      <c r="Q41" s="26"/>
      <c r="R41" s="26"/>
      <c r="S41" s="26"/>
      <c r="T41" s="26"/>
      <c r="U41" s="27"/>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row>
    <row r="42" spans="1:48" s="1" customFormat="1" ht="24.75" thickBot="1" x14ac:dyDescent="0.25">
      <c r="A42" s="12"/>
      <c r="B42" s="12"/>
      <c r="C42" s="94" t="s">
        <v>108</v>
      </c>
      <c r="D42" s="95" t="s">
        <v>61</v>
      </c>
      <c r="E42" s="17"/>
      <c r="F42" s="18"/>
      <c r="G42" s="18"/>
      <c r="H42" s="18"/>
      <c r="I42" s="114" t="b">
        <f t="shared" si="2"/>
        <v>0</v>
      </c>
      <c r="J42" s="28"/>
      <c r="K42" s="30"/>
      <c r="L42" s="20"/>
      <c r="M42" s="29"/>
      <c r="N42" s="31"/>
      <c r="O42" s="32"/>
      <c r="P42" s="32"/>
      <c r="Q42" s="32"/>
      <c r="R42" s="32"/>
      <c r="S42" s="32"/>
      <c r="T42" s="32"/>
      <c r="U42" s="33"/>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row>
    <row r="43" spans="1:48" s="9" customFormat="1" ht="15.75" thickBot="1" x14ac:dyDescent="0.3">
      <c r="A43" s="10"/>
      <c r="B43" s="10"/>
      <c r="C43" s="96"/>
      <c r="D43" s="97" t="str">
        <f>+CONCATENATE("PROMEDIO ETAPA ",D26)</f>
        <v>PROMEDIO ETAPA CONTROL</v>
      </c>
      <c r="E43" s="72">
        <f>SUM(I28:I42)</f>
        <v>0</v>
      </c>
      <c r="F43" s="131"/>
      <c r="G43" s="132"/>
      <c r="H43" s="133"/>
      <c r="I43" s="115" t="str">
        <f>IF(E43=0,"",AVERAGE(I28:I42))</f>
        <v/>
      </c>
      <c r="J43" s="134"/>
      <c r="K43" s="135"/>
      <c r="L43" s="135"/>
      <c r="M43" s="135"/>
      <c r="N43" s="135"/>
      <c r="O43" s="135"/>
      <c r="P43" s="135"/>
      <c r="Q43" s="135"/>
      <c r="R43" s="135"/>
      <c r="S43" s="135"/>
      <c r="T43" s="135"/>
      <c r="U43" s="136"/>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row>
    <row r="44" spans="1:48" s="9" customFormat="1" ht="15.75" thickBot="1" x14ac:dyDescent="0.25">
      <c r="A44" s="10"/>
      <c r="B44" s="10"/>
      <c r="C44" s="137">
        <v>4</v>
      </c>
      <c r="D44" s="150" t="s">
        <v>138</v>
      </c>
      <c r="E44" s="139" t="s">
        <v>22</v>
      </c>
      <c r="F44" s="141" t="s">
        <v>28</v>
      </c>
      <c r="G44" s="141" t="s">
        <v>21</v>
      </c>
      <c r="H44" s="143" t="s">
        <v>153</v>
      </c>
      <c r="I44" s="145" t="s">
        <v>29</v>
      </c>
      <c r="J44" s="120" t="s">
        <v>27</v>
      </c>
      <c r="K44" s="147" t="s">
        <v>160</v>
      </c>
      <c r="L44" s="120" t="s">
        <v>155</v>
      </c>
      <c r="M44" s="120" t="s">
        <v>156</v>
      </c>
      <c r="N44" s="123" t="s">
        <v>157</v>
      </c>
      <c r="O44" s="123"/>
      <c r="P44" s="123"/>
      <c r="Q44" s="123"/>
      <c r="R44" s="123"/>
      <c r="S44" s="123"/>
      <c r="T44" s="123"/>
      <c r="U44" s="124"/>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row>
    <row r="45" spans="1:48" s="9" customFormat="1" ht="30.75" customHeight="1" thickBot="1" x14ac:dyDescent="0.25">
      <c r="A45" s="10"/>
      <c r="B45" s="10"/>
      <c r="C45" s="138"/>
      <c r="D45" s="151"/>
      <c r="E45" s="140"/>
      <c r="F45" s="142"/>
      <c r="G45" s="142"/>
      <c r="H45" s="144"/>
      <c r="I45" s="146"/>
      <c r="J45" s="121"/>
      <c r="K45" s="148"/>
      <c r="L45" s="121"/>
      <c r="M45" s="122"/>
      <c r="N45" s="47" t="s">
        <v>161</v>
      </c>
      <c r="O45" s="47" t="s">
        <v>159</v>
      </c>
      <c r="P45" s="62" t="s">
        <v>161</v>
      </c>
      <c r="Q45" s="63" t="s">
        <v>159</v>
      </c>
      <c r="R45" s="63" t="s">
        <v>161</v>
      </c>
      <c r="S45" s="63" t="s">
        <v>159</v>
      </c>
      <c r="T45" s="63" t="s">
        <v>161</v>
      </c>
      <c r="U45" s="64" t="s">
        <v>159</v>
      </c>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row>
    <row r="46" spans="1:48" s="1" customFormat="1" ht="48" x14ac:dyDescent="0.2">
      <c r="A46" s="12"/>
      <c r="B46" s="12"/>
      <c r="C46" s="98" t="s">
        <v>9</v>
      </c>
      <c r="D46" s="101" t="s">
        <v>62</v>
      </c>
      <c r="E46" s="75"/>
      <c r="F46" s="76"/>
      <c r="G46" s="76"/>
      <c r="H46" s="76"/>
      <c r="I46" s="112" t="b">
        <f t="shared" ref="I46:I48" si="3">IF(E46="X",1,IF(F46="X",0.5,IF(G46="X",0.001,IF(H46="X",""))))</f>
        <v>0</v>
      </c>
      <c r="J46" s="19"/>
      <c r="K46" s="21"/>
      <c r="L46" s="20"/>
      <c r="M46" s="71"/>
      <c r="N46" s="56"/>
      <c r="O46" s="57"/>
      <c r="P46" s="57"/>
      <c r="Q46" s="57"/>
      <c r="R46" s="57"/>
      <c r="S46" s="57"/>
      <c r="T46" s="57"/>
      <c r="U46" s="58"/>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row>
    <row r="47" spans="1:48" s="1" customFormat="1" ht="12" x14ac:dyDescent="0.2">
      <c r="A47" s="12"/>
      <c r="B47" s="12"/>
      <c r="C47" s="91" t="s">
        <v>8</v>
      </c>
      <c r="D47" s="93" t="s">
        <v>63</v>
      </c>
      <c r="E47" s="15"/>
      <c r="F47" s="16"/>
      <c r="G47" s="16"/>
      <c r="H47" s="16"/>
      <c r="I47" s="113" t="b">
        <f t="shared" si="3"/>
        <v>0</v>
      </c>
      <c r="J47" s="22"/>
      <c r="K47" s="24"/>
      <c r="L47" s="20"/>
      <c r="M47" s="23"/>
      <c r="N47" s="25"/>
      <c r="O47" s="26"/>
      <c r="P47" s="26"/>
      <c r="Q47" s="26"/>
      <c r="R47" s="26"/>
      <c r="S47" s="26"/>
      <c r="T47" s="26"/>
      <c r="U47" s="27"/>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row>
    <row r="48" spans="1:48" s="1" customFormat="1" ht="24.75" thickBot="1" x14ac:dyDescent="0.25">
      <c r="A48" s="12"/>
      <c r="B48" s="12"/>
      <c r="C48" s="94" t="s">
        <v>7</v>
      </c>
      <c r="D48" s="95" t="s">
        <v>64</v>
      </c>
      <c r="E48" s="17"/>
      <c r="F48" s="18"/>
      <c r="G48" s="18"/>
      <c r="H48" s="18"/>
      <c r="I48" s="114" t="b">
        <f t="shared" si="3"/>
        <v>0</v>
      </c>
      <c r="J48" s="28"/>
      <c r="K48" s="30"/>
      <c r="L48" s="20"/>
      <c r="M48" s="29"/>
      <c r="N48" s="31"/>
      <c r="O48" s="32"/>
      <c r="P48" s="32"/>
      <c r="Q48" s="32"/>
      <c r="R48" s="32"/>
      <c r="S48" s="32"/>
      <c r="T48" s="32"/>
      <c r="U48" s="33"/>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row>
    <row r="49" spans="1:48" s="9" customFormat="1" ht="15.75" thickBot="1" x14ac:dyDescent="0.3">
      <c r="A49" s="10"/>
      <c r="B49" s="10"/>
      <c r="C49" s="96"/>
      <c r="D49" s="102" t="str">
        <f>+CONCATENATE("PROMEDIO ETAPA ",D44)</f>
        <v>PROMEDIO ETAPA MONITOREO</v>
      </c>
      <c r="E49" s="83">
        <f>SUM(I46:I48)</f>
        <v>0</v>
      </c>
      <c r="F49" s="131"/>
      <c r="G49" s="132"/>
      <c r="H49" s="133"/>
      <c r="I49" s="115" t="str">
        <f>IF(E49=0,"",AVERAGE(I46:I48))</f>
        <v/>
      </c>
      <c r="J49" s="134"/>
      <c r="K49" s="135"/>
      <c r="L49" s="135"/>
      <c r="M49" s="135"/>
      <c r="N49" s="135"/>
      <c r="O49" s="135"/>
      <c r="P49" s="135"/>
      <c r="Q49" s="135"/>
      <c r="R49" s="135"/>
      <c r="S49" s="135"/>
      <c r="T49" s="135"/>
      <c r="U49" s="136"/>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row>
    <row r="50" spans="1:48" s="9" customFormat="1" ht="15.75" thickBot="1" x14ac:dyDescent="0.25">
      <c r="A50" s="10"/>
      <c r="B50" s="10"/>
      <c r="C50" s="86"/>
      <c r="D50" s="103" t="s">
        <v>65</v>
      </c>
      <c r="E50" s="134"/>
      <c r="F50" s="135"/>
      <c r="G50" s="135"/>
      <c r="H50" s="135"/>
      <c r="I50" s="135"/>
      <c r="J50" s="135"/>
      <c r="K50" s="135"/>
      <c r="L50" s="135"/>
      <c r="M50" s="135"/>
      <c r="N50" s="135"/>
      <c r="O50" s="135"/>
      <c r="P50" s="135"/>
      <c r="Q50" s="135"/>
      <c r="R50" s="135"/>
      <c r="S50" s="135"/>
      <c r="T50" s="135"/>
      <c r="U50" s="136"/>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row>
    <row r="51" spans="1:48" s="9" customFormat="1" ht="15.75" thickBot="1" x14ac:dyDescent="0.25">
      <c r="A51" s="10"/>
      <c r="B51" s="10"/>
      <c r="C51" s="137">
        <v>5</v>
      </c>
      <c r="D51" s="150" t="s">
        <v>139</v>
      </c>
      <c r="E51" s="139" t="s">
        <v>22</v>
      </c>
      <c r="F51" s="141" t="s">
        <v>28</v>
      </c>
      <c r="G51" s="141" t="s">
        <v>21</v>
      </c>
      <c r="H51" s="143" t="s">
        <v>153</v>
      </c>
      <c r="I51" s="145" t="s">
        <v>29</v>
      </c>
      <c r="J51" s="120" t="s">
        <v>27</v>
      </c>
      <c r="K51" s="147" t="s">
        <v>160</v>
      </c>
      <c r="L51" s="120" t="s">
        <v>155</v>
      </c>
      <c r="M51" s="120" t="s">
        <v>156</v>
      </c>
      <c r="N51" s="123" t="s">
        <v>157</v>
      </c>
      <c r="O51" s="123"/>
      <c r="P51" s="123"/>
      <c r="Q51" s="123"/>
      <c r="R51" s="123"/>
      <c r="S51" s="123"/>
      <c r="T51" s="123"/>
      <c r="U51" s="124"/>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row>
    <row r="52" spans="1:48" s="9" customFormat="1" ht="30.75" customHeight="1" thickBot="1" x14ac:dyDescent="0.25">
      <c r="A52" s="10"/>
      <c r="B52" s="10"/>
      <c r="C52" s="138"/>
      <c r="D52" s="151"/>
      <c r="E52" s="140"/>
      <c r="F52" s="142"/>
      <c r="G52" s="142"/>
      <c r="H52" s="144"/>
      <c r="I52" s="146"/>
      <c r="J52" s="121"/>
      <c r="K52" s="148"/>
      <c r="L52" s="121"/>
      <c r="M52" s="122"/>
      <c r="N52" s="48" t="s">
        <v>161</v>
      </c>
      <c r="O52" s="47" t="s">
        <v>159</v>
      </c>
      <c r="P52" s="62" t="s">
        <v>161</v>
      </c>
      <c r="Q52" s="63" t="s">
        <v>159</v>
      </c>
      <c r="R52" s="63" t="s">
        <v>161</v>
      </c>
      <c r="S52" s="63" t="s">
        <v>159</v>
      </c>
      <c r="T52" s="63" t="s">
        <v>161</v>
      </c>
      <c r="U52" s="64" t="s">
        <v>159</v>
      </c>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row>
    <row r="53" spans="1:48" s="1" customFormat="1" ht="24" x14ac:dyDescent="0.2">
      <c r="A53" s="12"/>
      <c r="B53" s="12"/>
      <c r="C53" s="98" t="s">
        <v>6</v>
      </c>
      <c r="D53" s="92" t="s">
        <v>66</v>
      </c>
      <c r="E53" s="75"/>
      <c r="F53" s="76"/>
      <c r="G53" s="76"/>
      <c r="H53" s="76"/>
      <c r="I53" s="112" t="b">
        <f t="shared" ref="I53:I56" si="4">IF(E53="X",1,IF(F53="X",0.5,IF(G53="X",0.001,IF(H53="X",""))))</f>
        <v>0</v>
      </c>
      <c r="J53" s="19"/>
      <c r="K53" s="21"/>
      <c r="L53" s="20"/>
      <c r="M53" s="71"/>
      <c r="N53" s="69"/>
      <c r="O53" s="57"/>
      <c r="P53" s="57"/>
      <c r="Q53" s="57"/>
      <c r="R53" s="57"/>
      <c r="S53" s="57"/>
      <c r="T53" s="57"/>
      <c r="U53" s="58"/>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row>
    <row r="54" spans="1:48" s="1" customFormat="1" ht="24" x14ac:dyDescent="0.2">
      <c r="A54" s="12"/>
      <c r="B54" s="12"/>
      <c r="C54" s="91" t="s">
        <v>109</v>
      </c>
      <c r="D54" s="93" t="s">
        <v>67</v>
      </c>
      <c r="E54" s="15"/>
      <c r="F54" s="16"/>
      <c r="G54" s="16"/>
      <c r="H54" s="16"/>
      <c r="I54" s="113" t="b">
        <f t="shared" si="4"/>
        <v>0</v>
      </c>
      <c r="J54" s="22"/>
      <c r="K54" s="24"/>
      <c r="L54" s="20"/>
      <c r="M54" s="23"/>
      <c r="N54" s="43"/>
      <c r="O54" s="26"/>
      <c r="P54" s="26"/>
      <c r="Q54" s="26"/>
      <c r="R54" s="26"/>
      <c r="S54" s="26"/>
      <c r="T54" s="26"/>
      <c r="U54" s="27"/>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row>
    <row r="55" spans="1:48" s="1" customFormat="1" ht="12" x14ac:dyDescent="0.2">
      <c r="A55" s="12"/>
      <c r="B55" s="12"/>
      <c r="C55" s="91" t="s">
        <v>110</v>
      </c>
      <c r="D55" s="93" t="s">
        <v>68</v>
      </c>
      <c r="E55" s="15"/>
      <c r="F55" s="16"/>
      <c r="G55" s="16"/>
      <c r="H55" s="16"/>
      <c r="I55" s="113" t="b">
        <f t="shared" si="4"/>
        <v>0</v>
      </c>
      <c r="J55" s="22"/>
      <c r="K55" s="24"/>
      <c r="L55" s="20"/>
      <c r="M55" s="23"/>
      <c r="N55" s="43"/>
      <c r="O55" s="26"/>
      <c r="P55" s="26"/>
      <c r="Q55" s="26"/>
      <c r="R55" s="26"/>
      <c r="S55" s="26"/>
      <c r="T55" s="26"/>
      <c r="U55" s="27"/>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row>
    <row r="56" spans="1:48" s="1" customFormat="1" ht="24.75" thickBot="1" x14ac:dyDescent="0.25">
      <c r="A56" s="12"/>
      <c r="B56" s="12"/>
      <c r="C56" s="94" t="s">
        <v>111</v>
      </c>
      <c r="D56" s="95" t="s">
        <v>69</v>
      </c>
      <c r="E56" s="17"/>
      <c r="F56" s="18"/>
      <c r="G56" s="18"/>
      <c r="H56" s="18"/>
      <c r="I56" s="114" t="b">
        <f t="shared" si="4"/>
        <v>0</v>
      </c>
      <c r="J56" s="28"/>
      <c r="K56" s="30"/>
      <c r="L56" s="20"/>
      <c r="M56" s="29"/>
      <c r="N56" s="70"/>
      <c r="O56" s="32"/>
      <c r="P56" s="32"/>
      <c r="Q56" s="32"/>
      <c r="R56" s="32"/>
      <c r="S56" s="32"/>
      <c r="T56" s="32"/>
      <c r="U56" s="33"/>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row>
    <row r="57" spans="1:48" s="9" customFormat="1" ht="15.75" thickBot="1" x14ac:dyDescent="0.3">
      <c r="A57" s="10"/>
      <c r="B57" s="10"/>
      <c r="C57" s="96"/>
      <c r="D57" s="102" t="str">
        <f>+CONCATENATE("PROMEDIO ETAPA ",D51)</f>
        <v>PROMEDIO ETAPA POLÍTICAS</v>
      </c>
      <c r="E57" s="72">
        <f>SUM(I53:I56)</f>
        <v>0</v>
      </c>
      <c r="F57" s="73"/>
      <c r="G57" s="68"/>
      <c r="H57" s="74"/>
      <c r="I57" s="115" t="str">
        <f>IF(E57=0,"",AVERAGE(I53:I56))</f>
        <v/>
      </c>
      <c r="J57" s="134"/>
      <c r="K57" s="135"/>
      <c r="L57" s="135"/>
      <c r="M57" s="135"/>
      <c r="N57" s="135"/>
      <c r="O57" s="135"/>
      <c r="P57" s="135"/>
      <c r="Q57" s="135"/>
      <c r="R57" s="135"/>
      <c r="S57" s="135"/>
      <c r="T57" s="135"/>
      <c r="U57" s="136"/>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row>
    <row r="58" spans="1:48" s="9" customFormat="1" ht="15.75" thickBot="1" x14ac:dyDescent="0.25">
      <c r="A58" s="10"/>
      <c r="B58" s="10"/>
      <c r="C58" s="137">
        <v>6</v>
      </c>
      <c r="D58" s="150" t="s">
        <v>140</v>
      </c>
      <c r="E58" s="139" t="s">
        <v>22</v>
      </c>
      <c r="F58" s="141" t="s">
        <v>28</v>
      </c>
      <c r="G58" s="141" t="s">
        <v>21</v>
      </c>
      <c r="H58" s="143" t="s">
        <v>153</v>
      </c>
      <c r="I58" s="145" t="s">
        <v>29</v>
      </c>
      <c r="J58" s="120" t="s">
        <v>27</v>
      </c>
      <c r="K58" s="147" t="s">
        <v>160</v>
      </c>
      <c r="L58" s="120" t="s">
        <v>155</v>
      </c>
      <c r="M58" s="120" t="s">
        <v>156</v>
      </c>
      <c r="N58" s="123" t="s">
        <v>157</v>
      </c>
      <c r="O58" s="123"/>
      <c r="P58" s="123"/>
      <c r="Q58" s="123"/>
      <c r="R58" s="123"/>
      <c r="S58" s="123"/>
      <c r="T58" s="123"/>
      <c r="U58" s="124"/>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row>
    <row r="59" spans="1:48" s="9" customFormat="1" ht="30.75" customHeight="1" thickBot="1" x14ac:dyDescent="0.25">
      <c r="A59" s="10"/>
      <c r="B59" s="10"/>
      <c r="C59" s="138"/>
      <c r="D59" s="151"/>
      <c r="E59" s="140"/>
      <c r="F59" s="142"/>
      <c r="G59" s="142"/>
      <c r="H59" s="144"/>
      <c r="I59" s="146"/>
      <c r="J59" s="121"/>
      <c r="K59" s="148"/>
      <c r="L59" s="121"/>
      <c r="M59" s="121"/>
      <c r="N59" s="45" t="s">
        <v>161</v>
      </c>
      <c r="O59" s="45" t="s">
        <v>159</v>
      </c>
      <c r="P59" s="59" t="s">
        <v>161</v>
      </c>
      <c r="Q59" s="60" t="s">
        <v>159</v>
      </c>
      <c r="R59" s="60" t="s">
        <v>161</v>
      </c>
      <c r="S59" s="60" t="s">
        <v>159</v>
      </c>
      <c r="T59" s="60" t="s">
        <v>161</v>
      </c>
      <c r="U59" s="61" t="s">
        <v>159</v>
      </c>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row>
    <row r="60" spans="1:48" s="1" customFormat="1" ht="24.75" thickBot="1" x14ac:dyDescent="0.25">
      <c r="A60" s="12"/>
      <c r="B60" s="12"/>
      <c r="C60" s="104" t="s">
        <v>5</v>
      </c>
      <c r="D60" s="105" t="s">
        <v>70</v>
      </c>
      <c r="E60" s="65"/>
      <c r="F60" s="66"/>
      <c r="G60" s="66"/>
      <c r="H60" s="66"/>
      <c r="I60" s="117" t="b">
        <f t="shared" ref="I60" si="5">IF(E60="X",1,IF(F60="X",0.5,IF(G60="X",0.001,IF(H60="X",""))))</f>
        <v>0</v>
      </c>
      <c r="J60" s="36"/>
      <c r="K60" s="37"/>
      <c r="L60" s="20"/>
      <c r="M60" s="38"/>
      <c r="N60" s="77"/>
      <c r="O60" s="78"/>
      <c r="P60" s="78"/>
      <c r="Q60" s="78"/>
      <c r="R60" s="78"/>
      <c r="S60" s="78"/>
      <c r="T60" s="78"/>
      <c r="U60" s="79"/>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row>
    <row r="61" spans="1:48" s="9" customFormat="1" ht="15.75" thickBot="1" x14ac:dyDescent="0.3">
      <c r="A61" s="10"/>
      <c r="B61" s="10"/>
      <c r="C61" s="96"/>
      <c r="D61" s="102" t="str">
        <f>+CONCATENATE("PROMEDIO ETAPA ",D58)</f>
        <v>PROMEDIO ETAPA PROCEDIMIENTOS</v>
      </c>
      <c r="E61" s="83">
        <f>SUM(I60)</f>
        <v>0</v>
      </c>
      <c r="F61" s="131"/>
      <c r="G61" s="132"/>
      <c r="H61" s="133"/>
      <c r="I61" s="115" t="str">
        <f>IF(E61=0,"",AVERAGE(I60))</f>
        <v/>
      </c>
      <c r="J61" s="134"/>
      <c r="K61" s="135"/>
      <c r="L61" s="135"/>
      <c r="M61" s="135"/>
      <c r="N61" s="135"/>
      <c r="O61" s="135"/>
      <c r="P61" s="135"/>
      <c r="Q61" s="135"/>
      <c r="R61" s="135"/>
      <c r="S61" s="135"/>
      <c r="T61" s="135"/>
      <c r="U61" s="136"/>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row>
    <row r="62" spans="1:48" s="9" customFormat="1" ht="15.75" thickBot="1" x14ac:dyDescent="0.25">
      <c r="A62" s="10"/>
      <c r="B62" s="10"/>
      <c r="C62" s="137">
        <v>7</v>
      </c>
      <c r="D62" s="150" t="s">
        <v>141</v>
      </c>
      <c r="E62" s="139" t="s">
        <v>22</v>
      </c>
      <c r="F62" s="141" t="s">
        <v>28</v>
      </c>
      <c r="G62" s="141" t="s">
        <v>21</v>
      </c>
      <c r="H62" s="143" t="s">
        <v>153</v>
      </c>
      <c r="I62" s="145" t="s">
        <v>29</v>
      </c>
      <c r="J62" s="120" t="s">
        <v>27</v>
      </c>
      <c r="K62" s="147" t="s">
        <v>160</v>
      </c>
      <c r="L62" s="147" t="s">
        <v>155</v>
      </c>
      <c r="M62" s="120" t="s">
        <v>156</v>
      </c>
      <c r="N62" s="123" t="s">
        <v>157</v>
      </c>
      <c r="O62" s="123"/>
      <c r="P62" s="123"/>
      <c r="Q62" s="123"/>
      <c r="R62" s="123"/>
      <c r="S62" s="123"/>
      <c r="T62" s="123"/>
      <c r="U62" s="124"/>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row>
    <row r="63" spans="1:48" s="9" customFormat="1" ht="30.75" customHeight="1" thickBot="1" x14ac:dyDescent="0.25">
      <c r="A63" s="10"/>
      <c r="B63" s="10"/>
      <c r="C63" s="138"/>
      <c r="D63" s="151"/>
      <c r="E63" s="140"/>
      <c r="F63" s="142"/>
      <c r="G63" s="142"/>
      <c r="H63" s="144"/>
      <c r="I63" s="146"/>
      <c r="J63" s="121"/>
      <c r="K63" s="148"/>
      <c r="L63" s="148"/>
      <c r="M63" s="121"/>
      <c r="N63" s="48" t="s">
        <v>161</v>
      </c>
      <c r="O63" s="47" t="s">
        <v>159</v>
      </c>
      <c r="P63" s="62" t="s">
        <v>161</v>
      </c>
      <c r="Q63" s="63" t="s">
        <v>159</v>
      </c>
      <c r="R63" s="63" t="s">
        <v>161</v>
      </c>
      <c r="S63" s="63" t="s">
        <v>159</v>
      </c>
      <c r="T63" s="64" t="s">
        <v>161</v>
      </c>
      <c r="U63" s="49" t="s">
        <v>159</v>
      </c>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row>
    <row r="64" spans="1:48" s="1" customFormat="1" ht="24" x14ac:dyDescent="0.2">
      <c r="A64" s="12"/>
      <c r="B64" s="12"/>
      <c r="C64" s="98" t="s">
        <v>4</v>
      </c>
      <c r="D64" s="92" t="s">
        <v>71</v>
      </c>
      <c r="E64" s="75"/>
      <c r="F64" s="76"/>
      <c r="G64" s="76"/>
      <c r="H64" s="76"/>
      <c r="I64" s="112" t="b">
        <f t="shared" ref="I64:I66" si="6">IF(E64="X",1,IF(F64="X",0.5,IF(G64="X",0.001,IF(H64="X",""))))</f>
        <v>0</v>
      </c>
      <c r="J64" s="22"/>
      <c r="K64" s="24"/>
      <c r="L64" s="20"/>
      <c r="M64" s="20"/>
      <c r="N64" s="56"/>
      <c r="O64" s="57"/>
      <c r="P64" s="57"/>
      <c r="Q64" s="57"/>
      <c r="R64" s="57"/>
      <c r="S64" s="57"/>
      <c r="T64" s="57"/>
      <c r="U64" s="58"/>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row>
    <row r="65" spans="1:48" s="1" customFormat="1" ht="24" x14ac:dyDescent="0.2">
      <c r="A65" s="12"/>
      <c r="B65" s="12"/>
      <c r="C65" s="91" t="s">
        <v>112</v>
      </c>
      <c r="D65" s="93" t="s">
        <v>72</v>
      </c>
      <c r="E65" s="15"/>
      <c r="F65" s="16"/>
      <c r="G65" s="16"/>
      <c r="H65" s="16"/>
      <c r="I65" s="113" t="b">
        <f t="shared" si="6"/>
        <v>0</v>
      </c>
      <c r="J65" s="22"/>
      <c r="K65" s="24"/>
      <c r="L65" s="20"/>
      <c r="M65" s="23"/>
      <c r="N65" s="25"/>
      <c r="O65" s="26"/>
      <c r="P65" s="26"/>
      <c r="Q65" s="26"/>
      <c r="R65" s="26"/>
      <c r="S65" s="26"/>
      <c r="T65" s="26"/>
      <c r="U65" s="27"/>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row>
    <row r="66" spans="1:48" s="1" customFormat="1" ht="24.75" customHeight="1" thickBot="1" x14ac:dyDescent="0.25">
      <c r="A66" s="12"/>
      <c r="B66" s="12"/>
      <c r="C66" s="91" t="s">
        <v>113</v>
      </c>
      <c r="D66" s="95" t="s">
        <v>73</v>
      </c>
      <c r="E66" s="17"/>
      <c r="F66" s="18"/>
      <c r="G66" s="18"/>
      <c r="H66" s="18"/>
      <c r="I66" s="114" t="b">
        <f t="shared" si="6"/>
        <v>0</v>
      </c>
      <c r="J66" s="28"/>
      <c r="K66" s="35"/>
      <c r="L66" s="20"/>
      <c r="M66" s="29"/>
      <c r="N66" s="31"/>
      <c r="O66" s="32"/>
      <c r="P66" s="32"/>
      <c r="Q66" s="32"/>
      <c r="R66" s="32"/>
      <c r="S66" s="32"/>
      <c r="T66" s="32"/>
      <c r="U66" s="33"/>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row>
    <row r="67" spans="1:48" s="9" customFormat="1" ht="15.75" thickBot="1" x14ac:dyDescent="0.3">
      <c r="A67" s="10"/>
      <c r="B67" s="10"/>
      <c r="C67" s="106"/>
      <c r="D67" s="102" t="str">
        <f>+CONCATENATE("PROMEDIO ETAPA ",D62)</f>
        <v>PROMEDIO ETAPA DOCUMENTACIÓN</v>
      </c>
      <c r="E67" s="83">
        <f>SUM(I64:I66)</f>
        <v>0</v>
      </c>
      <c r="F67" s="68"/>
      <c r="G67" s="68"/>
      <c r="H67" s="74"/>
      <c r="I67" s="108" t="str">
        <f>IF(E67=0,"",AVERAGE(I64:I66))</f>
        <v/>
      </c>
      <c r="J67" s="134"/>
      <c r="K67" s="135"/>
      <c r="L67" s="135"/>
      <c r="M67" s="135"/>
      <c r="N67" s="135"/>
      <c r="O67" s="135"/>
      <c r="P67" s="135"/>
      <c r="Q67" s="135"/>
      <c r="R67" s="135"/>
      <c r="S67" s="135"/>
      <c r="T67" s="135"/>
      <c r="U67" s="136"/>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row>
    <row r="68" spans="1:48" s="9" customFormat="1" ht="15.75" thickBot="1" x14ac:dyDescent="0.25">
      <c r="A68" s="10"/>
      <c r="B68" s="10"/>
      <c r="C68" s="137">
        <v>8</v>
      </c>
      <c r="D68" s="150" t="s">
        <v>142</v>
      </c>
      <c r="E68" s="139" t="s">
        <v>22</v>
      </c>
      <c r="F68" s="141" t="s">
        <v>28</v>
      </c>
      <c r="G68" s="141" t="s">
        <v>21</v>
      </c>
      <c r="H68" s="143" t="s">
        <v>153</v>
      </c>
      <c r="I68" s="145" t="s">
        <v>29</v>
      </c>
      <c r="J68" s="120" t="s">
        <v>27</v>
      </c>
      <c r="K68" s="147" t="s">
        <v>160</v>
      </c>
      <c r="L68" s="147" t="s">
        <v>155</v>
      </c>
      <c r="M68" s="120" t="s">
        <v>156</v>
      </c>
      <c r="N68" s="123" t="s">
        <v>157</v>
      </c>
      <c r="O68" s="123"/>
      <c r="P68" s="123"/>
      <c r="Q68" s="123"/>
      <c r="R68" s="123"/>
      <c r="S68" s="123"/>
      <c r="T68" s="123"/>
      <c r="U68" s="124"/>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row>
    <row r="69" spans="1:48" s="9" customFormat="1" ht="30.75" customHeight="1" thickBot="1" x14ac:dyDescent="0.25">
      <c r="A69" s="10"/>
      <c r="B69" s="10"/>
      <c r="C69" s="138"/>
      <c r="D69" s="151"/>
      <c r="E69" s="140"/>
      <c r="F69" s="142"/>
      <c r="G69" s="142"/>
      <c r="H69" s="144"/>
      <c r="I69" s="146"/>
      <c r="J69" s="121"/>
      <c r="K69" s="148"/>
      <c r="L69" s="148"/>
      <c r="M69" s="121"/>
      <c r="N69" s="45" t="s">
        <v>161</v>
      </c>
      <c r="O69" s="45" t="s">
        <v>159</v>
      </c>
      <c r="P69" s="59" t="s">
        <v>161</v>
      </c>
      <c r="Q69" s="60" t="s">
        <v>159</v>
      </c>
      <c r="R69" s="60" t="s">
        <v>161</v>
      </c>
      <c r="S69" s="60" t="s">
        <v>159</v>
      </c>
      <c r="T69" s="61" t="s">
        <v>161</v>
      </c>
      <c r="U69" s="46" t="s">
        <v>159</v>
      </c>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row>
    <row r="70" spans="1:48" s="1" customFormat="1" ht="36.75" thickBot="1" x14ac:dyDescent="0.25">
      <c r="A70" s="12"/>
      <c r="B70" s="12"/>
      <c r="C70" s="104" t="s">
        <v>3</v>
      </c>
      <c r="D70" s="105" t="s">
        <v>74</v>
      </c>
      <c r="E70" s="65"/>
      <c r="F70" s="66"/>
      <c r="G70" s="66"/>
      <c r="H70" s="66"/>
      <c r="I70" s="117" t="b">
        <f t="shared" ref="I70" si="7">IF(E70="X",1,IF(F70="X",0.5,IF(G70="X",0.001,IF(H70="X",""))))</f>
        <v>0</v>
      </c>
      <c r="J70" s="42"/>
      <c r="K70" s="38"/>
      <c r="L70" s="20"/>
      <c r="M70" s="80"/>
      <c r="N70" s="38"/>
      <c r="O70" s="55"/>
      <c r="P70" s="55"/>
      <c r="Q70" s="55"/>
      <c r="R70" s="39"/>
      <c r="S70" s="40"/>
      <c r="T70" s="40"/>
      <c r="U70" s="41"/>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row>
    <row r="71" spans="1:48" s="9" customFormat="1" ht="15.75" thickBot="1" x14ac:dyDescent="0.3">
      <c r="A71" s="10"/>
      <c r="B71" s="10"/>
      <c r="C71" s="96"/>
      <c r="D71" s="102" t="str">
        <f>+CONCATENATE("PROMEDIO ETAPA ",D68)</f>
        <v>PROMEDIO ETAPA ESTRUCTURA ORGANIZACIONAL</v>
      </c>
      <c r="E71" s="83">
        <f>SUM(I70)</f>
        <v>0</v>
      </c>
      <c r="F71" s="131"/>
      <c r="G71" s="132"/>
      <c r="H71" s="133"/>
      <c r="I71" s="115" t="str">
        <f>IF(E71=0,"",AVERAGE(I70))</f>
        <v/>
      </c>
      <c r="J71" s="134"/>
      <c r="K71" s="135"/>
      <c r="L71" s="135"/>
      <c r="M71" s="135"/>
      <c r="N71" s="135"/>
      <c r="O71" s="135"/>
      <c r="P71" s="135"/>
      <c r="Q71" s="135"/>
      <c r="R71" s="135"/>
      <c r="S71" s="135"/>
      <c r="T71" s="135"/>
      <c r="U71" s="136"/>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row>
    <row r="72" spans="1:48" s="9" customFormat="1" ht="15.75" thickBot="1" x14ac:dyDescent="0.25">
      <c r="A72" s="10"/>
      <c r="B72" s="10"/>
      <c r="C72" s="137">
        <v>9</v>
      </c>
      <c r="D72" s="150" t="s">
        <v>143</v>
      </c>
      <c r="E72" s="139" t="s">
        <v>22</v>
      </c>
      <c r="F72" s="141" t="s">
        <v>28</v>
      </c>
      <c r="G72" s="141" t="s">
        <v>21</v>
      </c>
      <c r="H72" s="143" t="s">
        <v>153</v>
      </c>
      <c r="I72" s="145" t="s">
        <v>29</v>
      </c>
      <c r="J72" s="120" t="s">
        <v>27</v>
      </c>
      <c r="K72" s="147" t="s">
        <v>160</v>
      </c>
      <c r="L72" s="120" t="s">
        <v>155</v>
      </c>
      <c r="M72" s="120" t="s">
        <v>156</v>
      </c>
      <c r="N72" s="123" t="s">
        <v>157</v>
      </c>
      <c r="O72" s="123"/>
      <c r="P72" s="123"/>
      <c r="Q72" s="123"/>
      <c r="R72" s="123"/>
      <c r="S72" s="123"/>
      <c r="T72" s="123"/>
      <c r="U72" s="124"/>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row>
    <row r="73" spans="1:48" s="9" customFormat="1" ht="30.75" customHeight="1" thickBot="1" x14ac:dyDescent="0.25">
      <c r="A73" s="10"/>
      <c r="B73" s="10"/>
      <c r="C73" s="152"/>
      <c r="D73" s="151"/>
      <c r="E73" s="140"/>
      <c r="F73" s="142"/>
      <c r="G73" s="142"/>
      <c r="H73" s="144"/>
      <c r="I73" s="146"/>
      <c r="J73" s="121"/>
      <c r="K73" s="148"/>
      <c r="L73" s="121"/>
      <c r="M73" s="121"/>
      <c r="N73" s="48" t="s">
        <v>161</v>
      </c>
      <c r="O73" s="47" t="s">
        <v>159</v>
      </c>
      <c r="P73" s="62" t="s">
        <v>161</v>
      </c>
      <c r="Q73" s="63" t="s">
        <v>159</v>
      </c>
      <c r="R73" s="63" t="s">
        <v>161</v>
      </c>
      <c r="S73" s="63" t="s">
        <v>159</v>
      </c>
      <c r="T73" s="64" t="s">
        <v>161</v>
      </c>
      <c r="U73" s="49" t="s">
        <v>159</v>
      </c>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row>
    <row r="74" spans="1:48" s="1" customFormat="1" ht="24" x14ac:dyDescent="0.2">
      <c r="A74" s="12"/>
      <c r="B74" s="12"/>
      <c r="C74" s="91" t="s">
        <v>2</v>
      </c>
      <c r="D74" s="92" t="s">
        <v>75</v>
      </c>
      <c r="E74" s="75"/>
      <c r="F74" s="76"/>
      <c r="G74" s="76"/>
      <c r="H74" s="76"/>
      <c r="I74" s="112" t="b">
        <f t="shared" ref="I74:I80" si="8">IF(E74="X",1,IF(F74="X",0.5,IF(G74="X",0.001,IF(H74="X",""))))</f>
        <v>0</v>
      </c>
      <c r="J74" s="19"/>
      <c r="K74" s="21"/>
      <c r="L74" s="20"/>
      <c r="M74" s="71"/>
      <c r="N74" s="69"/>
      <c r="O74" s="57"/>
      <c r="P74" s="57"/>
      <c r="Q74" s="57"/>
      <c r="R74" s="57"/>
      <c r="S74" s="57"/>
      <c r="T74" s="57"/>
      <c r="U74" s="58"/>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row>
    <row r="75" spans="1:48" s="1" customFormat="1" ht="12" x14ac:dyDescent="0.2">
      <c r="A75" s="12"/>
      <c r="B75" s="12"/>
      <c r="C75" s="91" t="s">
        <v>1</v>
      </c>
      <c r="D75" s="93" t="s">
        <v>76</v>
      </c>
      <c r="E75" s="15"/>
      <c r="F75" s="16"/>
      <c r="G75" s="16"/>
      <c r="H75" s="16"/>
      <c r="I75" s="113" t="b">
        <f t="shared" si="8"/>
        <v>0</v>
      </c>
      <c r="J75" s="22"/>
      <c r="K75" s="24"/>
      <c r="L75" s="20"/>
      <c r="M75" s="23"/>
      <c r="N75" s="43"/>
      <c r="O75" s="26"/>
      <c r="P75" s="26"/>
      <c r="Q75" s="26"/>
      <c r="R75" s="26"/>
      <c r="S75" s="26"/>
      <c r="T75" s="26"/>
      <c r="U75" s="27"/>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row>
    <row r="76" spans="1:48" s="1" customFormat="1" ht="12" x14ac:dyDescent="0.2">
      <c r="A76" s="12"/>
      <c r="B76" s="12"/>
      <c r="C76" s="91" t="s">
        <v>114</v>
      </c>
      <c r="D76" s="93" t="s">
        <v>77</v>
      </c>
      <c r="E76" s="15"/>
      <c r="F76" s="16"/>
      <c r="G76" s="16"/>
      <c r="H76" s="16"/>
      <c r="I76" s="113" t="b">
        <f t="shared" si="8"/>
        <v>0</v>
      </c>
      <c r="J76" s="22"/>
      <c r="K76" s="24"/>
      <c r="L76" s="20"/>
      <c r="M76" s="23"/>
      <c r="N76" s="43"/>
      <c r="O76" s="26"/>
      <c r="P76" s="26"/>
      <c r="Q76" s="26"/>
      <c r="R76" s="26"/>
      <c r="S76" s="26"/>
      <c r="T76" s="26"/>
      <c r="U76" s="27"/>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row>
    <row r="77" spans="1:48" s="1" customFormat="1" ht="24" x14ac:dyDescent="0.2">
      <c r="A77" s="12"/>
      <c r="B77" s="12"/>
      <c r="C77" s="91" t="s">
        <v>115</v>
      </c>
      <c r="D77" s="93" t="s">
        <v>78</v>
      </c>
      <c r="E77" s="15"/>
      <c r="F77" s="16"/>
      <c r="G77" s="16"/>
      <c r="H77" s="16"/>
      <c r="I77" s="113" t="b">
        <f t="shared" si="8"/>
        <v>0</v>
      </c>
      <c r="J77" s="22"/>
      <c r="K77" s="24"/>
      <c r="L77" s="20"/>
      <c r="M77" s="23"/>
      <c r="N77" s="43"/>
      <c r="O77" s="26"/>
      <c r="P77" s="26"/>
      <c r="Q77" s="26"/>
      <c r="R77" s="26"/>
      <c r="S77" s="26"/>
      <c r="T77" s="26"/>
      <c r="U77" s="27"/>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row>
    <row r="78" spans="1:48" s="1" customFormat="1" ht="24" x14ac:dyDescent="0.2">
      <c r="A78" s="12"/>
      <c r="B78" s="12"/>
      <c r="C78" s="91" t="s">
        <v>116</v>
      </c>
      <c r="D78" s="93" t="s">
        <v>79</v>
      </c>
      <c r="E78" s="15"/>
      <c r="F78" s="16"/>
      <c r="G78" s="16"/>
      <c r="H78" s="16"/>
      <c r="I78" s="113" t="b">
        <f t="shared" si="8"/>
        <v>0</v>
      </c>
      <c r="J78" s="22"/>
      <c r="K78" s="24"/>
      <c r="L78" s="20"/>
      <c r="M78" s="23"/>
      <c r="N78" s="43"/>
      <c r="O78" s="26"/>
      <c r="P78" s="26"/>
      <c r="Q78" s="26"/>
      <c r="R78" s="26"/>
      <c r="S78" s="26"/>
      <c r="T78" s="26"/>
      <c r="U78" s="27"/>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row>
    <row r="79" spans="1:48" s="1" customFormat="1" ht="36" x14ac:dyDescent="0.2">
      <c r="A79" s="12"/>
      <c r="B79" s="12"/>
      <c r="C79" s="91" t="s">
        <v>117</v>
      </c>
      <c r="D79" s="93" t="s">
        <v>80</v>
      </c>
      <c r="E79" s="15"/>
      <c r="F79" s="16"/>
      <c r="G79" s="16"/>
      <c r="H79" s="16"/>
      <c r="I79" s="113" t="b">
        <f t="shared" si="8"/>
        <v>0</v>
      </c>
      <c r="J79" s="22"/>
      <c r="K79" s="24"/>
      <c r="L79" s="20"/>
      <c r="M79" s="23"/>
      <c r="N79" s="43"/>
      <c r="O79" s="26"/>
      <c r="P79" s="26"/>
      <c r="Q79" s="26"/>
      <c r="R79" s="26"/>
      <c r="S79" s="26"/>
      <c r="T79" s="26"/>
      <c r="U79" s="27"/>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row>
    <row r="80" spans="1:48" s="1" customFormat="1" ht="12.75" thickBot="1" x14ac:dyDescent="0.25">
      <c r="A80" s="12"/>
      <c r="B80" s="12"/>
      <c r="C80" s="91" t="s">
        <v>118</v>
      </c>
      <c r="D80" s="95" t="s">
        <v>81</v>
      </c>
      <c r="E80" s="17"/>
      <c r="F80" s="18"/>
      <c r="G80" s="18"/>
      <c r="H80" s="18"/>
      <c r="I80" s="114" t="b">
        <f t="shared" si="8"/>
        <v>0</v>
      </c>
      <c r="J80" s="28"/>
      <c r="K80" s="30"/>
      <c r="L80" s="20"/>
      <c r="M80" s="29"/>
      <c r="N80" s="70"/>
      <c r="O80" s="32"/>
      <c r="P80" s="32"/>
      <c r="Q80" s="32"/>
      <c r="R80" s="32"/>
      <c r="S80" s="32"/>
      <c r="T80" s="32"/>
      <c r="U80" s="33"/>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row>
    <row r="81" spans="1:48" s="9" customFormat="1" ht="15.75" thickBot="1" x14ac:dyDescent="0.3">
      <c r="A81" s="10"/>
      <c r="B81" s="10"/>
      <c r="C81" s="106"/>
      <c r="D81" s="102" t="str">
        <f>+CONCATENATE("PROMEDIO ETAPA ",D72)</f>
        <v>PROMEDIO ETAPA REGISTRO DE EVENTOS SARO</v>
      </c>
      <c r="E81" s="83">
        <f>SUM(I74:I80)</f>
        <v>0</v>
      </c>
      <c r="F81" s="131"/>
      <c r="G81" s="132"/>
      <c r="H81" s="133"/>
      <c r="I81" s="108" t="str">
        <f>IF(E81=0,"",AVERAGE(I74:I80))</f>
        <v/>
      </c>
      <c r="J81" s="134"/>
      <c r="K81" s="135"/>
      <c r="L81" s="135"/>
      <c r="M81" s="135"/>
      <c r="N81" s="135"/>
      <c r="O81" s="135"/>
      <c r="P81" s="135"/>
      <c r="Q81" s="135"/>
      <c r="R81" s="135"/>
      <c r="S81" s="135"/>
      <c r="T81" s="135"/>
      <c r="U81" s="136"/>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row>
    <row r="82" spans="1:48" s="9" customFormat="1" ht="15.75" thickBot="1" x14ac:dyDescent="0.25">
      <c r="A82" s="10"/>
      <c r="B82" s="10"/>
      <c r="C82" s="137">
        <v>10</v>
      </c>
      <c r="D82" s="150" t="s">
        <v>144</v>
      </c>
      <c r="E82" s="139" t="s">
        <v>22</v>
      </c>
      <c r="F82" s="141" t="s">
        <v>28</v>
      </c>
      <c r="G82" s="141" t="s">
        <v>21</v>
      </c>
      <c r="H82" s="143" t="s">
        <v>153</v>
      </c>
      <c r="I82" s="145" t="s">
        <v>29</v>
      </c>
      <c r="J82" s="120" t="s">
        <v>27</v>
      </c>
      <c r="K82" s="147" t="s">
        <v>160</v>
      </c>
      <c r="L82" s="120" t="s">
        <v>155</v>
      </c>
      <c r="M82" s="120" t="s">
        <v>156</v>
      </c>
      <c r="N82" s="123" t="s">
        <v>157</v>
      </c>
      <c r="O82" s="123"/>
      <c r="P82" s="123"/>
      <c r="Q82" s="123"/>
      <c r="R82" s="123"/>
      <c r="S82" s="123"/>
      <c r="T82" s="123"/>
      <c r="U82" s="124"/>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row>
    <row r="83" spans="1:48" s="9" customFormat="1" ht="30.75" customHeight="1" thickBot="1" x14ac:dyDescent="0.25">
      <c r="A83" s="10"/>
      <c r="B83" s="10"/>
      <c r="C83" s="138"/>
      <c r="D83" s="151"/>
      <c r="E83" s="140"/>
      <c r="F83" s="142"/>
      <c r="G83" s="142"/>
      <c r="H83" s="144"/>
      <c r="I83" s="146"/>
      <c r="J83" s="121"/>
      <c r="K83" s="148"/>
      <c r="L83" s="121"/>
      <c r="M83" s="121"/>
      <c r="N83" s="45" t="s">
        <v>161</v>
      </c>
      <c r="O83" s="45" t="s">
        <v>159</v>
      </c>
      <c r="P83" s="59" t="s">
        <v>161</v>
      </c>
      <c r="Q83" s="60" t="s">
        <v>159</v>
      </c>
      <c r="R83" s="60" t="s">
        <v>161</v>
      </c>
      <c r="S83" s="60" t="s">
        <v>159</v>
      </c>
      <c r="T83" s="61" t="s">
        <v>161</v>
      </c>
      <c r="U83" s="46" t="s">
        <v>159</v>
      </c>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row>
    <row r="84" spans="1:48" s="1" customFormat="1" ht="39.75" customHeight="1" thickBot="1" x14ac:dyDescent="0.25">
      <c r="A84" s="12"/>
      <c r="B84" s="12"/>
      <c r="C84" s="104" t="s">
        <v>119</v>
      </c>
      <c r="D84" s="105" t="s">
        <v>82</v>
      </c>
      <c r="E84" s="65"/>
      <c r="F84" s="66"/>
      <c r="G84" s="66"/>
      <c r="H84" s="66"/>
      <c r="I84" s="117" t="b">
        <f t="shared" ref="I84" si="9">IF(E84="X",1,IF(F84="X",0.5,IF(G84="X",0.001,IF(H84="X",""))))</f>
        <v>0</v>
      </c>
      <c r="J84" s="28"/>
      <c r="K84" s="30"/>
      <c r="L84" s="20"/>
      <c r="M84" s="80"/>
      <c r="N84" s="77"/>
      <c r="O84" s="78"/>
      <c r="P84" s="78"/>
      <c r="Q84" s="78"/>
      <c r="R84" s="78"/>
      <c r="S84" s="78"/>
      <c r="T84" s="78"/>
      <c r="U84" s="79"/>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row>
    <row r="85" spans="1:48" s="9" customFormat="1" ht="15.75" thickBot="1" x14ac:dyDescent="0.3">
      <c r="A85" s="10"/>
      <c r="B85" s="10"/>
      <c r="C85" s="96"/>
      <c r="D85" s="102" t="str">
        <f>+CONCATENATE("PROMEDIO ETAPA ",D82)</f>
        <v>PROMEDIO ETAPA ORGANOS DE CONTROL</v>
      </c>
      <c r="E85" s="83">
        <f>SUM(I84)</f>
        <v>0</v>
      </c>
      <c r="F85" s="73"/>
      <c r="G85" s="68"/>
      <c r="H85" s="74"/>
      <c r="I85" s="115" t="str">
        <f>IF(E85=0,"",AVERAGE(I84))</f>
        <v/>
      </c>
      <c r="J85" s="134"/>
      <c r="K85" s="135"/>
      <c r="L85" s="135"/>
      <c r="M85" s="135"/>
      <c r="N85" s="135"/>
      <c r="O85" s="135"/>
      <c r="P85" s="135"/>
      <c r="Q85" s="135"/>
      <c r="R85" s="135"/>
      <c r="S85" s="135"/>
      <c r="T85" s="135"/>
      <c r="U85" s="136"/>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row>
    <row r="86" spans="1:48" s="9" customFormat="1" ht="15.75" thickBot="1" x14ac:dyDescent="0.25">
      <c r="A86" s="10"/>
      <c r="B86" s="10"/>
      <c r="C86" s="137">
        <v>11</v>
      </c>
      <c r="D86" s="137" t="s">
        <v>145</v>
      </c>
      <c r="E86" s="139" t="s">
        <v>22</v>
      </c>
      <c r="F86" s="141" t="s">
        <v>28</v>
      </c>
      <c r="G86" s="141" t="s">
        <v>21</v>
      </c>
      <c r="H86" s="143" t="s">
        <v>153</v>
      </c>
      <c r="I86" s="145" t="s">
        <v>29</v>
      </c>
      <c r="J86" s="120" t="s">
        <v>27</v>
      </c>
      <c r="K86" s="147" t="s">
        <v>160</v>
      </c>
      <c r="L86" s="120" t="s">
        <v>155</v>
      </c>
      <c r="M86" s="124" t="s">
        <v>156</v>
      </c>
      <c r="N86" s="123" t="s">
        <v>157</v>
      </c>
      <c r="O86" s="123"/>
      <c r="P86" s="123"/>
      <c r="Q86" s="123"/>
      <c r="R86" s="123"/>
      <c r="S86" s="123"/>
      <c r="T86" s="123"/>
      <c r="U86" s="124"/>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row>
    <row r="87" spans="1:48" s="9" customFormat="1" ht="30.75" customHeight="1" thickBot="1" x14ac:dyDescent="0.25">
      <c r="A87" s="10"/>
      <c r="B87" s="10"/>
      <c r="C87" s="138"/>
      <c r="D87" s="138"/>
      <c r="E87" s="140"/>
      <c r="F87" s="142"/>
      <c r="G87" s="142"/>
      <c r="H87" s="144"/>
      <c r="I87" s="146"/>
      <c r="J87" s="121"/>
      <c r="K87" s="148"/>
      <c r="L87" s="121"/>
      <c r="M87" s="149"/>
      <c r="N87" s="47" t="s">
        <v>161</v>
      </c>
      <c r="O87" s="47" t="s">
        <v>159</v>
      </c>
      <c r="P87" s="62" t="s">
        <v>161</v>
      </c>
      <c r="Q87" s="63" t="s">
        <v>159</v>
      </c>
      <c r="R87" s="63" t="s">
        <v>161</v>
      </c>
      <c r="S87" s="63" t="s">
        <v>159</v>
      </c>
      <c r="T87" s="64" t="s">
        <v>161</v>
      </c>
      <c r="U87" s="49" t="s">
        <v>159</v>
      </c>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row>
    <row r="88" spans="1:48" s="1" customFormat="1" ht="24" x14ac:dyDescent="0.2">
      <c r="A88" s="12"/>
      <c r="B88" s="12"/>
      <c r="C88" s="98" t="s">
        <v>120</v>
      </c>
      <c r="D88" s="92" t="s">
        <v>83</v>
      </c>
      <c r="E88" s="75"/>
      <c r="F88" s="76"/>
      <c r="G88" s="76"/>
      <c r="H88" s="76"/>
      <c r="I88" s="112" t="b">
        <f t="shared" ref="I88:I96" si="10">IF(E88="X",1,IF(F88="X",0.5,IF(G88="X",0.001,IF(H88="X",""))))</f>
        <v>0</v>
      </c>
      <c r="J88" s="19"/>
      <c r="K88" s="21"/>
      <c r="L88" s="20"/>
      <c r="M88" s="81"/>
      <c r="N88" s="56"/>
      <c r="O88" s="57"/>
      <c r="P88" s="57"/>
      <c r="Q88" s="57"/>
      <c r="R88" s="57"/>
      <c r="S88" s="57"/>
      <c r="T88" s="57"/>
      <c r="U88" s="58"/>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row>
    <row r="89" spans="1:48" s="1" customFormat="1" ht="24" x14ac:dyDescent="0.2">
      <c r="A89" s="12"/>
      <c r="B89" s="12"/>
      <c r="C89" s="91" t="s">
        <v>121</v>
      </c>
      <c r="D89" s="93" t="s">
        <v>84</v>
      </c>
      <c r="E89" s="15"/>
      <c r="F89" s="16"/>
      <c r="G89" s="16"/>
      <c r="H89" s="16"/>
      <c r="I89" s="113" t="b">
        <f t="shared" si="10"/>
        <v>0</v>
      </c>
      <c r="J89" s="22"/>
      <c r="K89" s="24"/>
      <c r="L89" s="20"/>
      <c r="M89" s="22"/>
      <c r="N89" s="25"/>
      <c r="O89" s="26"/>
      <c r="P89" s="26"/>
      <c r="Q89" s="26"/>
      <c r="R89" s="26"/>
      <c r="S89" s="26"/>
      <c r="T89" s="26"/>
      <c r="U89" s="27"/>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row>
    <row r="90" spans="1:48" s="1" customFormat="1" ht="12" x14ac:dyDescent="0.2">
      <c r="A90" s="12"/>
      <c r="B90" s="12"/>
      <c r="C90" s="91" t="s">
        <v>122</v>
      </c>
      <c r="D90" s="93" t="s">
        <v>85</v>
      </c>
      <c r="E90" s="15"/>
      <c r="F90" s="16"/>
      <c r="G90" s="16"/>
      <c r="H90" s="16"/>
      <c r="I90" s="113" t="b">
        <f t="shared" si="10"/>
        <v>0</v>
      </c>
      <c r="J90" s="22"/>
      <c r="K90" s="24"/>
      <c r="L90" s="20"/>
      <c r="M90" s="22"/>
      <c r="N90" s="25"/>
      <c r="O90" s="26"/>
      <c r="P90" s="26"/>
      <c r="Q90" s="26"/>
      <c r="R90" s="26"/>
      <c r="S90" s="26"/>
      <c r="T90" s="26"/>
      <c r="U90" s="27"/>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row>
    <row r="91" spans="1:48" s="1" customFormat="1" ht="24" x14ac:dyDescent="0.2">
      <c r="A91" s="12"/>
      <c r="B91" s="12"/>
      <c r="C91" s="91" t="s">
        <v>123</v>
      </c>
      <c r="D91" s="93" t="s">
        <v>86</v>
      </c>
      <c r="E91" s="15"/>
      <c r="F91" s="16"/>
      <c r="G91" s="16"/>
      <c r="H91" s="16"/>
      <c r="I91" s="113" t="b">
        <f t="shared" si="10"/>
        <v>0</v>
      </c>
      <c r="J91" s="22"/>
      <c r="K91" s="24"/>
      <c r="L91" s="20"/>
      <c r="M91" s="22"/>
      <c r="N91" s="25"/>
      <c r="O91" s="26"/>
      <c r="P91" s="26"/>
      <c r="Q91" s="26"/>
      <c r="R91" s="26"/>
      <c r="S91" s="26"/>
      <c r="T91" s="26"/>
      <c r="U91" s="27"/>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row>
    <row r="92" spans="1:48" s="1" customFormat="1" ht="24" x14ac:dyDescent="0.2">
      <c r="A92" s="12"/>
      <c r="B92" s="12"/>
      <c r="C92" s="91" t="s">
        <v>124</v>
      </c>
      <c r="D92" s="93" t="s">
        <v>87</v>
      </c>
      <c r="E92" s="15"/>
      <c r="F92" s="16"/>
      <c r="G92" s="16"/>
      <c r="H92" s="16"/>
      <c r="I92" s="113" t="b">
        <f t="shared" si="10"/>
        <v>0</v>
      </c>
      <c r="J92" s="22"/>
      <c r="K92" s="24"/>
      <c r="L92" s="20"/>
      <c r="M92" s="22"/>
      <c r="N92" s="25"/>
      <c r="O92" s="26"/>
      <c r="P92" s="26"/>
      <c r="Q92" s="26"/>
      <c r="R92" s="26"/>
      <c r="S92" s="26"/>
      <c r="T92" s="26"/>
      <c r="U92" s="27"/>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row>
    <row r="93" spans="1:48" s="1" customFormat="1" ht="24" x14ac:dyDescent="0.2">
      <c r="A93" s="12"/>
      <c r="B93" s="12"/>
      <c r="C93" s="91" t="s">
        <v>125</v>
      </c>
      <c r="D93" s="93" t="s">
        <v>88</v>
      </c>
      <c r="E93" s="15"/>
      <c r="F93" s="16"/>
      <c r="G93" s="16"/>
      <c r="H93" s="16"/>
      <c r="I93" s="113" t="b">
        <f t="shared" si="10"/>
        <v>0</v>
      </c>
      <c r="J93" s="22"/>
      <c r="K93" s="24"/>
      <c r="L93" s="20"/>
      <c r="M93" s="22"/>
      <c r="N93" s="25"/>
      <c r="O93" s="26"/>
      <c r="P93" s="26"/>
      <c r="Q93" s="26"/>
      <c r="R93" s="26"/>
      <c r="S93" s="26"/>
      <c r="T93" s="26"/>
      <c r="U93" s="27"/>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row>
    <row r="94" spans="1:48" s="1" customFormat="1" ht="24" x14ac:dyDescent="0.2">
      <c r="A94" s="12"/>
      <c r="B94" s="12"/>
      <c r="C94" s="91" t="s">
        <v>126</v>
      </c>
      <c r="D94" s="93" t="s">
        <v>89</v>
      </c>
      <c r="E94" s="15"/>
      <c r="F94" s="16"/>
      <c r="G94" s="16"/>
      <c r="H94" s="16"/>
      <c r="I94" s="113" t="b">
        <f t="shared" si="10"/>
        <v>0</v>
      </c>
      <c r="J94" s="22"/>
      <c r="K94" s="24"/>
      <c r="L94" s="20"/>
      <c r="M94" s="22"/>
      <c r="N94" s="25"/>
      <c r="O94" s="26"/>
      <c r="P94" s="26"/>
      <c r="Q94" s="26"/>
      <c r="R94" s="26"/>
      <c r="S94" s="26"/>
      <c r="T94" s="26"/>
      <c r="U94" s="27"/>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row>
    <row r="95" spans="1:48" s="1" customFormat="1" ht="36" x14ac:dyDescent="0.2">
      <c r="A95" s="12"/>
      <c r="B95" s="12"/>
      <c r="C95" s="91" t="s">
        <v>127</v>
      </c>
      <c r="D95" s="93" t="s">
        <v>90</v>
      </c>
      <c r="E95" s="15"/>
      <c r="F95" s="16"/>
      <c r="G95" s="16"/>
      <c r="H95" s="16"/>
      <c r="I95" s="113" t="b">
        <f t="shared" si="10"/>
        <v>0</v>
      </c>
      <c r="J95" s="22"/>
      <c r="K95" s="24"/>
      <c r="L95" s="20"/>
      <c r="M95" s="22"/>
      <c r="N95" s="25"/>
      <c r="O95" s="26"/>
      <c r="P95" s="26"/>
      <c r="Q95" s="26"/>
      <c r="R95" s="26"/>
      <c r="S95" s="26"/>
      <c r="T95" s="26"/>
      <c r="U95" s="27"/>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row>
    <row r="96" spans="1:48" s="1" customFormat="1" ht="24.75" thickBot="1" x14ac:dyDescent="0.25">
      <c r="A96" s="12"/>
      <c r="B96" s="12"/>
      <c r="C96" s="94" t="s">
        <v>128</v>
      </c>
      <c r="D96" s="95" t="s">
        <v>91</v>
      </c>
      <c r="E96" s="17"/>
      <c r="F96" s="18"/>
      <c r="G96" s="18"/>
      <c r="H96" s="18"/>
      <c r="I96" s="114" t="b">
        <f t="shared" si="10"/>
        <v>0</v>
      </c>
      <c r="J96" s="28"/>
      <c r="K96" s="30"/>
      <c r="L96" s="20"/>
      <c r="M96" s="82"/>
      <c r="N96" s="31"/>
      <c r="O96" s="32"/>
      <c r="P96" s="32"/>
      <c r="Q96" s="32"/>
      <c r="R96" s="32"/>
      <c r="S96" s="32"/>
      <c r="T96" s="32"/>
      <c r="U96" s="33"/>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row>
    <row r="97" spans="1:48" s="9" customFormat="1" ht="15.75" thickBot="1" x14ac:dyDescent="0.3">
      <c r="A97" s="10"/>
      <c r="B97" s="10"/>
      <c r="C97" s="96"/>
      <c r="D97" s="102" t="str">
        <f>+CONCATENATE("PROMEDIO ETAPA ",D86)</f>
        <v>PROMEDIO ETAPA INFRAESTRUCTURA TECNOLÓGICA</v>
      </c>
      <c r="E97" s="83">
        <f>SUM(I88:I96)</f>
        <v>0</v>
      </c>
      <c r="F97" s="131"/>
      <c r="G97" s="132"/>
      <c r="H97" s="133"/>
      <c r="I97" s="108" t="str">
        <f>IF(E97=0,"",AVERAGE(I88:I96))</f>
        <v/>
      </c>
      <c r="J97" s="134"/>
      <c r="K97" s="135"/>
      <c r="L97" s="135"/>
      <c r="M97" s="135"/>
      <c r="N97" s="135"/>
      <c r="O97" s="135"/>
      <c r="P97" s="135"/>
      <c r="Q97" s="135"/>
      <c r="R97" s="135"/>
      <c r="S97" s="135"/>
      <c r="T97" s="135"/>
      <c r="U97" s="136"/>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row>
    <row r="98" spans="1:48" s="9" customFormat="1" ht="15.75" thickBot="1" x14ac:dyDescent="0.25">
      <c r="A98" s="10"/>
      <c r="B98" s="10"/>
      <c r="C98" s="137">
        <v>12</v>
      </c>
      <c r="D98" s="137" t="s">
        <v>146</v>
      </c>
      <c r="E98" s="139" t="s">
        <v>22</v>
      </c>
      <c r="F98" s="141" t="s">
        <v>28</v>
      </c>
      <c r="G98" s="141" t="s">
        <v>21</v>
      </c>
      <c r="H98" s="143" t="s">
        <v>153</v>
      </c>
      <c r="I98" s="145" t="s">
        <v>29</v>
      </c>
      <c r="J98" s="120" t="s">
        <v>27</v>
      </c>
      <c r="K98" s="147" t="s">
        <v>160</v>
      </c>
      <c r="L98" s="120" t="s">
        <v>155</v>
      </c>
      <c r="M98" s="120" t="s">
        <v>156</v>
      </c>
      <c r="N98" s="123" t="s">
        <v>157</v>
      </c>
      <c r="O98" s="123"/>
      <c r="P98" s="123"/>
      <c r="Q98" s="123"/>
      <c r="R98" s="123"/>
      <c r="S98" s="123"/>
      <c r="T98" s="123"/>
      <c r="U98" s="124"/>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row>
    <row r="99" spans="1:48" s="9" customFormat="1" ht="30.75" customHeight="1" thickBot="1" x14ac:dyDescent="0.25">
      <c r="A99" s="10"/>
      <c r="B99" s="10"/>
      <c r="C99" s="138"/>
      <c r="D99" s="138"/>
      <c r="E99" s="140"/>
      <c r="F99" s="142"/>
      <c r="G99" s="142"/>
      <c r="H99" s="144"/>
      <c r="I99" s="146"/>
      <c r="J99" s="121"/>
      <c r="K99" s="148"/>
      <c r="L99" s="121"/>
      <c r="M99" s="121"/>
      <c r="N99" s="47" t="s">
        <v>161</v>
      </c>
      <c r="O99" s="47" t="s">
        <v>159</v>
      </c>
      <c r="P99" s="62" t="s">
        <v>161</v>
      </c>
      <c r="Q99" s="63" t="s">
        <v>159</v>
      </c>
      <c r="R99" s="63" t="s">
        <v>161</v>
      </c>
      <c r="S99" s="63" t="s">
        <v>159</v>
      </c>
      <c r="T99" s="64" t="s">
        <v>161</v>
      </c>
      <c r="U99" s="49" t="s">
        <v>159</v>
      </c>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row>
    <row r="100" spans="1:48" s="1" customFormat="1" ht="24" x14ac:dyDescent="0.2">
      <c r="A100" s="12"/>
      <c r="B100" s="12"/>
      <c r="C100" s="98" t="s">
        <v>129</v>
      </c>
      <c r="D100" s="92" t="s">
        <v>92</v>
      </c>
      <c r="E100" s="75"/>
      <c r="F100" s="76"/>
      <c r="G100" s="76"/>
      <c r="H100" s="76"/>
      <c r="I100" s="112" t="b">
        <f t="shared" ref="I100:I102" si="11">IF(E100="X",1,IF(F100="X",0.5,IF(G100="X",0.001,IF(H100="X",""))))</f>
        <v>0</v>
      </c>
      <c r="J100" s="19"/>
      <c r="K100" s="21"/>
      <c r="L100" s="20"/>
      <c r="M100" s="71"/>
      <c r="N100" s="69"/>
      <c r="O100" s="57"/>
      <c r="P100" s="57"/>
      <c r="Q100" s="57"/>
      <c r="R100" s="57"/>
      <c r="S100" s="57"/>
      <c r="T100" s="57"/>
      <c r="U100" s="58"/>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row>
    <row r="101" spans="1:48" s="1" customFormat="1" ht="24" x14ac:dyDescent="0.2">
      <c r="A101" s="12"/>
      <c r="B101" s="12"/>
      <c r="C101" s="91" t="s">
        <v>130</v>
      </c>
      <c r="D101" s="93" t="s">
        <v>93</v>
      </c>
      <c r="E101" s="15"/>
      <c r="F101" s="16"/>
      <c r="G101" s="16"/>
      <c r="H101" s="16"/>
      <c r="I101" s="113" t="b">
        <f t="shared" si="11"/>
        <v>0</v>
      </c>
      <c r="J101" s="22"/>
      <c r="K101" s="24"/>
      <c r="L101" s="20"/>
      <c r="M101" s="23"/>
      <c r="N101" s="43"/>
      <c r="O101" s="26"/>
      <c r="P101" s="26"/>
      <c r="Q101" s="26"/>
      <c r="R101" s="26"/>
      <c r="S101" s="26"/>
      <c r="T101" s="26"/>
      <c r="U101" s="27"/>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row>
    <row r="102" spans="1:48" s="1" customFormat="1" ht="24.75" thickBot="1" x14ac:dyDescent="0.25">
      <c r="A102" s="12"/>
      <c r="B102" s="12"/>
      <c r="C102" s="94" t="s">
        <v>131</v>
      </c>
      <c r="D102" s="95" t="s">
        <v>94</v>
      </c>
      <c r="E102" s="17"/>
      <c r="F102" s="18"/>
      <c r="G102" s="18"/>
      <c r="H102" s="18"/>
      <c r="I102" s="114" t="b">
        <f t="shared" si="11"/>
        <v>0</v>
      </c>
      <c r="J102" s="28"/>
      <c r="K102" s="30"/>
      <c r="L102" s="20"/>
      <c r="M102" s="29"/>
      <c r="N102" s="70"/>
      <c r="O102" s="32"/>
      <c r="P102" s="32"/>
      <c r="Q102" s="32"/>
      <c r="R102" s="32"/>
      <c r="S102" s="32"/>
      <c r="T102" s="32"/>
      <c r="U102" s="33"/>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row>
    <row r="103" spans="1:48" s="9" customFormat="1" ht="15.75" thickBot="1" x14ac:dyDescent="0.3">
      <c r="A103" s="10"/>
      <c r="B103" s="10"/>
      <c r="C103" s="96"/>
      <c r="D103" s="97" t="str">
        <f>+CONCATENATE("PROMEDIO ETAPA ",D98)</f>
        <v>PROMEDIO ETAPA DIVULGACIÓN DE LA INFORMACIÓN</v>
      </c>
      <c r="E103" s="83">
        <f>SUM(I100:I102)</f>
        <v>0</v>
      </c>
      <c r="F103" s="131"/>
      <c r="G103" s="132"/>
      <c r="H103" s="133"/>
      <c r="I103" s="108" t="str">
        <f>IF(E103=0,"",AVERAGE(I100:I102))</f>
        <v/>
      </c>
      <c r="J103" s="134"/>
      <c r="K103" s="135"/>
      <c r="L103" s="135"/>
      <c r="M103" s="135"/>
      <c r="N103" s="135"/>
      <c r="O103" s="135"/>
      <c r="P103" s="135"/>
      <c r="Q103" s="135"/>
      <c r="R103" s="135"/>
      <c r="S103" s="135"/>
      <c r="T103" s="135"/>
      <c r="U103" s="136"/>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row>
    <row r="104" spans="1:48" s="9" customFormat="1" ht="15.75" thickBot="1" x14ac:dyDescent="0.25">
      <c r="A104" s="10"/>
      <c r="B104" s="10"/>
      <c r="C104" s="137">
        <v>13</v>
      </c>
      <c r="D104" s="150" t="s">
        <v>147</v>
      </c>
      <c r="E104" s="139" t="s">
        <v>22</v>
      </c>
      <c r="F104" s="141" t="s">
        <v>28</v>
      </c>
      <c r="G104" s="141" t="s">
        <v>21</v>
      </c>
      <c r="H104" s="143" t="s">
        <v>153</v>
      </c>
      <c r="I104" s="145" t="s">
        <v>29</v>
      </c>
      <c r="J104" s="147" t="s">
        <v>27</v>
      </c>
      <c r="K104" s="120" t="s">
        <v>160</v>
      </c>
      <c r="L104" s="120" t="s">
        <v>155</v>
      </c>
      <c r="M104" s="120" t="s">
        <v>156</v>
      </c>
      <c r="N104" s="123" t="s">
        <v>157</v>
      </c>
      <c r="O104" s="123"/>
      <c r="P104" s="123"/>
      <c r="Q104" s="123"/>
      <c r="R104" s="123"/>
      <c r="S104" s="123"/>
      <c r="T104" s="123"/>
      <c r="U104" s="124"/>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row>
    <row r="105" spans="1:48" s="9" customFormat="1" ht="30.75" customHeight="1" thickBot="1" x14ac:dyDescent="0.25">
      <c r="A105" s="10"/>
      <c r="B105" s="10"/>
      <c r="C105" s="138"/>
      <c r="D105" s="151"/>
      <c r="E105" s="140"/>
      <c r="F105" s="142"/>
      <c r="G105" s="142"/>
      <c r="H105" s="144"/>
      <c r="I105" s="146"/>
      <c r="J105" s="148"/>
      <c r="K105" s="121"/>
      <c r="L105" s="121"/>
      <c r="M105" s="122"/>
      <c r="N105" s="48" t="s">
        <v>161</v>
      </c>
      <c r="O105" s="47" t="s">
        <v>159</v>
      </c>
      <c r="P105" s="62" t="s">
        <v>161</v>
      </c>
      <c r="Q105" s="63" t="s">
        <v>159</v>
      </c>
      <c r="R105" s="63" t="s">
        <v>161</v>
      </c>
      <c r="S105" s="63" t="s">
        <v>159</v>
      </c>
      <c r="T105" s="64" t="s">
        <v>161</v>
      </c>
      <c r="U105" s="49" t="s">
        <v>159</v>
      </c>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row>
    <row r="106" spans="1:48" s="1" customFormat="1" ht="24" x14ac:dyDescent="0.2">
      <c r="A106" s="12"/>
      <c r="B106" s="12"/>
      <c r="C106" s="98" t="s">
        <v>132</v>
      </c>
      <c r="D106" s="92" t="s">
        <v>95</v>
      </c>
      <c r="E106" s="75"/>
      <c r="F106" s="76"/>
      <c r="G106" s="76"/>
      <c r="H106" s="76"/>
      <c r="I106" s="112" t="b">
        <f t="shared" ref="I106:I108" si="12">IF(E106="X",1,IF(F106="X",0.5,IF(G106="X",0.001,IF(H106="X",""))))</f>
        <v>0</v>
      </c>
      <c r="J106" s="19"/>
      <c r="K106" s="20"/>
      <c r="L106" s="20"/>
      <c r="M106" s="71"/>
      <c r="N106" s="69"/>
      <c r="O106" s="57"/>
      <c r="P106" s="57"/>
      <c r="Q106" s="57"/>
      <c r="R106" s="57"/>
      <c r="S106" s="57"/>
      <c r="T106" s="57"/>
      <c r="U106" s="58"/>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row>
    <row r="107" spans="1:48" s="1" customFormat="1" ht="27.6" customHeight="1" x14ac:dyDescent="0.2">
      <c r="A107" s="12"/>
      <c r="B107" s="12"/>
      <c r="C107" s="91" t="s">
        <v>133</v>
      </c>
      <c r="D107" s="93" t="s">
        <v>96</v>
      </c>
      <c r="E107" s="15"/>
      <c r="F107" s="16"/>
      <c r="G107" s="16"/>
      <c r="H107" s="16"/>
      <c r="I107" s="113" t="b">
        <f t="shared" si="12"/>
        <v>0</v>
      </c>
      <c r="J107" s="22"/>
      <c r="K107" s="23"/>
      <c r="L107" s="20"/>
      <c r="M107" s="23"/>
      <c r="N107" s="43"/>
      <c r="O107" s="26"/>
      <c r="P107" s="26"/>
      <c r="Q107" s="26"/>
      <c r="R107" s="26"/>
      <c r="S107" s="26"/>
      <c r="T107" s="26"/>
      <c r="U107" s="27"/>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row>
    <row r="108" spans="1:48" s="1" customFormat="1" ht="24.75" thickBot="1" x14ac:dyDescent="0.25">
      <c r="A108" s="12"/>
      <c r="B108" s="12"/>
      <c r="C108" s="94" t="s">
        <v>134</v>
      </c>
      <c r="D108" s="95" t="s">
        <v>97</v>
      </c>
      <c r="E108" s="17"/>
      <c r="F108" s="18"/>
      <c r="G108" s="18"/>
      <c r="H108" s="18"/>
      <c r="I108" s="114" t="b">
        <f t="shared" si="12"/>
        <v>0</v>
      </c>
      <c r="J108" s="28"/>
      <c r="K108" s="29"/>
      <c r="L108" s="20"/>
      <c r="M108" s="29"/>
      <c r="N108" s="70"/>
      <c r="O108" s="32"/>
      <c r="P108" s="32"/>
      <c r="Q108" s="32"/>
      <c r="R108" s="32"/>
      <c r="S108" s="32"/>
      <c r="T108" s="32"/>
      <c r="U108" s="33"/>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row>
    <row r="109" spans="1:48" s="9" customFormat="1" ht="15.75" thickBot="1" x14ac:dyDescent="0.3">
      <c r="A109" s="10"/>
      <c r="B109" s="10"/>
      <c r="C109" s="96"/>
      <c r="D109" s="102" t="str">
        <f>+CONCATENATE("PROMEDIO ETAPA ",D104)</f>
        <v>PROMEDIO ETAPA CAPACITACIÓN</v>
      </c>
      <c r="E109" s="107">
        <f>SUM(I106:I108)</f>
        <v>0</v>
      </c>
      <c r="F109" s="125"/>
      <c r="G109" s="126"/>
      <c r="H109" s="127"/>
      <c r="I109" s="108" t="str">
        <f>IF(E109=0,"",AVERAGE(I106:I108))</f>
        <v/>
      </c>
      <c r="J109" s="128"/>
      <c r="K109" s="129"/>
      <c r="L109" s="129"/>
      <c r="M109" s="129"/>
      <c r="N109" s="129"/>
      <c r="O109" s="129"/>
      <c r="P109" s="129"/>
      <c r="Q109" s="129"/>
      <c r="R109" s="129"/>
      <c r="S109" s="129"/>
      <c r="T109" s="129"/>
      <c r="U109" s="13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row>
    <row r="110" spans="1:48" ht="19.5" customHeight="1" thickBot="1" x14ac:dyDescent="0.3">
      <c r="C110" s="196" t="s">
        <v>31</v>
      </c>
      <c r="D110" s="197"/>
      <c r="E110" s="197"/>
      <c r="F110" s="197"/>
      <c r="G110" s="197"/>
      <c r="H110" s="197"/>
      <c r="I110" s="109">
        <f>SUM(I20,I25,I43,I49,I57,I61,I67,I71,I81,I85,I97,I103,I109)</f>
        <v>0</v>
      </c>
      <c r="J110" s="110" t="str">
        <f>IF(I110&gt;=(+A113*90%),"ADMISIBLE",IF(I110&lt;(A113*75%),"INADMISIBLE","TOLERABLE"))</f>
        <v>ADMISIBLE</v>
      </c>
      <c r="K110" s="111"/>
      <c r="L110" s="111"/>
      <c r="M110" s="111"/>
      <c r="N110" s="111"/>
      <c r="O110" s="111"/>
      <c r="P110" s="111"/>
      <c r="Q110" s="111"/>
      <c r="R110" s="111"/>
      <c r="S110" s="111"/>
      <c r="T110" s="111"/>
      <c r="U110" s="111"/>
      <c r="V110"/>
    </row>
    <row r="111" spans="1:48" s="13" customFormat="1" x14ac:dyDescent="0.25">
      <c r="C111" s="118"/>
      <c r="D111" s="118"/>
      <c r="E111" s="118"/>
      <c r="F111" s="118"/>
      <c r="G111" s="118"/>
      <c r="H111" s="118"/>
      <c r="I111" s="119"/>
      <c r="J111" s="84"/>
    </row>
    <row r="112" spans="1:48" s="13" customFormat="1" x14ac:dyDescent="0.25">
      <c r="C112" s="118"/>
      <c r="D112" s="118"/>
      <c r="E112" s="118"/>
      <c r="F112" s="118"/>
      <c r="G112" s="118"/>
      <c r="H112" s="118"/>
      <c r="I112" s="119"/>
      <c r="J112" s="84"/>
    </row>
    <row r="113" spans="1:22" x14ac:dyDescent="0.25">
      <c r="A113" s="85">
        <f>+COUNT(I109,I103,I97,I85,I81,I71,I67,I61,I57,I49,I43,I25,I20)</f>
        <v>0</v>
      </c>
      <c r="V113"/>
    </row>
    <row r="114" spans="1:22" ht="15" customHeight="1" x14ac:dyDescent="0.25">
      <c r="C114" s="185" t="s">
        <v>162</v>
      </c>
      <c r="D114" s="185"/>
      <c r="E114" s="185"/>
      <c r="F114" s="185"/>
      <c r="G114" s="185"/>
      <c r="H114" s="185"/>
      <c r="I114" s="185"/>
      <c r="J114" s="185"/>
    </row>
    <row r="115" spans="1:22" ht="45" customHeight="1" x14ac:dyDescent="0.25">
      <c r="C115" s="181"/>
      <c r="D115" s="181"/>
      <c r="E115" s="181"/>
      <c r="F115" s="181"/>
      <c r="G115" s="181"/>
      <c r="H115" s="181"/>
      <c r="I115" s="181"/>
      <c r="J115" s="181"/>
    </row>
    <row r="117" spans="1:22" x14ac:dyDescent="0.25">
      <c r="C117" s="192" t="s">
        <v>0</v>
      </c>
      <c r="D117" s="193"/>
      <c r="E117" s="186" t="s">
        <v>173</v>
      </c>
      <c r="F117" s="187"/>
      <c r="G117" s="187"/>
      <c r="H117" s="187"/>
      <c r="I117" s="187"/>
      <c r="J117" s="187"/>
    </row>
    <row r="118" spans="1:22" x14ac:dyDescent="0.25">
      <c r="C118" s="194" t="s">
        <v>174</v>
      </c>
      <c r="D118" s="194"/>
      <c r="E118" s="188" t="s">
        <v>175</v>
      </c>
      <c r="F118" s="189"/>
      <c r="G118" s="189"/>
      <c r="H118" s="189"/>
      <c r="I118" s="189"/>
      <c r="J118" s="189"/>
    </row>
    <row r="119" spans="1:22" x14ac:dyDescent="0.25">
      <c r="C119" s="195"/>
      <c r="D119" s="195"/>
      <c r="E119" s="188" t="s">
        <v>176</v>
      </c>
      <c r="F119" s="189"/>
      <c r="G119" s="189"/>
      <c r="H119" s="189"/>
      <c r="I119" s="189"/>
      <c r="J119" s="189"/>
    </row>
    <row r="120" spans="1:22" x14ac:dyDescent="0.25">
      <c r="C120" s="195"/>
      <c r="D120" s="195"/>
      <c r="E120" s="188" t="s">
        <v>177</v>
      </c>
      <c r="F120" s="189"/>
      <c r="G120" s="189"/>
      <c r="H120" s="189"/>
      <c r="I120" s="189"/>
      <c r="J120" s="189"/>
    </row>
    <row r="121" spans="1:22" x14ac:dyDescent="0.25">
      <c r="E121" s="14"/>
      <c r="F121" s="14"/>
      <c r="G121" s="14"/>
      <c r="H121" s="14"/>
      <c r="I121" s="14"/>
    </row>
  </sheetData>
  <sheetProtection formatCells="0" formatColumns="0" formatRows="0" insertColumns="0" insertRows="0" insertHyperlinks="0" deleteColumns="0" deleteRows="0" sort="0" autoFilter="0" pivotTables="0"/>
  <mergeCells count="208">
    <mergeCell ref="C114:J114"/>
    <mergeCell ref="C115:J115"/>
    <mergeCell ref="E117:J117"/>
    <mergeCell ref="E118:J118"/>
    <mergeCell ref="E119:J119"/>
    <mergeCell ref="E120:J120"/>
    <mergeCell ref="U13:U14"/>
    <mergeCell ref="C117:D117"/>
    <mergeCell ref="C118:D120"/>
    <mergeCell ref="J82:J83"/>
    <mergeCell ref="K82:K83"/>
    <mergeCell ref="L82:L83"/>
    <mergeCell ref="M82:M83"/>
    <mergeCell ref="N82:U82"/>
    <mergeCell ref="E50:U50"/>
    <mergeCell ref="F43:H43"/>
    <mergeCell ref="F49:H49"/>
    <mergeCell ref="F61:H61"/>
    <mergeCell ref="C110:H110"/>
    <mergeCell ref="F103:H103"/>
    <mergeCell ref="J103:U103"/>
    <mergeCell ref="C104:C105"/>
    <mergeCell ref="D104:D105"/>
    <mergeCell ref="E104:E105"/>
    <mergeCell ref="C10:D10"/>
    <mergeCell ref="E10:U10"/>
    <mergeCell ref="C2:D4"/>
    <mergeCell ref="C6:D6"/>
    <mergeCell ref="E6:U6"/>
    <mergeCell ref="C7:D7"/>
    <mergeCell ref="E7:U7"/>
    <mergeCell ref="C8:D8"/>
    <mergeCell ref="E8:U8"/>
    <mergeCell ref="C9:D9"/>
    <mergeCell ref="E9:U9"/>
    <mergeCell ref="E2:S4"/>
    <mergeCell ref="T2:U4"/>
    <mergeCell ref="K104:K105"/>
    <mergeCell ref="J49:U49"/>
    <mergeCell ref="C51:C52"/>
    <mergeCell ref="D51:D52"/>
    <mergeCell ref="E51:E52"/>
    <mergeCell ref="F51:F52"/>
    <mergeCell ref="G51:G52"/>
    <mergeCell ref="H51:H52"/>
    <mergeCell ref="I51:I52"/>
    <mergeCell ref="J51:J52"/>
    <mergeCell ref="G62:G63"/>
    <mergeCell ref="J57:U57"/>
    <mergeCell ref="C58:C59"/>
    <mergeCell ref="D58:D59"/>
    <mergeCell ref="E58:E59"/>
    <mergeCell ref="F58:F59"/>
    <mergeCell ref="G58:G59"/>
    <mergeCell ref="H58:H59"/>
    <mergeCell ref="I58:I59"/>
    <mergeCell ref="F25:H25"/>
    <mergeCell ref="R13:R14"/>
    <mergeCell ref="S13:S14"/>
    <mergeCell ref="N21:U21"/>
    <mergeCell ref="C21:C22"/>
    <mergeCell ref="D21:D22"/>
    <mergeCell ref="F20:H20"/>
    <mergeCell ref="E21:E22"/>
    <mergeCell ref="F21:F22"/>
    <mergeCell ref="G21:G22"/>
    <mergeCell ref="H21:H22"/>
    <mergeCell ref="I21:I22"/>
    <mergeCell ref="J21:J22"/>
    <mergeCell ref="K12:K14"/>
    <mergeCell ref="L12:L14"/>
    <mergeCell ref="M12:M14"/>
    <mergeCell ref="N12:U12"/>
    <mergeCell ref="N13:N14"/>
    <mergeCell ref="E12:I12"/>
    <mergeCell ref="E13:E14"/>
    <mergeCell ref="F13:F14"/>
    <mergeCell ref="G13:G14"/>
    <mergeCell ref="H13:H14"/>
    <mergeCell ref="I13:I14"/>
    <mergeCell ref="J26:J27"/>
    <mergeCell ref="K21:K22"/>
    <mergeCell ref="L21:L22"/>
    <mergeCell ref="M21:M22"/>
    <mergeCell ref="O13:O14"/>
    <mergeCell ref="P13:P14"/>
    <mergeCell ref="Q13:Q14"/>
    <mergeCell ref="J12:J14"/>
    <mergeCell ref="K26:K27"/>
    <mergeCell ref="L26:L27"/>
    <mergeCell ref="M26:M27"/>
    <mergeCell ref="N26:U26"/>
    <mergeCell ref="J25:U25"/>
    <mergeCell ref="T13:T14"/>
    <mergeCell ref="C26:C27"/>
    <mergeCell ref="D26:D27"/>
    <mergeCell ref="E26:E27"/>
    <mergeCell ref="F26:F27"/>
    <mergeCell ref="G26:G27"/>
    <mergeCell ref="K51:K52"/>
    <mergeCell ref="L51:L52"/>
    <mergeCell ref="M51:M52"/>
    <mergeCell ref="N51:U51"/>
    <mergeCell ref="J43:U43"/>
    <mergeCell ref="C44:C45"/>
    <mergeCell ref="D44:D45"/>
    <mergeCell ref="E44:E45"/>
    <mergeCell ref="F44:F45"/>
    <mergeCell ref="G44:G45"/>
    <mergeCell ref="H44:H45"/>
    <mergeCell ref="I44:I45"/>
    <mergeCell ref="J44:J45"/>
    <mergeCell ref="K44:K45"/>
    <mergeCell ref="L44:L45"/>
    <mergeCell ref="M44:M45"/>
    <mergeCell ref="N44:U44"/>
    <mergeCell ref="H26:H27"/>
    <mergeCell ref="I26:I27"/>
    <mergeCell ref="J58:J59"/>
    <mergeCell ref="K58:K59"/>
    <mergeCell ref="L58:L59"/>
    <mergeCell ref="M58:M59"/>
    <mergeCell ref="N58:U58"/>
    <mergeCell ref="M62:M63"/>
    <mergeCell ref="N62:U62"/>
    <mergeCell ref="J61:U61"/>
    <mergeCell ref="L68:L69"/>
    <mergeCell ref="M68:M69"/>
    <mergeCell ref="N68:U68"/>
    <mergeCell ref="H62:H63"/>
    <mergeCell ref="I62:I63"/>
    <mergeCell ref="J62:J63"/>
    <mergeCell ref="K62:K63"/>
    <mergeCell ref="L62:L63"/>
    <mergeCell ref="C62:C63"/>
    <mergeCell ref="D62:D63"/>
    <mergeCell ref="E62:E63"/>
    <mergeCell ref="F62:F63"/>
    <mergeCell ref="C68:C69"/>
    <mergeCell ref="D68:D69"/>
    <mergeCell ref="E68:E69"/>
    <mergeCell ref="F68:F69"/>
    <mergeCell ref="G68:G69"/>
    <mergeCell ref="H68:H69"/>
    <mergeCell ref="I68:I69"/>
    <mergeCell ref="J68:J69"/>
    <mergeCell ref="K68:K69"/>
    <mergeCell ref="C82:C83"/>
    <mergeCell ref="D82:D83"/>
    <mergeCell ref="E82:E83"/>
    <mergeCell ref="F82:F83"/>
    <mergeCell ref="G82:G83"/>
    <mergeCell ref="F71:H71"/>
    <mergeCell ref="J67:U67"/>
    <mergeCell ref="J71:U71"/>
    <mergeCell ref="C72:C73"/>
    <mergeCell ref="D72:D73"/>
    <mergeCell ref="E72:E73"/>
    <mergeCell ref="F72:F73"/>
    <mergeCell ref="G72:G73"/>
    <mergeCell ref="H72:H73"/>
    <mergeCell ref="I72:I73"/>
    <mergeCell ref="J72:J73"/>
    <mergeCell ref="K72:K73"/>
    <mergeCell ref="L72:L73"/>
    <mergeCell ref="M72:M73"/>
    <mergeCell ref="N72:U72"/>
    <mergeCell ref="F81:H81"/>
    <mergeCell ref="J81:U81"/>
    <mergeCell ref="H82:H83"/>
    <mergeCell ref="I82:I83"/>
    <mergeCell ref="J85:U85"/>
    <mergeCell ref="C86:C87"/>
    <mergeCell ref="D86:D87"/>
    <mergeCell ref="E86:E87"/>
    <mergeCell ref="F86:F87"/>
    <mergeCell ref="G86:G87"/>
    <mergeCell ref="H86:H87"/>
    <mergeCell ref="I86:I87"/>
    <mergeCell ref="J86:J87"/>
    <mergeCell ref="K86:K87"/>
    <mergeCell ref="L86:L87"/>
    <mergeCell ref="M86:M87"/>
    <mergeCell ref="N86:U86"/>
    <mergeCell ref="L104:L105"/>
    <mergeCell ref="M104:M105"/>
    <mergeCell ref="N104:U104"/>
    <mergeCell ref="F109:H109"/>
    <mergeCell ref="J109:U109"/>
    <mergeCell ref="F97:H97"/>
    <mergeCell ref="J97:U97"/>
    <mergeCell ref="C98:C99"/>
    <mergeCell ref="D98:D99"/>
    <mergeCell ref="E98:E99"/>
    <mergeCell ref="F98:F99"/>
    <mergeCell ref="G98:G99"/>
    <mergeCell ref="H98:H99"/>
    <mergeCell ref="I98:I99"/>
    <mergeCell ref="J98:J99"/>
    <mergeCell ref="K98:K99"/>
    <mergeCell ref="L98:L99"/>
    <mergeCell ref="M98:M99"/>
    <mergeCell ref="N98:U98"/>
    <mergeCell ref="F104:F105"/>
    <mergeCell ref="G104:G105"/>
    <mergeCell ref="H104:H105"/>
    <mergeCell ref="I104:I105"/>
    <mergeCell ref="J104:J105"/>
  </mergeCells>
  <phoneticPr fontId="11" type="noConversion"/>
  <conditionalFormatting sqref="J111:J112">
    <cfRule type="containsText" dxfId="5" priority="4" stopIfTrue="1" operator="containsText" text="INADMISIBLE">
      <formula>NOT(ISERROR(SEARCH("INADMISIBLE",J111)))</formula>
    </cfRule>
    <cfRule type="containsText" dxfId="4" priority="5" stopIfTrue="1" operator="containsText" text="TOLERABLE">
      <formula>NOT(ISERROR(SEARCH("TOLERABLE",J111)))</formula>
    </cfRule>
    <cfRule type="containsText" dxfId="3" priority="6" stopIfTrue="1" operator="containsText" text="ADMISIBLE">
      <formula>NOT(ISERROR(SEARCH("ADMISIBLE",J111)))</formula>
    </cfRule>
  </conditionalFormatting>
  <conditionalFormatting sqref="J110">
    <cfRule type="containsText" dxfId="2" priority="1" operator="containsText" text="TOLERABLE">
      <formula>NOT(ISERROR(SEARCH("TOLERABLE",J110)))</formula>
    </cfRule>
    <cfRule type="containsText" dxfId="1" priority="2" operator="containsText" text="INADMISIBLE">
      <formula>NOT(ISERROR(SEARCH("INADMISIBLE",J110)))</formula>
    </cfRule>
    <cfRule type="containsText" dxfId="0" priority="3" operator="containsText" text="ADMISIBLE">
      <formula>NOT(ISERROR(SEARCH("ADMISIBLE",J110)))</formula>
    </cfRule>
  </conditionalFormatting>
  <dataValidations count="2">
    <dataValidation type="list" allowBlank="1" showInputMessage="1" showErrorMessage="1" sqref="E15:H19 E23:H24 E28:H42 E46:H48 E53:H56 E60:H60 E64:H66 E70:H70 E74:H80 E84:H84 E88:H96 E100:H102 E106:H108">
      <formula1>$A$2:$A$3</formula1>
    </dataValidation>
    <dataValidation type="list" allowBlank="1" showInputMessage="1" showErrorMessage="1" sqref="L106:L108 L23:L24 L28:L42 L46:L48 L53:L56 L60 L64:L66 L70 L74:L80 L84 L88:L96 L100:L102 L15:L19">
      <formula1>$B$2:$B$4</formula1>
    </dataValidation>
  </dataValidations>
  <pageMargins left="0.7" right="0.7" top="0.75" bottom="0.75" header="0.3" footer="0.3"/>
  <pageSetup paperSize="9" orientation="portrait" verticalDpi="0" r:id="rId1"/>
  <ignoredErrors>
    <ignoredError sqref="I1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30"/>
  <sheetViews>
    <sheetView workbookViewId="0">
      <selection activeCell="F127" sqref="F127"/>
    </sheetView>
  </sheetViews>
  <sheetFormatPr baseColWidth="10" defaultRowHeight="15" x14ac:dyDescent="0.25"/>
  <cols>
    <col min="1" max="1" width="34.25" style="7" customWidth="1"/>
    <col min="2" max="2" width="17" style="7" customWidth="1"/>
    <col min="3" max="3" width="38.625" style="7" customWidth="1"/>
    <col min="4" max="4" width="25.125" style="7" customWidth="1"/>
    <col min="5" max="5" width="8.875" style="7" bestFit="1" customWidth="1"/>
    <col min="6" max="6" width="61.25" style="7" bestFit="1" customWidth="1"/>
    <col min="7" max="7" width="10.625" style="7" bestFit="1" customWidth="1"/>
    <col min="8" max="256" width="11.375" style="7"/>
  </cols>
  <sheetData>
    <row r="2" spans="1:256" ht="21" x14ac:dyDescent="0.25">
      <c r="A2" s="221" t="s">
        <v>32</v>
      </c>
      <c r="B2" s="221"/>
      <c r="C2" s="221"/>
      <c r="D2" s="221"/>
    </row>
    <row r="5" spans="1:256" ht="15" customHeight="1" x14ac:dyDescent="0.25">
      <c r="A5" s="220" t="s">
        <v>166</v>
      </c>
      <c r="B5" s="220"/>
      <c r="C5" s="220"/>
      <c r="D5" s="220"/>
    </row>
    <row r="6" spans="1:256" x14ac:dyDescent="0.25">
      <c r="A6" s="220"/>
      <c r="B6" s="220"/>
      <c r="C6" s="220"/>
      <c r="D6" s="220"/>
    </row>
    <row r="7" spans="1:256" x14ac:dyDescent="0.25">
      <c r="A7" s="222"/>
      <c r="B7" s="223"/>
      <c r="C7" s="223"/>
      <c r="D7" s="223"/>
    </row>
    <row r="8" spans="1:256" ht="15" customHeight="1" x14ac:dyDescent="0.25">
      <c r="A8" s="220" t="s">
        <v>33</v>
      </c>
      <c r="B8" s="220"/>
      <c r="C8" s="220"/>
      <c r="D8" s="220"/>
    </row>
    <row r="9" spans="1:256" x14ac:dyDescent="0.25">
      <c r="A9" s="220"/>
      <c r="B9" s="220"/>
      <c r="C9" s="220"/>
      <c r="D9" s="220"/>
    </row>
    <row r="10" spans="1:256" x14ac:dyDescent="0.25">
      <c r="A10" s="222"/>
      <c r="B10" s="223"/>
      <c r="C10" s="223"/>
      <c r="D10" s="223"/>
    </row>
    <row r="11" spans="1:256" ht="15" customHeight="1" x14ac:dyDescent="0.25">
      <c r="A11" s="220" t="s">
        <v>34</v>
      </c>
      <c r="B11" s="220"/>
      <c r="C11" s="220"/>
      <c r="D11" s="220"/>
    </row>
    <row r="12" spans="1:256" x14ac:dyDescent="0.25">
      <c r="A12" s="220"/>
      <c r="B12" s="220"/>
      <c r="C12" s="220"/>
      <c r="D12" s="220"/>
    </row>
    <row r="13" spans="1:256" x14ac:dyDescent="0.25">
      <c r="A13" s="222"/>
      <c r="B13" s="223"/>
      <c r="C13" s="223"/>
      <c r="D13" s="223"/>
    </row>
    <row r="14" spans="1:256" x14ac:dyDescent="0.25">
      <c r="A14" s="220" t="s">
        <v>35</v>
      </c>
      <c r="B14" s="220"/>
      <c r="C14" s="220"/>
      <c r="D14" s="220"/>
    </row>
    <row r="15" spans="1:256" x14ac:dyDescent="0.25">
      <c r="A15" s="50"/>
      <c r="B15" s="51"/>
      <c r="C15" s="51"/>
      <c r="D15" s="51"/>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row>
    <row r="16" spans="1:256" ht="20.25" customHeight="1" x14ac:dyDescent="0.25">
      <c r="A16" s="233" t="s">
        <v>154</v>
      </c>
      <c r="B16" s="234"/>
      <c r="C16" s="234"/>
      <c r="D16" s="23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row>
    <row r="17" spans="1:4" x14ac:dyDescent="0.25">
      <c r="A17" s="224"/>
      <c r="B17" s="225"/>
      <c r="C17" s="225"/>
      <c r="D17" s="225"/>
    </row>
    <row r="18" spans="1:4" ht="15" customHeight="1" x14ac:dyDescent="0.25">
      <c r="A18" s="211" t="s">
        <v>36</v>
      </c>
      <c r="B18" s="212"/>
      <c r="C18" s="212"/>
      <c r="D18" s="213"/>
    </row>
    <row r="19" spans="1:4" x14ac:dyDescent="0.25">
      <c r="A19" s="214"/>
      <c r="B19" s="215"/>
      <c r="C19" s="215"/>
      <c r="D19" s="216"/>
    </row>
    <row r="20" spans="1:4" x14ac:dyDescent="0.25">
      <c r="A20" s="214"/>
      <c r="B20" s="215"/>
      <c r="C20" s="215"/>
      <c r="D20" s="216"/>
    </row>
    <row r="21" spans="1:4" x14ac:dyDescent="0.25">
      <c r="A21" s="214"/>
      <c r="B21" s="215"/>
      <c r="C21" s="215"/>
      <c r="D21" s="216"/>
    </row>
    <row r="22" spans="1:4" x14ac:dyDescent="0.25">
      <c r="A22" s="214"/>
      <c r="B22" s="215"/>
      <c r="C22" s="215"/>
      <c r="D22" s="216"/>
    </row>
    <row r="23" spans="1:4" x14ac:dyDescent="0.25">
      <c r="A23" s="214"/>
      <c r="B23" s="215"/>
      <c r="C23" s="215"/>
      <c r="D23" s="216"/>
    </row>
    <row r="24" spans="1:4" x14ac:dyDescent="0.25">
      <c r="A24" s="214"/>
      <c r="B24" s="215"/>
      <c r="C24" s="215"/>
      <c r="D24" s="216"/>
    </row>
    <row r="25" spans="1:4" x14ac:dyDescent="0.25">
      <c r="A25" s="217"/>
      <c r="B25" s="218"/>
      <c r="C25" s="218"/>
      <c r="D25" s="219"/>
    </row>
    <row r="26" spans="1:4" x14ac:dyDescent="0.25">
      <c r="A26" s="226"/>
      <c r="B26" s="226"/>
      <c r="C26" s="226"/>
      <c r="D26" s="226"/>
    </row>
    <row r="27" spans="1:4" ht="15" customHeight="1" x14ac:dyDescent="0.25">
      <c r="A27" s="208" t="s">
        <v>37</v>
      </c>
      <c r="B27" s="209"/>
      <c r="C27" s="209"/>
      <c r="D27" s="210"/>
    </row>
    <row r="28" spans="1:4" x14ac:dyDescent="0.25">
      <c r="A28" s="227"/>
      <c r="B28" s="228"/>
      <c r="C28" s="228"/>
      <c r="D28" s="229"/>
    </row>
    <row r="29" spans="1:4" x14ac:dyDescent="0.25">
      <c r="A29" s="227"/>
      <c r="B29" s="228"/>
      <c r="C29" s="228"/>
      <c r="D29" s="229"/>
    </row>
    <row r="30" spans="1:4" x14ac:dyDescent="0.25">
      <c r="A30" s="227"/>
      <c r="B30" s="228"/>
      <c r="C30" s="228"/>
      <c r="D30" s="229"/>
    </row>
    <row r="31" spans="1:4" x14ac:dyDescent="0.25">
      <c r="A31" s="227"/>
      <c r="B31" s="228"/>
      <c r="C31" s="228"/>
      <c r="D31" s="229"/>
    </row>
    <row r="32" spans="1:4" x14ac:dyDescent="0.25">
      <c r="A32" s="227"/>
      <c r="B32" s="228"/>
      <c r="C32" s="228"/>
      <c r="D32" s="229"/>
    </row>
    <row r="33" spans="1:4" x14ac:dyDescent="0.25">
      <c r="A33" s="227"/>
      <c r="B33" s="228"/>
      <c r="C33" s="228"/>
      <c r="D33" s="229"/>
    </row>
    <row r="34" spans="1:4" ht="21.75" customHeight="1" x14ac:dyDescent="0.25">
      <c r="A34" s="230"/>
      <c r="B34" s="231"/>
      <c r="C34" s="231"/>
      <c r="D34" s="232"/>
    </row>
    <row r="35" spans="1:4" x14ac:dyDescent="0.25">
      <c r="A35" s="208"/>
      <c r="B35" s="209"/>
      <c r="C35" s="209"/>
      <c r="D35" s="210"/>
    </row>
    <row r="36" spans="1:4" ht="15" customHeight="1" x14ac:dyDescent="0.25">
      <c r="A36" s="211" t="s">
        <v>167</v>
      </c>
      <c r="B36" s="212"/>
      <c r="C36" s="212"/>
      <c r="D36" s="213"/>
    </row>
    <row r="37" spans="1:4" x14ac:dyDescent="0.25">
      <c r="A37" s="214"/>
      <c r="B37" s="215"/>
      <c r="C37" s="215"/>
      <c r="D37" s="216"/>
    </row>
    <row r="38" spans="1:4" x14ac:dyDescent="0.25">
      <c r="A38" s="214"/>
      <c r="B38" s="215"/>
      <c r="C38" s="215"/>
      <c r="D38" s="216"/>
    </row>
    <row r="39" spans="1:4" x14ac:dyDescent="0.25">
      <c r="A39" s="214"/>
      <c r="B39" s="215"/>
      <c r="C39" s="215"/>
      <c r="D39" s="216"/>
    </row>
    <row r="40" spans="1:4" x14ac:dyDescent="0.25">
      <c r="A40" s="214"/>
      <c r="B40" s="215"/>
      <c r="C40" s="215"/>
      <c r="D40" s="216"/>
    </row>
    <row r="41" spans="1:4" x14ac:dyDescent="0.25">
      <c r="A41" s="214"/>
      <c r="B41" s="215"/>
      <c r="C41" s="215"/>
      <c r="D41" s="216"/>
    </row>
    <row r="42" spans="1:4" x14ac:dyDescent="0.25">
      <c r="A42" s="214"/>
      <c r="B42" s="215"/>
      <c r="C42" s="215"/>
      <c r="D42" s="216"/>
    </row>
    <row r="43" spans="1:4" x14ac:dyDescent="0.25">
      <c r="A43" s="214"/>
      <c r="B43" s="215"/>
      <c r="C43" s="215"/>
      <c r="D43" s="216"/>
    </row>
    <row r="44" spans="1:4" x14ac:dyDescent="0.25">
      <c r="A44" s="214"/>
      <c r="B44" s="215"/>
      <c r="C44" s="215"/>
      <c r="D44" s="216"/>
    </row>
    <row r="45" spans="1:4" x14ac:dyDescent="0.25">
      <c r="A45" s="214"/>
      <c r="B45" s="215"/>
      <c r="C45" s="215"/>
      <c r="D45" s="216"/>
    </row>
    <row r="46" spans="1:4" x14ac:dyDescent="0.25">
      <c r="A46" s="214"/>
      <c r="B46" s="215"/>
      <c r="C46" s="215"/>
      <c r="D46" s="216"/>
    </row>
    <row r="47" spans="1:4" x14ac:dyDescent="0.25">
      <c r="A47" s="214"/>
      <c r="B47" s="215"/>
      <c r="C47" s="215"/>
      <c r="D47" s="216"/>
    </row>
    <row r="48" spans="1:4" x14ac:dyDescent="0.25">
      <c r="A48" s="214"/>
      <c r="B48" s="215"/>
      <c r="C48" s="215"/>
      <c r="D48" s="216"/>
    </row>
    <row r="49" spans="1:4" x14ac:dyDescent="0.25">
      <c r="A49" s="214"/>
      <c r="B49" s="215"/>
      <c r="C49" s="215"/>
      <c r="D49" s="216"/>
    </row>
    <row r="50" spans="1:4" x14ac:dyDescent="0.25">
      <c r="A50" s="214"/>
      <c r="B50" s="215"/>
      <c r="C50" s="215"/>
      <c r="D50" s="216"/>
    </row>
    <row r="51" spans="1:4" ht="153" customHeight="1" x14ac:dyDescent="0.25">
      <c r="A51" s="217"/>
      <c r="B51" s="218"/>
      <c r="C51" s="218"/>
      <c r="D51" s="219"/>
    </row>
    <row r="52" spans="1:4" x14ac:dyDescent="0.25">
      <c r="A52" s="198"/>
      <c r="B52" s="198"/>
      <c r="C52" s="198"/>
      <c r="D52" s="198"/>
    </row>
    <row r="53" spans="1:4" ht="15" customHeight="1" x14ac:dyDescent="0.25">
      <c r="A53" s="199" t="s">
        <v>38</v>
      </c>
      <c r="B53" s="200"/>
      <c r="C53" s="200"/>
      <c r="D53" s="201"/>
    </row>
    <row r="54" spans="1:4" x14ac:dyDescent="0.25">
      <c r="A54" s="202"/>
      <c r="B54" s="203"/>
      <c r="C54" s="203"/>
      <c r="D54" s="204"/>
    </row>
    <row r="55" spans="1:4" x14ac:dyDescent="0.25">
      <c r="A55" s="202"/>
      <c r="B55" s="203"/>
      <c r="C55" s="203"/>
      <c r="D55" s="204"/>
    </row>
    <row r="56" spans="1:4" x14ac:dyDescent="0.25">
      <c r="A56" s="202"/>
      <c r="B56" s="203"/>
      <c r="C56" s="203"/>
      <c r="D56" s="204"/>
    </row>
    <row r="57" spans="1:4" x14ac:dyDescent="0.25">
      <c r="A57" s="202"/>
      <c r="B57" s="203"/>
      <c r="C57" s="203"/>
      <c r="D57" s="204"/>
    </row>
    <row r="58" spans="1:4" x14ac:dyDescent="0.25">
      <c r="A58" s="202"/>
      <c r="B58" s="203"/>
      <c r="C58" s="203"/>
      <c r="D58" s="204"/>
    </row>
    <row r="59" spans="1:4" x14ac:dyDescent="0.25">
      <c r="A59" s="202"/>
      <c r="B59" s="203"/>
      <c r="C59" s="203"/>
      <c r="D59" s="204"/>
    </row>
    <row r="60" spans="1:4" x14ac:dyDescent="0.25">
      <c r="A60" s="202"/>
      <c r="B60" s="203"/>
      <c r="C60" s="203"/>
      <c r="D60" s="204"/>
    </row>
    <row r="61" spans="1:4" x14ac:dyDescent="0.25">
      <c r="A61" s="202"/>
      <c r="B61" s="203"/>
      <c r="C61" s="203"/>
      <c r="D61" s="204"/>
    </row>
    <row r="62" spans="1:4" x14ac:dyDescent="0.25">
      <c r="A62" s="202"/>
      <c r="B62" s="203"/>
      <c r="C62" s="203"/>
      <c r="D62" s="204"/>
    </row>
    <row r="63" spans="1:4" x14ac:dyDescent="0.25">
      <c r="A63" s="205"/>
      <c r="B63" s="206"/>
      <c r="C63" s="206"/>
      <c r="D63" s="207"/>
    </row>
    <row r="64" spans="1:4" x14ac:dyDescent="0.25">
      <c r="A64" s="198"/>
      <c r="B64" s="198"/>
      <c r="C64" s="198"/>
      <c r="D64" s="198"/>
    </row>
    <row r="65" spans="1:4" ht="15" customHeight="1" x14ac:dyDescent="0.25">
      <c r="A65" s="199" t="s">
        <v>168</v>
      </c>
      <c r="B65" s="200"/>
      <c r="C65" s="200"/>
      <c r="D65" s="201"/>
    </row>
    <row r="66" spans="1:4" x14ac:dyDescent="0.25">
      <c r="A66" s="202"/>
      <c r="B66" s="203"/>
      <c r="C66" s="203"/>
      <c r="D66" s="204"/>
    </row>
    <row r="67" spans="1:4" x14ac:dyDescent="0.25">
      <c r="A67" s="202"/>
      <c r="B67" s="203"/>
      <c r="C67" s="203"/>
      <c r="D67" s="204"/>
    </row>
    <row r="68" spans="1:4" x14ac:dyDescent="0.25">
      <c r="A68" s="202"/>
      <c r="B68" s="203"/>
      <c r="C68" s="203"/>
      <c r="D68" s="204"/>
    </row>
    <row r="69" spans="1:4" x14ac:dyDescent="0.25">
      <c r="A69" s="202"/>
      <c r="B69" s="203"/>
      <c r="C69" s="203"/>
      <c r="D69" s="204"/>
    </row>
    <row r="70" spans="1:4" x14ac:dyDescent="0.25">
      <c r="A70" s="202"/>
      <c r="B70" s="203"/>
      <c r="C70" s="203"/>
      <c r="D70" s="204"/>
    </row>
    <row r="71" spans="1:4" x14ac:dyDescent="0.25">
      <c r="A71" s="202"/>
      <c r="B71" s="203"/>
      <c r="C71" s="203"/>
      <c r="D71" s="204"/>
    </row>
    <row r="72" spans="1:4" x14ac:dyDescent="0.25">
      <c r="A72" s="202"/>
      <c r="B72" s="203"/>
      <c r="C72" s="203"/>
      <c r="D72" s="204"/>
    </row>
    <row r="73" spans="1:4" x14ac:dyDescent="0.25">
      <c r="A73" s="202"/>
      <c r="B73" s="203"/>
      <c r="C73" s="203"/>
      <c r="D73" s="204"/>
    </row>
    <row r="74" spans="1:4" x14ac:dyDescent="0.25">
      <c r="A74" s="202"/>
      <c r="B74" s="203"/>
      <c r="C74" s="203"/>
      <c r="D74" s="204"/>
    </row>
    <row r="75" spans="1:4" x14ac:dyDescent="0.25">
      <c r="A75" s="205"/>
      <c r="B75" s="206"/>
      <c r="C75" s="206"/>
      <c r="D75" s="207"/>
    </row>
    <row r="76" spans="1:4" x14ac:dyDescent="0.25">
      <c r="A76" s="198"/>
      <c r="B76" s="198"/>
      <c r="C76" s="198"/>
      <c r="D76" s="198"/>
    </row>
    <row r="77" spans="1:4" ht="15" customHeight="1" x14ac:dyDescent="0.25">
      <c r="A77" s="199" t="s">
        <v>169</v>
      </c>
      <c r="B77" s="200"/>
      <c r="C77" s="200"/>
      <c r="D77" s="201"/>
    </row>
    <row r="78" spans="1:4" x14ac:dyDescent="0.25">
      <c r="A78" s="202"/>
      <c r="B78" s="203"/>
      <c r="C78" s="203"/>
      <c r="D78" s="204"/>
    </row>
    <row r="79" spans="1:4" x14ac:dyDescent="0.25">
      <c r="A79" s="202"/>
      <c r="B79" s="203"/>
      <c r="C79" s="203"/>
      <c r="D79" s="204"/>
    </row>
    <row r="80" spans="1:4" x14ac:dyDescent="0.25">
      <c r="A80" s="202"/>
      <c r="B80" s="203"/>
      <c r="C80" s="203"/>
      <c r="D80" s="204"/>
    </row>
    <row r="81" spans="1:4" x14ac:dyDescent="0.25">
      <c r="A81" s="202"/>
      <c r="B81" s="203"/>
      <c r="C81" s="203"/>
      <c r="D81" s="204"/>
    </row>
    <row r="82" spans="1:4" x14ac:dyDescent="0.25">
      <c r="A82" s="202"/>
      <c r="B82" s="203"/>
      <c r="C82" s="203"/>
      <c r="D82" s="204"/>
    </row>
    <row r="83" spans="1:4" x14ac:dyDescent="0.25">
      <c r="A83" s="202"/>
      <c r="B83" s="203"/>
      <c r="C83" s="203"/>
      <c r="D83" s="204"/>
    </row>
    <row r="84" spans="1:4" x14ac:dyDescent="0.25">
      <c r="A84" s="202"/>
      <c r="B84" s="203"/>
      <c r="C84" s="203"/>
      <c r="D84" s="204"/>
    </row>
    <row r="85" spans="1:4" x14ac:dyDescent="0.25">
      <c r="A85" s="202"/>
      <c r="B85" s="203"/>
      <c r="C85" s="203"/>
      <c r="D85" s="204"/>
    </row>
    <row r="86" spans="1:4" x14ac:dyDescent="0.25">
      <c r="A86" s="205"/>
      <c r="B86" s="206"/>
      <c r="C86" s="206"/>
      <c r="D86" s="207"/>
    </row>
    <row r="87" spans="1:4" x14ac:dyDescent="0.25">
      <c r="A87" s="198"/>
      <c r="B87" s="198"/>
      <c r="C87" s="198"/>
      <c r="D87" s="198"/>
    </row>
    <row r="88" spans="1:4" ht="15" customHeight="1" x14ac:dyDescent="0.25">
      <c r="A88" s="199" t="s">
        <v>170</v>
      </c>
      <c r="B88" s="200"/>
      <c r="C88" s="200"/>
      <c r="D88" s="201"/>
    </row>
    <row r="89" spans="1:4" x14ac:dyDescent="0.25">
      <c r="A89" s="202"/>
      <c r="B89" s="203"/>
      <c r="C89" s="203"/>
      <c r="D89" s="204"/>
    </row>
    <row r="90" spans="1:4" x14ac:dyDescent="0.25">
      <c r="A90" s="202"/>
      <c r="B90" s="203"/>
      <c r="C90" s="203"/>
      <c r="D90" s="204"/>
    </row>
    <row r="91" spans="1:4" x14ac:dyDescent="0.25">
      <c r="A91" s="202"/>
      <c r="B91" s="203"/>
      <c r="C91" s="203"/>
      <c r="D91" s="204"/>
    </row>
    <row r="92" spans="1:4" x14ac:dyDescent="0.25">
      <c r="A92" s="202"/>
      <c r="B92" s="203"/>
      <c r="C92" s="203"/>
      <c r="D92" s="204"/>
    </row>
    <row r="93" spans="1:4" x14ac:dyDescent="0.25">
      <c r="A93" s="202"/>
      <c r="B93" s="203"/>
      <c r="C93" s="203"/>
      <c r="D93" s="204"/>
    </row>
    <row r="94" spans="1:4" x14ac:dyDescent="0.25">
      <c r="A94" s="202"/>
      <c r="B94" s="203"/>
      <c r="C94" s="203"/>
      <c r="D94" s="204"/>
    </row>
    <row r="95" spans="1:4" x14ac:dyDescent="0.25">
      <c r="A95" s="202"/>
      <c r="B95" s="203"/>
      <c r="C95" s="203"/>
      <c r="D95" s="204"/>
    </row>
    <row r="96" spans="1:4" x14ac:dyDescent="0.25">
      <c r="A96" s="202"/>
      <c r="B96" s="203"/>
      <c r="C96" s="203"/>
      <c r="D96" s="204"/>
    </row>
    <row r="97" spans="1:4" ht="9.75" customHeight="1" x14ac:dyDescent="0.25">
      <c r="A97" s="202"/>
      <c r="B97" s="203"/>
      <c r="C97" s="203"/>
      <c r="D97" s="204"/>
    </row>
    <row r="98" spans="1:4" hidden="1" x14ac:dyDescent="0.25">
      <c r="A98" s="205"/>
      <c r="B98" s="206"/>
      <c r="C98" s="206"/>
      <c r="D98" s="207"/>
    </row>
    <row r="99" spans="1:4" x14ac:dyDescent="0.25">
      <c r="A99" s="198"/>
      <c r="B99" s="198"/>
      <c r="C99" s="198"/>
      <c r="D99" s="198"/>
    </row>
    <row r="100" spans="1:4" ht="15" customHeight="1" x14ac:dyDescent="0.25">
      <c r="A100" s="199" t="s">
        <v>171</v>
      </c>
      <c r="B100" s="200"/>
      <c r="C100" s="200"/>
      <c r="D100" s="201"/>
    </row>
    <row r="101" spans="1:4" x14ac:dyDescent="0.25">
      <c r="A101" s="202"/>
      <c r="B101" s="203"/>
      <c r="C101" s="203"/>
      <c r="D101" s="204"/>
    </row>
    <row r="102" spans="1:4" x14ac:dyDescent="0.25">
      <c r="A102" s="202"/>
      <c r="B102" s="203"/>
      <c r="C102" s="203"/>
      <c r="D102" s="204"/>
    </row>
    <row r="103" spans="1:4" x14ac:dyDescent="0.25">
      <c r="A103" s="202"/>
      <c r="B103" s="203"/>
      <c r="C103" s="203"/>
      <c r="D103" s="204"/>
    </row>
    <row r="104" spans="1:4" x14ac:dyDescent="0.25">
      <c r="A104" s="202"/>
      <c r="B104" s="203"/>
      <c r="C104" s="203"/>
      <c r="D104" s="204"/>
    </row>
    <row r="105" spans="1:4" x14ac:dyDescent="0.25">
      <c r="A105" s="202"/>
      <c r="B105" s="203"/>
      <c r="C105" s="203"/>
      <c r="D105" s="204"/>
    </row>
    <row r="106" spans="1:4" x14ac:dyDescent="0.25">
      <c r="A106" s="202"/>
      <c r="B106" s="203"/>
      <c r="C106" s="203"/>
      <c r="D106" s="204"/>
    </row>
    <row r="107" spans="1:4" x14ac:dyDescent="0.25">
      <c r="A107" s="202"/>
      <c r="B107" s="203"/>
      <c r="C107" s="203"/>
      <c r="D107" s="204"/>
    </row>
    <row r="108" spans="1:4" x14ac:dyDescent="0.25">
      <c r="A108" s="202"/>
      <c r="B108" s="203"/>
      <c r="C108" s="203"/>
      <c r="D108" s="204"/>
    </row>
    <row r="109" spans="1:4" x14ac:dyDescent="0.25">
      <c r="A109" s="202"/>
      <c r="B109" s="203"/>
      <c r="C109" s="203"/>
      <c r="D109" s="204"/>
    </row>
    <row r="110" spans="1:4" x14ac:dyDescent="0.25">
      <c r="A110" s="202"/>
      <c r="B110" s="203"/>
      <c r="C110" s="203"/>
      <c r="D110" s="204"/>
    </row>
    <row r="111" spans="1:4" ht="75.75" customHeight="1" x14ac:dyDescent="0.25">
      <c r="A111" s="205"/>
      <c r="B111" s="206"/>
      <c r="C111" s="206"/>
      <c r="D111" s="207"/>
    </row>
    <row r="112" spans="1:4" x14ac:dyDescent="0.25">
      <c r="A112" s="198"/>
      <c r="B112" s="198"/>
      <c r="C112" s="198"/>
      <c r="D112" s="198"/>
    </row>
    <row r="113" spans="1:4" ht="15" customHeight="1" x14ac:dyDescent="0.25">
      <c r="A113" s="199" t="s">
        <v>148</v>
      </c>
      <c r="B113" s="200"/>
      <c r="C113" s="200"/>
      <c r="D113" s="201"/>
    </row>
    <row r="114" spans="1:4" x14ac:dyDescent="0.25">
      <c r="A114" s="202"/>
      <c r="B114" s="203"/>
      <c r="C114" s="203"/>
      <c r="D114" s="204"/>
    </row>
    <row r="115" spans="1:4" x14ac:dyDescent="0.25">
      <c r="A115" s="202"/>
      <c r="B115" s="203"/>
      <c r="C115" s="203"/>
      <c r="D115" s="204"/>
    </row>
    <row r="116" spans="1:4" x14ac:dyDescent="0.25">
      <c r="A116" s="202"/>
      <c r="B116" s="203"/>
      <c r="C116" s="203"/>
      <c r="D116" s="204"/>
    </row>
    <row r="117" spans="1:4" x14ac:dyDescent="0.25">
      <c r="A117" s="202"/>
      <c r="B117" s="203"/>
      <c r="C117" s="203"/>
      <c r="D117" s="204"/>
    </row>
    <row r="118" spans="1:4" x14ac:dyDescent="0.25">
      <c r="A118" s="202"/>
      <c r="B118" s="203"/>
      <c r="C118" s="203"/>
      <c r="D118" s="204"/>
    </row>
    <row r="119" spans="1:4" x14ac:dyDescent="0.25">
      <c r="A119" s="202"/>
      <c r="B119" s="203"/>
      <c r="C119" s="203"/>
      <c r="D119" s="204"/>
    </row>
    <row r="120" spans="1:4" ht="21.75" customHeight="1" x14ac:dyDescent="0.25">
      <c r="A120" s="205"/>
      <c r="B120" s="206"/>
      <c r="C120" s="206"/>
      <c r="D120" s="207"/>
    </row>
    <row r="121" spans="1:4" x14ac:dyDescent="0.25">
      <c r="A121" s="8"/>
    </row>
    <row r="122" spans="1:4" ht="15" customHeight="1" x14ac:dyDescent="0.25">
      <c r="A122" s="199" t="s">
        <v>172</v>
      </c>
      <c r="B122" s="200"/>
      <c r="C122" s="200"/>
      <c r="D122" s="201"/>
    </row>
    <row r="123" spans="1:4" x14ac:dyDescent="0.25">
      <c r="A123" s="202"/>
      <c r="B123" s="203"/>
      <c r="C123" s="203"/>
      <c r="D123" s="204"/>
    </row>
    <row r="124" spans="1:4" x14ac:dyDescent="0.25">
      <c r="A124" s="202"/>
      <c r="B124" s="203"/>
      <c r="C124" s="203"/>
      <c r="D124" s="204"/>
    </row>
    <row r="125" spans="1:4" x14ac:dyDescent="0.25">
      <c r="A125" s="202"/>
      <c r="B125" s="203"/>
      <c r="C125" s="203"/>
      <c r="D125" s="204"/>
    </row>
    <row r="126" spans="1:4" x14ac:dyDescent="0.25">
      <c r="A126" s="202"/>
      <c r="B126" s="203"/>
      <c r="C126" s="203"/>
      <c r="D126" s="204"/>
    </row>
    <row r="127" spans="1:4" x14ac:dyDescent="0.25">
      <c r="A127" s="202"/>
      <c r="B127" s="203"/>
      <c r="C127" s="203"/>
      <c r="D127" s="204"/>
    </row>
    <row r="128" spans="1:4" x14ac:dyDescent="0.25">
      <c r="A128" s="202"/>
      <c r="B128" s="203"/>
      <c r="C128" s="203"/>
      <c r="D128" s="204"/>
    </row>
    <row r="129" spans="1:4" x14ac:dyDescent="0.25">
      <c r="A129" s="202"/>
      <c r="B129" s="203"/>
      <c r="C129" s="203"/>
      <c r="D129" s="204"/>
    </row>
    <row r="130" spans="1:4" x14ac:dyDescent="0.25">
      <c r="A130" s="205"/>
      <c r="B130" s="206"/>
      <c r="C130" s="206"/>
      <c r="D130" s="207"/>
    </row>
  </sheetData>
  <sheetProtection formatCells="0" formatColumns="0" formatRows="0" insertColumns="0" insertRows="0" insertHyperlinks="0" deleteColumns="0" deleteRows="0" sort="0" autoFilter="0" pivotTables="0"/>
  <mergeCells count="28">
    <mergeCell ref="A122:D130"/>
    <mergeCell ref="A77:D86"/>
    <mergeCell ref="A87:D87"/>
    <mergeCell ref="A88:D98"/>
    <mergeCell ref="A100:D111"/>
    <mergeCell ref="A113:D120"/>
    <mergeCell ref="A112:D112"/>
    <mergeCell ref="A99:D99"/>
    <mergeCell ref="A35:D35"/>
    <mergeCell ref="A36:D51"/>
    <mergeCell ref="A11:D12"/>
    <mergeCell ref="A2:D2"/>
    <mergeCell ref="A5:D6"/>
    <mergeCell ref="A7:D7"/>
    <mergeCell ref="A8:D9"/>
    <mergeCell ref="A10:D10"/>
    <mergeCell ref="A13:D13"/>
    <mergeCell ref="A14:D14"/>
    <mergeCell ref="A17:D17"/>
    <mergeCell ref="A26:D26"/>
    <mergeCell ref="A18:D25"/>
    <mergeCell ref="A27:D34"/>
    <mergeCell ref="A16:D16"/>
    <mergeCell ref="A52:D52"/>
    <mergeCell ref="A53:D63"/>
    <mergeCell ref="A64:D64"/>
    <mergeCell ref="A65:D75"/>
    <mergeCell ref="A76:D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E10" sqref="E10"/>
    </sheetView>
  </sheetViews>
  <sheetFormatPr baseColWidth="10" defaultRowHeight="15" x14ac:dyDescent="0.25"/>
  <cols>
    <col min="1" max="1" width="8" customWidth="1"/>
    <col min="2" max="2" width="18.625" customWidth="1"/>
    <col min="4" max="4" width="54.25" customWidth="1"/>
    <col min="5" max="5" width="18.875"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SARO</vt:lpstr>
      <vt:lpstr>INSTRUCTIVO</vt:lpstr>
      <vt:lpstr>CRITER CAL_POND</vt:lpstr>
    </vt:vector>
  </TitlesOfParts>
  <Company>Supersolidaria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Ivonn Magaly Moreno Barrera</dc:creator>
  <cp:lastModifiedBy>Usuario de Windows</cp:lastModifiedBy>
  <cp:lastPrinted>2018-07-12T20:46:07Z</cp:lastPrinted>
  <dcterms:created xsi:type="dcterms:W3CDTF">2011-05-06T13:12:43Z</dcterms:created>
  <dcterms:modified xsi:type="dcterms:W3CDTF">2023-10-21T04:18:47Z</dcterms:modified>
</cp:coreProperties>
</file>