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actualizacion logo\SUPE\FORMATOS\"/>
    </mc:Choice>
  </mc:AlternateContent>
  <bookViews>
    <workbookView xWindow="0" yWindow="0" windowWidth="20400" windowHeight="7365"/>
  </bookViews>
  <sheets>
    <sheet name="GESTION_GOB CORP." sheetId="4" r:id="rId1"/>
    <sheet name="INSTRUCTIVO" sheetId="5" r:id="rId2"/>
    <sheet name="CRITER CALF_POND" sheetId="6" r:id="rId3"/>
  </sheets>
  <definedNames>
    <definedName name="_xlnm.Print_Area" localSheetId="0">'GESTION_GOB CORP.'!$D$2:$L$182</definedName>
    <definedName name="_xlnm.Print_Titles" localSheetId="0">'GESTION_GOB CORP.'!$13:$13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84" i="4" l="1"/>
  <c r="J141" i="4" l="1"/>
  <c r="J182" i="4"/>
  <c r="J181" i="4"/>
  <c r="F183" i="4" s="1"/>
  <c r="J183" i="4" s="1"/>
  <c r="J180" i="4"/>
  <c r="J176" i="4"/>
  <c r="J175" i="4"/>
  <c r="J174" i="4"/>
  <c r="J173" i="4"/>
  <c r="J172" i="4"/>
  <c r="J171" i="4"/>
  <c r="J167" i="4"/>
  <c r="J166" i="4"/>
  <c r="J165" i="4"/>
  <c r="F168" i="4" s="1"/>
  <c r="J168" i="4" s="1"/>
  <c r="J164" i="4"/>
  <c r="J163" i="4"/>
  <c r="J162" i="4"/>
  <c r="J161" i="4"/>
  <c r="J160" i="4"/>
  <c r="J159" i="4"/>
  <c r="J158" i="4"/>
  <c r="J157" i="4"/>
  <c r="J153" i="4"/>
  <c r="J152" i="4"/>
  <c r="F154" i="4" s="1"/>
  <c r="J154" i="4" s="1"/>
  <c r="J151" i="4"/>
  <c r="J150" i="4"/>
  <c r="J146" i="4"/>
  <c r="J145" i="4"/>
  <c r="F147" i="4" s="1"/>
  <c r="J147" i="4" s="1"/>
  <c r="J144" i="4"/>
  <c r="J140" i="4"/>
  <c r="F141" i="4" s="1"/>
  <c r="J139" i="4"/>
  <c r="J138" i="4"/>
  <c r="J137" i="4"/>
  <c r="J136" i="4"/>
  <c r="J132" i="4"/>
  <c r="J131" i="4"/>
  <c r="J130" i="4"/>
  <c r="F133" i="4" s="1"/>
  <c r="J133" i="4" s="1"/>
  <c r="J129" i="4"/>
  <c r="J128" i="4"/>
  <c r="J127" i="4"/>
  <c r="J123" i="4"/>
  <c r="J122" i="4"/>
  <c r="J121" i="4"/>
  <c r="J120" i="4"/>
  <c r="J119" i="4"/>
  <c r="J118" i="4"/>
  <c r="J107" i="4"/>
  <c r="J106" i="4"/>
  <c r="F108" i="4" s="1"/>
  <c r="J108" i="4" s="1"/>
  <c r="J105" i="4"/>
  <c r="J104" i="4"/>
  <c r="J103" i="4"/>
  <c r="J101" i="4"/>
  <c r="J100" i="4"/>
  <c r="J99" i="4"/>
  <c r="J98" i="4"/>
  <c r="J96" i="4"/>
  <c r="J95" i="4"/>
  <c r="J94" i="4"/>
  <c r="J90" i="4"/>
  <c r="J89" i="4"/>
  <c r="J88" i="4"/>
  <c r="F91" i="4" s="1"/>
  <c r="J91" i="4" s="1"/>
  <c r="J87" i="4"/>
  <c r="J86" i="4"/>
  <c r="J85" i="4"/>
  <c r="J83" i="4"/>
  <c r="J82" i="4"/>
  <c r="J81" i="4"/>
  <c r="J80" i="4"/>
  <c r="J79" i="4"/>
  <c r="J78" i="4"/>
  <c r="J76" i="4"/>
  <c r="J75" i="4"/>
  <c r="J71" i="4"/>
  <c r="J70" i="4"/>
  <c r="J69" i="4"/>
  <c r="F72" i="4" s="1"/>
  <c r="J68" i="4"/>
  <c r="J67" i="4"/>
  <c r="J65" i="4"/>
  <c r="J64" i="4"/>
  <c r="J63" i="4"/>
  <c r="J62" i="4"/>
  <c r="J61" i="4"/>
  <c r="J60" i="4"/>
  <c r="J59" i="4"/>
  <c r="J58" i="4"/>
  <c r="J57" i="4"/>
  <c r="J56" i="4"/>
  <c r="J55" i="4"/>
  <c r="J53" i="4"/>
  <c r="J52" i="4"/>
  <c r="J51" i="4"/>
  <c r="J50" i="4"/>
  <c r="J49" i="4"/>
  <c r="J48" i="4"/>
  <c r="J47" i="4"/>
  <c r="J46" i="4"/>
  <c r="J44" i="4"/>
  <c r="J43" i="4"/>
  <c r="J39" i="4"/>
  <c r="J38" i="4"/>
  <c r="J37" i="4"/>
  <c r="J36" i="4"/>
  <c r="J34" i="4"/>
  <c r="J33" i="4"/>
  <c r="J32" i="4"/>
  <c r="J31" i="4"/>
  <c r="J30" i="4"/>
  <c r="J29" i="4"/>
  <c r="J28" i="4"/>
  <c r="J27" i="4"/>
  <c r="J26" i="4"/>
  <c r="J25" i="4"/>
  <c r="J24" i="4"/>
  <c r="J19" i="4"/>
  <c r="J18" i="4"/>
  <c r="J17" i="4"/>
  <c r="J16" i="4"/>
  <c r="J15" i="4"/>
  <c r="F124" i="4" l="1"/>
  <c r="J124" i="4" s="1"/>
  <c r="F40" i="4"/>
  <c r="J40" i="4" s="1"/>
  <c r="F177" i="4"/>
  <c r="J177" i="4" s="1"/>
  <c r="F20" i="4"/>
  <c r="J20" i="4" s="1"/>
  <c r="J72" i="4"/>
  <c r="J115" i="4"/>
  <c r="J114" i="4"/>
  <c r="J113" i="4"/>
  <c r="J112" i="4"/>
  <c r="J111" i="4"/>
  <c r="J110" i="4"/>
  <c r="B186" i="4" l="1"/>
  <c r="K184" i="4" l="1"/>
</calcChain>
</file>

<file path=xl/comments1.xml><?xml version="1.0" encoding="utf-8"?>
<comments xmlns="http://schemas.openxmlformats.org/spreadsheetml/2006/main">
  <authors>
    <author>Sandra Beatriz Martinez</author>
  </authors>
  <commentList>
    <comment ref="E109" authorId="0" shapeId="0">
      <text>
        <r>
          <rPr>
            <b/>
            <sz val="9"/>
            <color indexed="81"/>
            <rFont val="Tahoma"/>
            <family val="2"/>
          </rPr>
          <t>Sandra Beatriz Martinez:</t>
        </r>
        <r>
          <rPr>
            <sz val="9"/>
            <color indexed="81"/>
            <rFont val="Tahoma"/>
            <family val="2"/>
          </rPr>
          <t xml:space="preserve">
El proceso de control dentro de un gobierno corporativo es importante con el fin de facilitar el seguimiento y medición de los niveles de apoyo e interactuar de forma conjunta en el bien común de un sistema de control optimo que facilite la mitigación de riesgos. En la circular no esta contemplado específicamente pero es importante efectuar su evaluación.</t>
        </r>
      </text>
    </comment>
  </commentList>
</comments>
</file>

<file path=xl/sharedStrings.xml><?xml version="1.0" encoding="utf-8"?>
<sst xmlns="http://schemas.openxmlformats.org/spreadsheetml/2006/main" count="576" uniqueCount="348">
  <si>
    <t>ITEM</t>
  </si>
  <si>
    <t>DESCRIPCION DE LOS ASPECTOS A SUPERVISAR</t>
  </si>
  <si>
    <t>SI</t>
  </si>
  <si>
    <t>NO</t>
  </si>
  <si>
    <t>N/A</t>
  </si>
  <si>
    <t>OBSERVACION</t>
  </si>
  <si>
    <t>1.1</t>
  </si>
  <si>
    <t>DEFINICIÓN DE PROPÓSITO COMÚN</t>
  </si>
  <si>
    <t>ROLES Y RESPONSABILIDADES</t>
  </si>
  <si>
    <t>2.1</t>
  </si>
  <si>
    <t>2.2</t>
  </si>
  <si>
    <t>2.3</t>
  </si>
  <si>
    <t>2.4</t>
  </si>
  <si>
    <t>JUNTA DE VILIGANCIA / COMITÉ DE CONTROL SOCIAL</t>
  </si>
  <si>
    <t>DISEÑO CONTROL Y SEGUIMIENTO</t>
  </si>
  <si>
    <t>Se cuenta con políticas, manual de procedimientos, guías e instructivos para ejecutar las diferentes labores de acuerdo a rol desempeñado por cada funcionario. Esta divulgados e implementados, se evidencia soporte de divulgación ante los empleados. Que área efectúa el proceso y seguimiento.</t>
  </si>
  <si>
    <t>Se efectúa evaluación de desempeño a los empleados, con que periodicidad, esta documentado.</t>
  </si>
  <si>
    <t>La promoción, ascensos,  en los diferentes cargos esta documentado, que niveles jerárquicos se involucran en el proceso.</t>
  </si>
  <si>
    <t>3.1</t>
  </si>
  <si>
    <t>3.2</t>
  </si>
  <si>
    <t>3.3</t>
  </si>
  <si>
    <t>COMITÉ DE RIESGOS</t>
  </si>
  <si>
    <t>3.4</t>
  </si>
  <si>
    <t>OFICIAL DE CUMPLIMIENTO</t>
  </si>
  <si>
    <t>CONFLICTO DE INTERÉS Y TRANSACCIONES ENTRE PARTES RELACIONADAS</t>
  </si>
  <si>
    <t>5.1</t>
  </si>
  <si>
    <t>La Gerencia tiene identificadas las transacciones realizadas entre miembros del Consejo de Administración o Junta Directiva con los miembros de Junta de Vigilancia o Comité de Control Social y la Gerencia y/o Representante Legal, en los dos últimos períodos contables anuales</t>
  </si>
  <si>
    <t>PARCIAL</t>
  </si>
  <si>
    <t>CALIF.</t>
  </si>
  <si>
    <t>PUNTAJE DE CUMPLIMIENTO</t>
  </si>
  <si>
    <t xml:space="preserve">NOMBRE DE LA ENTIDAD </t>
  </si>
  <si>
    <t xml:space="preserve">FECHA DE ELABORACIÓN </t>
  </si>
  <si>
    <t xml:space="preserve">VETRIFICACIÓN GOBIERNO CORPORATIVO </t>
  </si>
  <si>
    <t>PROMEDIO GOBIERNO CORPORATIVO</t>
  </si>
  <si>
    <t>PROMEDIO DEFINICIÓN DE PROPÓSITO COMÚN</t>
  </si>
  <si>
    <t>PROMEDIO ASAMBLEA GENERAL DE ASOCIADOS</t>
  </si>
  <si>
    <t>PROMEDIO JUNTA DE VIGILANCIA / COMITÉ DE CONTROL SOCIAL</t>
  </si>
  <si>
    <t>PROMEDIO REVISORIA FISCAL</t>
  </si>
  <si>
    <t>PROMEDIO COMITÉ DE RIESGOS</t>
  </si>
  <si>
    <t>PROMEDIO OFICIAL DE CUMPLIMIENTO</t>
  </si>
  <si>
    <t>PROMEDIO CÓDIGO DE CONDUCTA - ETICA</t>
  </si>
  <si>
    <t>Proceso (s) Relacionado (s)</t>
  </si>
  <si>
    <t>X</t>
  </si>
  <si>
    <t>1.2</t>
  </si>
  <si>
    <t>1.3</t>
  </si>
  <si>
    <t>1.4</t>
  </si>
  <si>
    <t>1.5</t>
  </si>
  <si>
    <t>4.1</t>
  </si>
  <si>
    <t>4.2</t>
  </si>
  <si>
    <t>4.3</t>
  </si>
  <si>
    <t>4.4</t>
  </si>
  <si>
    <t>5.2</t>
  </si>
  <si>
    <t>6.1</t>
  </si>
  <si>
    <t>6.2</t>
  </si>
  <si>
    <t>6.3</t>
  </si>
  <si>
    <t>7.1</t>
  </si>
  <si>
    <t>7.2</t>
  </si>
  <si>
    <t>7.3</t>
  </si>
  <si>
    <t>CONSEJO DE ADMINISTRACION / JUNTA DIRECTIVA</t>
  </si>
  <si>
    <t xml:space="preserve">Se establecen mecanismos de gestión y control tomando como base el sistema de control interno y de administración de riesgos, que promuevan el cumplimiento de los o bjetivos de la organización solidaria. </t>
  </si>
  <si>
    <t>La organización solidaria define dentro de su cadena de valor los proceso estratégicos, misionales, de apoyo y de evaluación.</t>
  </si>
  <si>
    <t>La estructura diseñada para la organización solidaria identifica los niveles de supervisión, órganos de control y vigilancia, áreas de riesgos, apoyo y seguimiento.</t>
  </si>
  <si>
    <t>PROMEDIO CONFLICTO DE INTERES Y TRANSACCIONES ENTRE PARTES RELACIONADAS</t>
  </si>
  <si>
    <t xml:space="preserve">La organización solidaria establece los criterios de funcionamiento de la Junta Vigilancia o Comité de Control Social de acuerdo con lo establecido en la regulación vigente aplicable (Ley 79 de 1988, Ley 454 de 1988, Decreto 1481 de 1989, Carta Circular 5 de 2013, entre otras)
</t>
  </si>
  <si>
    <t>2.1.1</t>
  </si>
  <si>
    <t>2.1.2</t>
  </si>
  <si>
    <t>2.2.1</t>
  </si>
  <si>
    <t>2.2.2</t>
  </si>
  <si>
    <t>2.2.3</t>
  </si>
  <si>
    <t>2.3.1</t>
  </si>
  <si>
    <t>2.3.2</t>
  </si>
  <si>
    <t>2.3.3</t>
  </si>
  <si>
    <t>2.4.1</t>
  </si>
  <si>
    <t>2.4.2</t>
  </si>
  <si>
    <t>2.4.3</t>
  </si>
  <si>
    <t>EL GOBIERNO CORPORATIVO</t>
  </si>
  <si>
    <t>¿El Código de buen gobierno / Código de ética identifica y define los órganos de Gobierno y Control? ((Asamblea General, Consejo de Admnistración / Junta Directiva, La Gerencia, Juntas de Vigilancia / Comités de Control Social)</t>
  </si>
  <si>
    <r>
      <t xml:space="preserve">¿Se define en el Código de buen gobierno / Código de ética la condición especial de los asociados de ser </t>
    </r>
    <r>
      <rPr>
        <i/>
        <sz val="9"/>
        <rFont val="Arial"/>
        <family val="2"/>
      </rPr>
      <t>"propietarios, gestores y usuarios de los servicios"</t>
    </r>
    <r>
      <rPr>
        <sz val="9"/>
        <rFont val="Arial"/>
        <family val="2"/>
      </rPr>
      <t xml:space="preserve">. </t>
    </r>
  </si>
  <si>
    <t xml:space="preserve">ASAMBLEA GENERAL </t>
  </si>
  <si>
    <t xml:space="preserve">Convocatoria </t>
  </si>
  <si>
    <t>2.1.1.1</t>
  </si>
  <si>
    <t>2.1.1.2</t>
  </si>
  <si>
    <t>2.1.1.3</t>
  </si>
  <si>
    <t>2.1.1.4</t>
  </si>
  <si>
    <t>2.1.1.5</t>
  </si>
  <si>
    <t>2.1.1.6</t>
  </si>
  <si>
    <t>2.1.1.7</t>
  </si>
  <si>
    <t>2.1.1.8</t>
  </si>
  <si>
    <t>2.1.1.9</t>
  </si>
  <si>
    <t>2.1.1.10</t>
  </si>
  <si>
    <t>2.1.1.11</t>
  </si>
  <si>
    <t>¿Se informa en la Convocatoria la fecha, hora, lugar, orden del día establecido, junto con los asuntos a someterse a discusión en la Asamblea.?</t>
  </si>
  <si>
    <t>¿Para la elección de órganos de administración, vigilancia y control, se acompañaron los perfiles de los candidatos que se postulen, junto con el reglamento establecido para esas elecciones.?</t>
  </si>
  <si>
    <t>¿Se puso en conocimiento de los Asociados, los requisitos establecidos para aspirar a cada una de los cargos que se van a someter a elección en la Asamblea General Ordinaria.?</t>
  </si>
  <si>
    <t>¿Existe evidencia de verificación previa del cumplimiento de los requisitos establecidos para cada cargo sometido a elección en la Asamblea General.?</t>
  </si>
  <si>
    <t>¿Se realizó la verificación previa por parte de órgano competente, respecto de la postulación única de cada asociado para aspirar estrictamente a un cargo.?</t>
  </si>
  <si>
    <t>¿El Código de buen gobierno / Código de ética o la convocatoria a la Asamblea General considera que los asociados puedan acceder al derecho de inspección que tiene para revisar la información financiera, económica, administrativa y contable de la entidad.?</t>
  </si>
  <si>
    <t>¿Se realizó la divulgación del proyecto de distribución de excedentes que será presentado en la Asamblea General Ordinaria.?</t>
  </si>
  <si>
    <t>¿Se realizo en forma previa la publicación y certificación  de asociados hábiles e inhábiles emitida por el Comité de Control Social / Junta de Vigilancia.?</t>
  </si>
  <si>
    <t>¿Los asociados reportados como inhábiles, obtuvieron suficiente información respecto del origen de la inhabilidad y se respeto el debido proceso para que pudieran interponer recurso ante el Comité de Control Social / Junta de Vigilancia.?</t>
  </si>
  <si>
    <t>¿El Acta de la Asamblea General Ordinaria o las decisiones importantes tomadas en dicha Asamblea, fueron puestas en conocimiento de todos los asociados de la Organización.?</t>
  </si>
  <si>
    <t>Nombramiento de Delegados</t>
  </si>
  <si>
    <t>2.1.2.1</t>
  </si>
  <si>
    <t>2.1.2.2</t>
  </si>
  <si>
    <t>2.1.2.3</t>
  </si>
  <si>
    <t>2.1.2.4</t>
  </si>
  <si>
    <t>¿El Consejo de Administración / Junta Directiva sometió a aprobación de la Asamblea General, la decisión de realizar Asamblea General por Delegados.?</t>
  </si>
  <si>
    <t>¿En la aprobación impartida por la Asamblea General se dejo constancia clara y precisa sobre el número de delegados y período por el cual son elegidos.?</t>
  </si>
  <si>
    <t>¿Se cumple con el principio que todos los segmentos de asociados estén representados por delegados que comparten con sus representados, ciertas características en razón de su ubicación geográfica, actividad económica, vinculación a una empresa, distintas al vínculo de asociación previsto en los estatutos de la organización.?</t>
  </si>
  <si>
    <t>Requisitos de los aspirantes</t>
  </si>
  <si>
    <t>2.3.1.1</t>
  </si>
  <si>
    <t>2.2.1.1</t>
  </si>
  <si>
    <t>2.2.1.2</t>
  </si>
  <si>
    <t>Conformación y retribución</t>
  </si>
  <si>
    <t>2.2.2.1</t>
  </si>
  <si>
    <t>2.2.2.2</t>
  </si>
  <si>
    <t>¿Se conservan documentos del proceso de elección en general  (Hoja de vida, certificados laborales, certificados de estudios o académicos, consulta de antecedentes en  Procuraduria, Contraloria, Policia Nacional, Registro Nacional de Medidas Correctivas y Centrales de Riesgos)</t>
  </si>
  <si>
    <t xml:space="preserve">¿Se contempla dentro de los deberes de los miembros del Consejo de Admnistración / Junta Directiva, la obligación de no manipular, difundir o utilizar en benficio propio o ajeno, la información confidencial de uso interno a la que tengan acceso?  </t>
  </si>
  <si>
    <t>¿El código de Buen Gobierno / Código de Ética establece la composición, el número de miembros, periodo y procesos para la realización de reuniones.?</t>
  </si>
  <si>
    <t>¿El código de Buen Gobierno / Código de Ética establece los mecanismos de evaluación del desempeño del Consejo de Admnistración / Junta Directiva, que permitan hacerle seguimiento a su labor, peridicidad de la evaluación y los efectos de la misma.?</t>
  </si>
  <si>
    <t>¿El código de Buen Gobierno / Código de Ética establece los mecanismos de rotación o renovación de los miembros del Consejo de Administración / Junta Directiva.?</t>
  </si>
  <si>
    <t>¿El código de Buen Gobierno / Código de Ética establece las políticas de retribución, atención de gastos y destinación de presupuesto para la inducción, capacitación y evaluación de las operaciones del Consejo de Administración / Junta Directiva, en caso que en el estatuto se haya autorizado el pago de estos conceptos.?</t>
  </si>
  <si>
    <t>¿El código de Buen Gobierno / Código de Ética establece los criterios de participación de los miembros suplentes?</t>
  </si>
  <si>
    <t>¿El código de Buen Gobierno / Código de Ética establece los mecanismos de suministro de información a la Junta de Vigilancia / Comité de Control Social?</t>
  </si>
  <si>
    <t>¿El Consejo de Admnistración / Junta directiva se apoya en comisiones o comités de gestión y su conformación está documentada de acuerdo con lo establecido en el estatuto.? (Junta de vigilancia, comité de control social o quien haga sus veces, entre otros).</t>
  </si>
  <si>
    <t xml:space="preserve">¿Se establece dentro de las funciones del Consejo de Administración / Junta Directiva, que son los responsables de diseñar y aprobar los planes y estrategias de la organización? </t>
  </si>
  <si>
    <t>¿Se establece dentro de las funciones del Consejo de Administración / Junta Directiva, que son los responsables de supervisar el desempeño Gerencial y/ o del Representante Legal.?</t>
  </si>
  <si>
    <t xml:space="preserve">¿El Consejo de Administración / Junta Directiva, cuenta con mecanismos de autoevaluación periodica de desempeño y/o tiene diseñados indicadores de gestión sobre la efectividad de sus decisiones.?
</t>
  </si>
  <si>
    <t>¿Los resultados de la autoevaluación se presentan en las reuniones del Consejo de Administración / Junta Directiva.?</t>
  </si>
  <si>
    <t>¿El estatuto de la organización solidaria, el Código de Buen Gobierno / Código de Ética, establece las funciones de los miembros del Consejo de Administración / Junta Directiva, de acuerdo con la regulación vigente aplicable? (Ley 79 de 1988, Ley 454 de 1988, Decreto 1481 de 1989, Decreto 962 de 2018, Circular Externa XXX de 2020, entre otras).</t>
  </si>
  <si>
    <t>¿Se contempla dentro de los deberes de los miembros del Consejo de Administración / Junta Directiva, la obligación de declarar la existencia de conflictos de interés.?</t>
  </si>
  <si>
    <t>¿El Código de Buen Gobierno / Código de Ética establece las prohibiciones para los miembros del Consejo de Administración / Junta Directiva, según lo establecido en el estatuto y en la regulación vigente aplicable?</t>
  </si>
  <si>
    <t>2.2.2.3</t>
  </si>
  <si>
    <t>2.2.2.4</t>
  </si>
  <si>
    <t>2.2.2.5</t>
  </si>
  <si>
    <t>2.2.2.6</t>
  </si>
  <si>
    <t>2.2.2.7</t>
  </si>
  <si>
    <t>2.2.2.8</t>
  </si>
  <si>
    <t>2.2.3.1</t>
  </si>
  <si>
    <t>2.2.3.2</t>
  </si>
  <si>
    <t>2.2.3.3</t>
  </si>
  <si>
    <t>2.2.3.4</t>
  </si>
  <si>
    <t>2.2.3.5</t>
  </si>
  <si>
    <t>2.2.3.6</t>
  </si>
  <si>
    <t>2.2.3.7</t>
  </si>
  <si>
    <t>2.2.3.8</t>
  </si>
  <si>
    <t>2.2.3.9</t>
  </si>
  <si>
    <t>2.2.3.10</t>
  </si>
  <si>
    <t>2.2.3.11</t>
  </si>
  <si>
    <t xml:space="preserve">Elección de miembros </t>
  </si>
  <si>
    <t>2.3.1.2</t>
  </si>
  <si>
    <t xml:space="preserve">¿El Código de Buen Gobierno / Código de Ética establece y evalúa los requisitos para la postulación de candidatos a miembros de la Junta de Vigilancia / Comité de Control Social, de acuerdo con la regulación vigente aplicable.? (Ley 79 de 1988, Decreto Ley 1481 de 1989, Decreto 962 de 2018, Circular Externa XXX del 2020)
</t>
  </si>
  <si>
    <t>¿El Código de Buen Gobierno / Código de Ética tiene establecido y formalizado el mecanismo mediante el cual los postulantes manifiesten que conocen las funciones, deberes y prohibiciones establecidas en la normatividad vigente y en los estatutos para los integrantes del Consejo de Administración / Junta Directiva.?</t>
  </si>
  <si>
    <t>¿El Código de Buen Gobierno / Código de Ética tiene establecido y formalizado el mecanismo mediante el cual los postulantes manifiesten que conocen las funciones, deberes y prohibiciones establecidas en la normatividad vigente y en los estatutos para los miembros de la Junta de Vigilancia / Comité de Control Social.?</t>
  </si>
  <si>
    <t>¿El código de Buen Gobierno / Código de Ética establece los mecanismos de rotación o renovación de los miembros de la Junta de Vigilancia / Comité de Control Social.?</t>
  </si>
  <si>
    <t>¿El código de Buen Gobierno / Código de Ética establece las políticas de retribución, atención de gastos y destinación de presupuesto para la inducción, capacitación y evaluación de las operaciones de la Junta de Vigilancia / Comité de Control Social, en caso que en el estatuto se haya autorizado el pago de estos conceptos.?</t>
  </si>
  <si>
    <t>¿El código de Buen Gobierno / Código de Ética establece los mecanismos de suministro de información al Consejo de Administración / Junta Directiva?</t>
  </si>
  <si>
    <t>2.3.2.1</t>
  </si>
  <si>
    <t>2.3.2.2</t>
  </si>
  <si>
    <t>2.3.2.3</t>
  </si>
  <si>
    <t>2.3.2.4</t>
  </si>
  <si>
    <t>2.3.2.5</t>
  </si>
  <si>
    <t>2.3.2.6</t>
  </si>
  <si>
    <t>Deberes, prohibiciones, funciones y mecanismos de autoevaluación</t>
  </si>
  <si>
    <t xml:space="preserve">Deberes, prohibiciones y funciones </t>
  </si>
  <si>
    <t>¿El Código de Buen Gobierno / Código de Ética establece las prohibiciones para los miembros de la Junta de Vigilancia / Comité de Control Social, según lo establecido en el estatuto y en la regulación vigente aplicable?</t>
  </si>
  <si>
    <t>¿El Código de Buen Gobierno / Código de Ética establece los deberes para los miembros de la Junta de Vigilancia / Comité de Control Social, según lo establecido en el estatuto y en la regulación vigente aplicable?</t>
  </si>
  <si>
    <t>¿El Código de Buen Gobierno / Código de Ética establece las funciones para los miembros de la Junta de Vigilancia / Comité de Control Social, según lo establecido en el estatuto y en la regulación vigente aplicable?</t>
  </si>
  <si>
    <t>¿Se soportan las reuniones de junta de vigilancia/ Comité Control Social, mediante actas, informes de gestión, informes específicos de temas relevantes.?</t>
  </si>
  <si>
    <t>¿Los miembros de la Junta de Vigilancia / Comité de Control Social pertenecen de forma simultánea a otro comité u órgano de control.?</t>
  </si>
  <si>
    <t>¿La Junta de Vigilancia / Comité de Control Social de las organizaciones solidarias que no estén obligadas a tener Revisor Fiscal, cumplen funciones similares a ésta.?</t>
  </si>
  <si>
    <t>2.3.3.1</t>
  </si>
  <si>
    <t>2.3.3.2</t>
  </si>
  <si>
    <t>2.3.3.3</t>
  </si>
  <si>
    <t>2.3.3.4</t>
  </si>
  <si>
    <t>2.3.3.5</t>
  </si>
  <si>
    <t>2.3.3.6</t>
  </si>
  <si>
    <t>LA GERENCIA</t>
  </si>
  <si>
    <t xml:space="preserve">El estatuto, Código de Buen Gobierno / Código de Conducta, establece los criterios de la selección del Gerente de acuerdo con lo establecido en la regulación vigente aplicable.? (Ley 79 de 1988, Ley 454 de 1988, Decreto 1481 de 1989, Decreto 962 de 2018, Circular Externa XXX del 2020, entre otras)
</t>
  </si>
  <si>
    <t>Selección y nombramiento del Gerente y su suplente.</t>
  </si>
  <si>
    <t>¿El Gerente y su suplente son nombrados por el consejo de Administración / Junta Directiva y se deja evidencia de dicho nombramiento mediante acta.?</t>
  </si>
  <si>
    <t xml:space="preserve">¿Existe evidencia de revisión por parte del Consejo de Admnistración / Junta Directiva, del cumplimiento de todos los requisitos exigidos (De perfil y de decisión) al momento de postulación de los candidatos a la Gerencia.? (Ley 79 de 1988, Ley 454 de 1988, Decreto Ley 1481 de 1989, Decreto 962 de 2018, Circular Externa XXX de 2020, entre otras) </t>
  </si>
  <si>
    <t>2.4.1.1</t>
  </si>
  <si>
    <t>2.4.1.2</t>
  </si>
  <si>
    <t>2.4.1.3</t>
  </si>
  <si>
    <t>Relación con otros organos de administración, control y vigilancia</t>
  </si>
  <si>
    <t>2.4.2.1</t>
  </si>
  <si>
    <t>¿El estatuto, el Código de Buen Gobierno / Código de Ética, establece condiciones para el seguimiento a las decisiones o recomendaciones realizadas por el Consejo de Administración / Junta Directiva, Junta de Vigilancia / Comité de Control Social, Auditoria Interna cuando aplique, Revisoría Fiscal o por la SES.?</t>
  </si>
  <si>
    <t>¿Se tiene establecido que el gerente no puede pertenecer simultáneamente al consejo de administración / junta directiva y a la junta de vigilancia / comité de control social.?</t>
  </si>
  <si>
    <t>¿Se tiene establecido que la suplencia del gerente no podrá ser ejercida por miembros del consejo de administración/junta directiva o de la junta de vigilancia/comité de control social.?</t>
  </si>
  <si>
    <t>2.4.2.2</t>
  </si>
  <si>
    <t>2.4.2.3</t>
  </si>
  <si>
    <t>2.4.2.4</t>
  </si>
  <si>
    <t xml:space="preserve">Inhabilidades, incompatibilidades, deberes y obligaciones, prohibiciones </t>
  </si>
  <si>
    <t>2.4.3.1</t>
  </si>
  <si>
    <t>¿El estatuto, el Código de Buen Gobierno / Código de Ética, establece las inhabilidades, incompatibilidades, deberes y obligaciones, prohibiciones para el Gerente y su suplente, de acuerdo con la regulación vigente aplicable.? (Ley 79 de 1988, Ley 454 de 1988, Decreto 1481 de 1989, Decreto 962 de 2018, Circular Externa XXX del 2020, entre otras)</t>
  </si>
  <si>
    <t>¿Se tiene establecido que el Gerente y el Suplente firmen compromiso de confidencialidad.?</t>
  </si>
  <si>
    <t>¿Se establece dentro de las funciones del Gerente entregar periódicamente informe al Consejo de Administración?</t>
  </si>
  <si>
    <t xml:space="preserve">¿Se establecen las características de la información que el Gerente debe entregar periodicamente al Consejo de Administración / Junta Directiva, sobre su gestión y resultados.? </t>
  </si>
  <si>
    <t>¿Están creados y reglamentados el comité de evaluación de cartera y el Comité interno de administrción de riesgo de liquidez; sus integrantes son idóneos, cumplen con las funciones asignadas y dejan evidenica de su gestión mediante actas y soportes.?</t>
  </si>
  <si>
    <t>2.4.3.2</t>
  </si>
  <si>
    <t>2.4.3.3</t>
  </si>
  <si>
    <t>2.4.3.4</t>
  </si>
  <si>
    <t>2.4.3.5</t>
  </si>
  <si>
    <t>¿El Código de buen gobierno / Código de ética establece los derechos de los asociados de acuerdo con lo señalado en la Carta Circular XXX del 2020 y en el decreto 962 del 5 de junio de 2018.</t>
  </si>
  <si>
    <t>¿El Código de buen gobierno / Código de ética establece los deberes de los asociados de acuerdo con lo señalado en la Carta Circular XXX del 2020 y en el decreto 962 del 5 de junio de 2018.</t>
  </si>
  <si>
    <t xml:space="preserve">¿Se realizó la Convocatoria a Asamblea General Ordinaria de Asociados o de Delegados por parte del Órgano competente, conforme a los términos establecidos en el Código de buen gobierno / Código de ética.? </t>
  </si>
  <si>
    <t xml:space="preserve">¿Existe evidencia de revisión por parte de la Junta de Vigilancia/Comité de Control Social, del cumplimiento de todos los requisitos exigidos al momento de postulación de los candidatos a integrar el Consejo de Administración / Junta Directiva.? (Ley 79 de 1988, Ley 454 de 1988, Decreto Ley 1481 de 1989, Decreto 962 de 2018, Carta Circular Externa XXX de 2020, entre otras) </t>
  </si>
  <si>
    <t xml:space="preserve">¿El Consejo de Administración / Junta Directiva cumple con los criterios de conformación de acuerdo con la regulación vigente aplicable.? (Ley 79 de 1988, Ley 454 de 1988, Decreto 1481 de 1989, Decreto 962 de 2018, Carta Circular XXX de 2020, entre otras).
</t>
  </si>
  <si>
    <t>¿Se elaboran informes de gestión por parte del Consejo de Administración / Junta Directiva, con destino a la Asamblea General de Asociados.?</t>
  </si>
  <si>
    <t>¿Se encuentra documentado el proceso de información previa a la reunión del consejo de administración para la toma de decisiones.?</t>
  </si>
  <si>
    <t>¿En el estatuto, el Código de Buen Gobierno / Código de Ética, se establecen los mecanismos de información y comunicación con el Consejo de Administración / Junta Directiva, y se dispone que el informe de gestión y la información que lo sustenta, se remitirá a dicho organo con no menos de tres días hábiles de anticipación.?</t>
  </si>
  <si>
    <t>REVISORIA FISCAL Y SU SUPLENTE</t>
  </si>
  <si>
    <t>¿El estatuto, el Código de Buen Gobierno / Código de Ética tienen establecido que el revisor fiscal no podrá prestar servicios distintos a la auditoría que ejerce en función de su cargo.?</t>
  </si>
  <si>
    <t xml:space="preserve">¿El estatuto, el Código de Buen Gobierno / Código de Ética tiene establecido el procedimiento para la selección, nombramiento y rotación del revisor fiscal y suplente, de acuerdo com lo señalado en la regulación vigente aplicable.? </t>
  </si>
  <si>
    <t xml:space="preserve">¿El estatuto, el Código de Buen Gobierno / Código de Ética tienen establecido que el Revisor Fiscal presente el plan de trabajo al Consejo de Administración / Junta Directiva y a la SES? </t>
  </si>
  <si>
    <t xml:space="preserve">¿El estatuto, el Código de Buen Gobierno / Código de Ética tienen establecido que el Revisor Fiscal informar sobre el cumplimiento de sus responsabilidades legales y estatutarias, así como del plan de trabajo al Consejo de Administración / Junta Directiva? </t>
  </si>
  <si>
    <t xml:space="preserve">¿El estatuto, el Código de Buen Gobierno / Código de Ética tienen establecido que el Revisor Fiscal informe sobre los hallazgos más relevantes, junto con las recomendaciones al Consejo de Administración / Junta Directiva? </t>
  </si>
  <si>
    <t>¿El estatuto, el Código de Buen Gobierno / Código de Ética tienen establecida la periodicidad para la entrega de informes al Consejo de Administración / Junta Directiva y a la SES.?</t>
  </si>
  <si>
    <t>¿Dentro de la estructura organizacional se establece el área de auditoría interna?</t>
  </si>
  <si>
    <t xml:space="preserve">¿Están documentados los procesos y procedimientos de la auditoría interna? </t>
  </si>
  <si>
    <t>¿Están documentadas las funciones de los integrantes de la auditoría interna.?</t>
  </si>
  <si>
    <t>AUDITORIA INTERNA</t>
  </si>
  <si>
    <t>¿Está definido que la Gerencia solicite y apruebe el plan anual de auditoría?</t>
  </si>
  <si>
    <t>¿Está definida la presentación de informes periodicos a la Gerencia?</t>
  </si>
  <si>
    <t xml:space="preserve">¿Está definido el seguimiento de los planes de acción a los que se compromete la organización solidaria, producto de los informes de auditoría? </t>
  </si>
  <si>
    <t xml:space="preserve">¿El comité de Riesgos cuenta con reglamento aprobado por el Consejo de Administración / Junta Directiva? </t>
  </si>
  <si>
    <t>¿El código de Buen Gobierno / Código de estica establece la conformación del Comité de Riesgo de acuerdo con lo señaldo en la C.E. 015 de 2015 SIAR (Sistema Integral de Administración de Riesgos).</t>
  </si>
  <si>
    <t>¿El código de Buen Gobierno / Código establece la conformación del comité de riesgos por parte de dos miembros del Consejo de Administración / Junta Directiva, principal y suplente.?</t>
  </si>
  <si>
    <t>¿El comité de riesgos tiene como función analizar, evaluar y presentar ante el Consejo de Administración / Junta Directiva, los informes de riesgos originados de la Admnistración de la organización solidaria?</t>
  </si>
  <si>
    <t>¿El comité de riesgos tiene como función proponer ante el Consejo de Administración / Junta Directiva, para su aprobación los siguientes aspectos de cada sistema de administración de riesgos como lo señala la Circular Externa 015 de 2015 SIAR?:
1. Etapas de identificación, medición, control y monitoreo.
2. Niveles de exposición tolerados y límites para cada riesgo tratado.
3. Medidas correctivas a implementar para la adecuada gestión del riesgo que se esté tratando.
4. Mecanismos de cobertura y mitigación de los riesgos.</t>
  </si>
  <si>
    <t>¿La organización solidaria cuenta dentro de su estructura organizacional con el cargo Oficial de Cumplimiento?</t>
  </si>
  <si>
    <t>¿Se establece que el Oficial de cumplimiento sea designado o nombrado por consejo de administración / Junta Directiva.?</t>
  </si>
  <si>
    <t xml:space="preserve">CODIGO DE CONDUCTA </t>
  </si>
  <si>
    <t>La organización solidaria cuenta con código de ética y conducta, donde se establezca las normas de comportamiento ético a seguir por parte de todos los integrantes de la entidad, asociados, asamblea, directivos, empleados.</t>
  </si>
  <si>
    <t>El código de coducta fue divulgado para todos los funcionarios y asociados, se encuentra soportado el proceso.</t>
  </si>
  <si>
    <t>Se estipula de forma clara y precisa los pincipios éticos definidos por la organización solidaria, se incluye conflicto de interes, prevencion de lavado de activos, confidencialidad de la informacion, responsabilidad social y con el medio ambiente?</t>
  </si>
  <si>
    <t>¿El código de Conducta / Ética considera el acatamiento a las normas de derechos de autor, propiedad industrial e intelectual, de acuerdo con lo señalado en la regulación vigente aplicable? Carta Circular XXX de 2020</t>
  </si>
  <si>
    <t>¿El código de Conducta / Ética establece los mecanismos para mininizar los focos de corrupción cuando la entidad solidaria contrate con el estado o con particulares, de acuerdo con lo señalado en la regulación vigente aplicable?. Carta Circular xxx de 2020.</t>
  </si>
  <si>
    <t>¿El código de Conducta / Ética tiene definidas políticas de inversión social orientadas a mejorar la calidad de vida de la comunidades donde está ubicada la organización solidaria?.</t>
  </si>
  <si>
    <t>¿El código de Conducta / Ética establece políticas para garantizar que la información que se transmita a través de medio electrónicos, responda a estándares de confidencialidad e integridad, de acuerdo con lo señalado en la regulación viegente aplicable? Carta Circular xxx de 2020.</t>
  </si>
  <si>
    <t>¿La organización solidaria ha socializado el código de conducta a todo el personal y partes interesadas?</t>
  </si>
  <si>
    <t>¿Estan definidos en el código de conducta los tipos de sanciones de acuerdo a la falta, para todos los niveles jerarquicos.?</t>
  </si>
  <si>
    <t>¿La alta direccion vela por el cumplimiento de las practicas definidas en el código de conducta / ética.?</t>
  </si>
  <si>
    <t>¿El código de conducta define los canales de comunicación para reportar los incumplimientos al código de conducta / ética, por parte de los asociados, empleados y directivos.</t>
  </si>
  <si>
    <t>¿Se cumple con los criterios de sustitución de asamblea general de asociados por Asamblea de Delegados.?: i) Cuando aquella se dificulte en razón del número de asociados que determinen los estatutos, ii) por estar domiciliados en diferentes municipios del país, iii) o cuando su realización resultare desproporcionadamente onerosa en consideración a los recursos de la organización solidaria. (Inciso primero del artículo 29 de la ley 79 de 1988 o en el inciso primero del artículo 32 del Decreto Ley 1481 de 1989.)</t>
  </si>
  <si>
    <t>PROMEDIO CONSEJO DE ADMINISTRACIÓN</t>
  </si>
  <si>
    <t>PROMEDIO LA GERENCIA</t>
  </si>
  <si>
    <t>Estrategia del negocio</t>
  </si>
  <si>
    <t>¿Las estrategias de negocio de la organización solidaria son aprobadas por la Junta Directiva / Consejo de Administración.?</t>
  </si>
  <si>
    <t>2.2.4</t>
  </si>
  <si>
    <t>2.2.4.1</t>
  </si>
  <si>
    <t>2.2.4.2</t>
  </si>
  <si>
    <t>2.2.4.3</t>
  </si>
  <si>
    <t>2.2.4.4</t>
  </si>
  <si>
    <t>2.2.4.5</t>
  </si>
  <si>
    <r>
      <t xml:space="preserve">¿Se divulgan y cumplen los proyectos específicos del plan de negocio y el </t>
    </r>
    <r>
      <rPr>
        <sz val="9"/>
        <color indexed="8"/>
        <rFont val="Arial"/>
        <family val="2"/>
      </rPr>
      <t>cronograma de actividades planeadas.?</t>
    </r>
  </si>
  <si>
    <t>¿La organización solidaria genera estadísticas e indicadores de gestión que permitan medir el cumplimiento del plan de negocio.?</t>
  </si>
  <si>
    <t>¿El Consejo de Administración / Junta Directiva es informado por la Grencia sobre el resultado del plan de negocio?</t>
  </si>
  <si>
    <t>¿El Consejo de Administración / Junta Directiva hace seguimiento al cumplimeinto por parte de la Gerencia, de las acciones ordenadas por éstos, cuando las metas no se alcanzan.?</t>
  </si>
  <si>
    <t>3.1.1</t>
  </si>
  <si>
    <t>3.1.2</t>
  </si>
  <si>
    <t>3.1.3</t>
  </si>
  <si>
    <t>3.1.4</t>
  </si>
  <si>
    <t>3.1.5</t>
  </si>
  <si>
    <t>3.1.6</t>
  </si>
  <si>
    <t>3.2.1</t>
  </si>
  <si>
    <t>3.2.2</t>
  </si>
  <si>
    <t>3.2.3</t>
  </si>
  <si>
    <t>3.2.4</t>
  </si>
  <si>
    <t>3.2.5</t>
  </si>
  <si>
    <t>3.2.6</t>
  </si>
  <si>
    <t>3.3.1</t>
  </si>
  <si>
    <t>3.3.2</t>
  </si>
  <si>
    <t>3.3.3</t>
  </si>
  <si>
    <t>3.3.4</t>
  </si>
  <si>
    <t>3.3.5</t>
  </si>
  <si>
    <t>PROMEDIO AUDITORÍA INTERNA</t>
  </si>
  <si>
    <t>3.4.1</t>
  </si>
  <si>
    <t>3.4.2</t>
  </si>
  <si>
    <t>3.4.3</t>
  </si>
  <si>
    <t>¿Existe un Plan Estratégico de Desarrollo que haya sido aprobado por la Asamblea General en los últimos 3 años.?</t>
  </si>
  <si>
    <t>¿Existe un Plan de Acción adoptado por la Gerencia para implementar y ejecutar el Plan Estratégico.?</t>
  </si>
  <si>
    <t>¿El Plan de Acción adoptado por la Gerencia contiene la asignación de metas de cumplimiento, responsables, fechas establecidas, productos, presupuesto de recursos asignados para esa implementación.?</t>
  </si>
  <si>
    <t>¿Existe un presupuesto o plan financiero presentado por la Gerencia a la ultima Asamblea General Ordinaria realizada.?</t>
  </si>
  <si>
    <t>5.3</t>
  </si>
  <si>
    <t>5.4</t>
  </si>
  <si>
    <t>5.5</t>
  </si>
  <si>
    <t>5.6</t>
  </si>
  <si>
    <t>5.7</t>
  </si>
  <si>
    <t>5.8</t>
  </si>
  <si>
    <t>5.9</t>
  </si>
  <si>
    <t>5.10</t>
  </si>
  <si>
    <t>5.11</t>
  </si>
  <si>
    <t>SUPERVISIÓN Y SEGUIMIENTO</t>
  </si>
  <si>
    <t xml:space="preserve">Esta definido en los Estatutos o el codigo de Gobierno Corporativo, unas politicas y/o procedimientos de adminsitración de conflictos de interés, incluyendo las que puedan surgir para los miembros del Consejo de Admnistración / Junta Directiva, Junta de Vigilancia / Comité de Control Social, el Gerente, el Revisor Fiscal y el Oficial de Cumplimiento, 
 </t>
  </si>
  <si>
    <t>¿La organización solidaria establece instrucciones de caracter general sobre las condiciones mínimas de identificación, evaluación, control y monitoreo para el cumplimiento del buen gobierno corporativo.?</t>
  </si>
  <si>
    <t xml:space="preserve">¿El código de Buen Gobierno fue aprobado por la Asamblea General de Asociados y divulgado a las partes inetresadas? </t>
  </si>
  <si>
    <t xml:space="preserve">¿Se controla que ante la existencia de transacciones con partes relacionadas, éstas sean informadas en la revelaciones a los estados financieros?
</t>
  </si>
  <si>
    <t>¿El código de Gobierno Corporativo define directrices precisas para la aprobación de transacciones con partes relacionadas.?</t>
  </si>
  <si>
    <t>¿En el código de buen gobierno se definen las situaciones que generan conflictos de interés con las partes relacionadas?</t>
  </si>
  <si>
    <t>6.4</t>
  </si>
  <si>
    <t>6.5</t>
  </si>
  <si>
    <t>6.6</t>
  </si>
  <si>
    <t xml:space="preserve">¿La organización solidaria cuenta con requisitos, medios y canales para brindar información a los asociados y demas partes de interes, sobre la normatividad interna y externa, previo a la vinculación del asociado y durante su permanencia.?
</t>
  </si>
  <si>
    <t xml:space="preserve">¿La organización solidaria aplica criterios de transparencia, publicidad, oportunidad y motivación para la participación democrática de sus asociados?
</t>
  </si>
  <si>
    <t xml:space="preserve">TRANSPARENCIA  DE INFORMACION </t>
  </si>
  <si>
    <t xml:space="preserve">PROMEDIO TRASPARENCIA DE INFORMACIÓN </t>
  </si>
  <si>
    <t>¿Cuenta la organización solidaria con politicas, requisitos de confidencialidad  y revelación de la información?</t>
  </si>
  <si>
    <t>INSPECTOR QUE REALIZÓ LA EVALUACIÓN</t>
  </si>
  <si>
    <t>OBJETIVOS</t>
  </si>
  <si>
    <t>ALCANCE</t>
  </si>
  <si>
    <t>º</t>
  </si>
  <si>
    <t>¿El Código de Buen Gobierno / Código de Ética establece los requisitos para la selección y nombramiento del Oficial de Cumplimiento de acuredo con lo señalado en la regulación vigente aplicable?</t>
  </si>
  <si>
    <t>A continuación se indica la forma como se debe diligenciar cada campo del formato.</t>
  </si>
  <si>
    <t>SUMA TOTAL DE PROMEDIOS</t>
  </si>
  <si>
    <t>DESCRIPCIÓN "Hallazgo"</t>
  </si>
  <si>
    <t>CALIFICA
HALLAZGO</t>
  </si>
  <si>
    <t>INCUMPLIMIENTO NORMATIVO</t>
  </si>
  <si>
    <t>ALTO</t>
  </si>
  <si>
    <t>MEDIO</t>
  </si>
  <si>
    <t>BAJO</t>
  </si>
  <si>
    <t>EVIDENCIA</t>
  </si>
  <si>
    <r>
      <rPr>
        <b/>
        <sz val="11"/>
        <color indexed="8"/>
        <rFont val="Arial"/>
        <family val="2"/>
      </rPr>
      <t>2.  ALCANCE:</t>
    </r>
    <r>
      <rPr>
        <sz val="11"/>
        <color theme="1"/>
        <rFont val="Arial"/>
        <family val="2"/>
      </rPr>
      <t xml:space="preserve"> El instructivo debe ser consultado por los inspectores que desarrollen visitas de supervisión a las entidades vigiladas por la S.E.S. y se debe aplicar de forma homogénea de acuerdo con los criterios que se definen a continuación para cada campo. </t>
    </r>
  </si>
  <si>
    <r>
      <rPr>
        <b/>
        <sz val="11"/>
        <color indexed="8"/>
        <rFont val="Arial"/>
        <family val="2"/>
      </rPr>
      <t>3.  CONTENIDO / DESARROLLO:</t>
    </r>
    <r>
      <rPr>
        <sz val="11"/>
        <color theme="1"/>
        <rFont val="Arial"/>
        <family val="2"/>
      </rPr>
      <t xml:space="preserve"> Para la aplicación del instructivo se ha diseñado  el formato F-INSP-019 que se encuentra publicado en el aplicativo ISOLUCION y que en todos los casos debe ser la fuente de consulta para su desarrollo. </t>
    </r>
  </si>
  <si>
    <r>
      <rPr>
        <b/>
        <sz val="11"/>
        <color indexed="8"/>
        <rFont val="Arial"/>
        <family val="2"/>
      </rPr>
      <t>No</t>
    </r>
    <r>
      <rPr>
        <sz val="11"/>
        <color theme="1"/>
        <rFont val="Arial"/>
        <family val="2"/>
      </rPr>
      <t>.:  Corresponde al orden lógico del consecutivo asignado a cada tema o subtema a evaluar.</t>
    </r>
  </si>
  <si>
    <r>
      <rPr>
        <b/>
        <sz val="11"/>
        <color indexed="8"/>
        <rFont val="Arial"/>
        <family val="2"/>
      </rPr>
      <t>DESCRIPCIÓN DE LOS ASPECTOS A AUDITAR:</t>
    </r>
    <r>
      <rPr>
        <sz val="11"/>
        <color theme="1"/>
        <rFont val="Arial"/>
        <family val="2"/>
      </rPr>
      <t xml:space="preserve"> En este campo están descritos de forma predeterminada los aspectos a evaluar para cada tema o subtema.</t>
    </r>
  </si>
  <si>
    <r>
      <t xml:space="preserve">OBSERVACIÓN: </t>
    </r>
    <r>
      <rPr>
        <sz val="11"/>
        <color theme="1"/>
        <rFont val="Arial"/>
        <family val="2"/>
      </rPr>
      <t xml:space="preserve">Describa de forma general aspectos que considere relevantes de mencionar y que posteriormente sean de utilidad para la redacción del hallazgo y del concepto del inspector para el informe, como: Nombre de documentos, referencias normativas, responsables de procesos, periodos de ejecución, cumplimiento del aspecto evaluado, entre otros aspectos. </t>
    </r>
  </si>
  <si>
    <r>
      <t xml:space="preserve">DESCRIPCIÓN "Hallazgo": </t>
    </r>
    <r>
      <rPr>
        <sz val="11"/>
        <color theme="1"/>
        <rFont val="Arial"/>
        <family val="2"/>
      </rPr>
      <t xml:space="preserve"> Describa de forma puntual el incumplimiento identificado como resultado de la evaluación efectuada a la información recibida de la entidad.</t>
    </r>
  </si>
  <si>
    <r>
      <t xml:space="preserve">CALIFICA HALLAZGO: </t>
    </r>
    <r>
      <rPr>
        <sz val="11"/>
        <color theme="1"/>
        <rFont val="Arial"/>
        <family val="2"/>
      </rPr>
      <t xml:space="preserve">De acuerdo con su juicio profesional califique la severidad del hallazgo sleccionando de la lista desplegable la opción que corresponda (ALTO - MEDIO - BAJO).  </t>
    </r>
  </si>
  <si>
    <r>
      <t xml:space="preserve">INCUMPLIMIENTO NORMATIVO:  </t>
    </r>
    <r>
      <rPr>
        <sz val="11"/>
        <color theme="1"/>
        <rFont val="Arial"/>
        <family val="2"/>
      </rPr>
      <t>Cite claramente la o las normas incumplidas.</t>
    </r>
  </si>
  <si>
    <r>
      <t xml:space="preserve">SUMA TOTAL PROMEDIOS: </t>
    </r>
    <r>
      <rPr>
        <sz val="11"/>
        <color theme="1"/>
        <rFont val="Arial"/>
        <family val="2"/>
      </rPr>
      <t>En este campo se suma de forma automática el promedio simple de la calificación obtenida para cada tema.
El resultado de la suma total de promedios se pondera de acuerdo con los señalado en la Tabla No. 2.</t>
    </r>
  </si>
  <si>
    <r>
      <rPr>
        <b/>
        <sz val="11"/>
        <color indexed="8"/>
        <rFont val="Arial"/>
        <family val="2"/>
      </rPr>
      <t>1. OBJETIVO:</t>
    </r>
    <r>
      <rPr>
        <sz val="11"/>
        <color theme="1"/>
        <rFont val="Arial"/>
        <family val="2"/>
      </rPr>
      <t xml:space="preserve"> Establecer los criterios estandarizados para guiar y facilitar al inspector en el diligenciamiento del formato F-INSP-021 Verificación Riesgo de Gestión - Gobierno Corporativo</t>
    </r>
  </si>
  <si>
    <r>
      <rPr>
        <b/>
        <sz val="11"/>
        <color indexed="8"/>
        <rFont val="Arial"/>
        <family val="2"/>
      </rPr>
      <t>PUNTAJE CUMPLIMIENTO:</t>
    </r>
    <r>
      <rPr>
        <sz val="11"/>
        <color theme="1"/>
        <rFont val="Arial"/>
        <family val="2"/>
      </rPr>
      <t xml:space="preserve"> Es el valor numérico asignado a cada tema o subtema de acuerdo con su importancia y se compone de "SI", "NO", "PARCIAL". 
</t>
    </r>
    <r>
      <rPr>
        <b/>
        <sz val="11"/>
        <color indexed="8"/>
        <rFont val="Arial"/>
        <family val="2"/>
      </rPr>
      <t>SI:</t>
    </r>
    <r>
      <rPr>
        <sz val="11"/>
        <color theme="1"/>
        <rFont val="Arial"/>
        <family val="2"/>
      </rPr>
      <t xml:space="preserve"> Coloque una "X" si CUMPLE, es decir, el elemento evaluado está documentado y cumple los criterios definidos en la normatividad externa y/o interna y tiene un valor de 1, según Tabla No. 1, que se registra automáticamente.
</t>
    </r>
    <r>
      <rPr>
        <b/>
        <sz val="11"/>
        <color indexed="8"/>
        <rFont val="Arial"/>
        <family val="2"/>
      </rPr>
      <t>NO:</t>
    </r>
    <r>
      <rPr>
        <sz val="11"/>
        <color theme="1"/>
        <rFont val="Arial"/>
        <family val="2"/>
      </rPr>
      <t xml:space="preserve"> Coloque una "X" si NO CUMPLE, es decir, el elemento evaluado no está documentado y tiene un valor de 0, según Tabla No.1, que se registra automáticamente.
</t>
    </r>
    <r>
      <rPr>
        <b/>
        <sz val="11"/>
        <color theme="1"/>
        <rFont val="Arial"/>
        <family val="2"/>
      </rPr>
      <t>N/A:</t>
    </r>
    <r>
      <rPr>
        <sz val="11"/>
        <color theme="1"/>
        <rFont val="Arial"/>
        <family val="2"/>
      </rPr>
      <t xml:space="preserve"> Coloque una "X" en N/A sí NO APLICA, es decir, el elemento evaluado no aplica y por lo tanto no tiene valor. 
</t>
    </r>
    <r>
      <rPr>
        <b/>
        <sz val="11"/>
        <color indexed="8"/>
        <rFont val="Arial"/>
        <family val="2"/>
      </rPr>
      <t xml:space="preserve">PARCIAL </t>
    </r>
    <r>
      <rPr>
        <sz val="11"/>
        <color theme="1"/>
        <rFont val="Arial"/>
        <family val="2"/>
      </rPr>
      <t xml:space="preserve">:  Coloque una "X" si CUMPLME PARCIALMENTE, es decir, el elemento evaluado está documentado parcialmente y/o no cumple con la totalidad de los criterios definidos en la normatividad externa y/o interna y tiene un valor de 0,5 según Tabla No.1, que se registra automáticamente.  
Al final de cada tema, la plantilla hace un cálculo del promedio simple del resultado de calificación obtenido para cada elemento.
                                                                                                                                                                                                                                                                                      </t>
    </r>
  </si>
  <si>
    <t>NOTA: Si no va a validar algún tema, debe calificar con "X" todos los elementos en el campo N/A del Puntaje Cumplimiento.</t>
  </si>
  <si>
    <t>No.
FOLIO</t>
  </si>
  <si>
    <t>DOCUMENTO</t>
  </si>
  <si>
    <t xml:space="preserve">CONCLUSIÓN </t>
  </si>
  <si>
    <t>Fecha de creación: Septiembre de 2020</t>
  </si>
  <si>
    <t>x</t>
  </si>
  <si>
    <r>
      <t xml:space="preserve">EVIDENCIA: 
No. FOLIO: </t>
    </r>
    <r>
      <rPr>
        <sz val="11"/>
        <color theme="1"/>
        <rFont val="Arial"/>
        <family val="2"/>
      </rPr>
      <t>señale en este campo el número del folio del documento donde se encuentra registrada la
 norma incumplida</t>
    </r>
    <r>
      <rPr>
        <b/>
        <sz val="11"/>
        <color theme="1"/>
        <rFont val="Arial"/>
        <family val="2"/>
      </rPr>
      <t>.
DOCUMENTO:</t>
    </r>
    <r>
      <rPr>
        <sz val="11"/>
        <color theme="1"/>
        <rFont val="Arial"/>
        <family val="2"/>
      </rPr>
      <t xml:space="preserve">Inserte el archivo con la imagen exacta donde se encuentra registrada la norma o el procedimiento incumplido, es decir, únicamente la imagen de la página donde se encuentra el nombre del documento o norma y la página o páginas donde puntualmente esta registrada la norma incumplida, rotule el archivo con el nombre del documento. Si debe insertar más de un documento, repita el proceso en las celdas o campos adicionales ubicados al lado derecho.  </t>
    </r>
  </si>
  <si>
    <r>
      <t xml:space="preserve">CONCLUSIÓN: </t>
    </r>
    <r>
      <rPr>
        <sz val="11"/>
        <color theme="1"/>
        <rFont val="Arial"/>
        <family val="2"/>
      </rPr>
      <t xml:space="preserve">Redacte de forma general la conclusión final sonbre el resultado de la visita de inspección, teniendo en cuenta la calificación acumulada del puntaje obtenido y su ponderación en la matriz de "CALIFICACIÓN DE CUMPLIMIENTO", así mismo, tenga en cuenta los temas o subtemas donde se establecieron incumplimientos. </t>
    </r>
  </si>
  <si>
    <t>Elaboró: GRUPO DE INSPECCIÓN DELEGATURAS FINANCIERA Y ASOCIATIVA</t>
  </si>
  <si>
    <t>SUPERVISIÓN</t>
  </si>
  <si>
    <t>Revisó: Marelvi Hortencia Bernal Nempequ, Bernardo Ortiz Posada</t>
  </si>
  <si>
    <t>Aprobó:  Martha Nury Beltran Misa, Gustavo Serrano Amaya</t>
  </si>
  <si>
    <t>INSTRUCTIVO DE DILIGENCIAMIENTO</t>
  </si>
  <si>
    <t>Código: 
FT-SUPE-026
Versión: 01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</si>
</sst>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_(* \(#,##0\);_(* &quot;-&quot;_);_(@_)"/>
    <numFmt numFmtId="165" formatCode="0.0"/>
    <numFmt numFmtId="166" formatCode="_(* #,##0.0_);_(* \(#,##0.0\);_(* &quot;-&quot;_);_(@_)"/>
    <numFmt numFmtId="167" formatCode="_(* #,##0_);_(* \(#,##0\);_(* &quot;-&quot;?_);_(@_)"/>
  </numFmts>
  <fonts count="25" x14ac:knownFonts="1">
    <font>
      <sz val="11"/>
      <color theme="1"/>
      <name val="Calibri"/>
      <family val="2"/>
      <scheme val="minor"/>
    </font>
    <font>
      <b/>
      <sz val="11"/>
      <color theme="1"/>
      <name val="Calibri"/>
      <family val="2"/>
      <scheme val="minor"/>
    </font>
    <font>
      <b/>
      <sz val="11"/>
      <color theme="1"/>
      <name val="Arial"/>
      <family val="2"/>
    </font>
    <font>
      <b/>
      <sz val="12"/>
      <color indexed="8"/>
      <name val="Calibri"/>
      <family val="2"/>
    </font>
    <font>
      <b/>
      <sz val="9"/>
      <color theme="1"/>
      <name val="Arial"/>
      <family val="2"/>
    </font>
    <font>
      <b/>
      <sz val="10"/>
      <color theme="1"/>
      <name val="Arial"/>
      <family val="2"/>
    </font>
    <font>
      <sz val="9"/>
      <color theme="1"/>
      <name val="Arial"/>
      <family val="2"/>
    </font>
    <font>
      <sz val="10"/>
      <color theme="1"/>
      <name val="Arial"/>
      <family val="2"/>
    </font>
    <font>
      <b/>
      <sz val="9"/>
      <color indexed="81"/>
      <name val="Tahoma"/>
      <family val="2"/>
    </font>
    <font>
      <sz val="9"/>
      <color indexed="81"/>
      <name val="Tahoma"/>
      <family val="2"/>
    </font>
    <font>
      <sz val="11"/>
      <color theme="1"/>
      <name val="Arial"/>
      <family val="2"/>
    </font>
    <font>
      <b/>
      <sz val="11"/>
      <name val="Arial"/>
      <family val="2"/>
    </font>
    <font>
      <sz val="9"/>
      <name val="Arial"/>
      <family val="2"/>
    </font>
    <font>
      <i/>
      <sz val="9"/>
      <name val="Arial"/>
      <family val="2"/>
    </font>
    <font>
      <sz val="9"/>
      <color rgb="FF000000"/>
      <name val="Arial"/>
      <family val="2"/>
    </font>
    <font>
      <sz val="9"/>
      <color indexed="8"/>
      <name val="Arial"/>
      <family val="2"/>
    </font>
    <font>
      <sz val="11"/>
      <color theme="1"/>
      <name val="Calibri"/>
      <family val="2"/>
      <scheme val="minor"/>
    </font>
    <font>
      <sz val="11"/>
      <color theme="0"/>
      <name val="Calibri"/>
      <family val="2"/>
      <scheme val="minor"/>
    </font>
    <font>
      <b/>
      <sz val="11"/>
      <color theme="0" tint="-0.14999847407452621"/>
      <name val="Arial"/>
      <family val="2"/>
    </font>
    <font>
      <sz val="11"/>
      <color theme="0"/>
      <name val="Arial"/>
      <family val="2"/>
    </font>
    <font>
      <b/>
      <sz val="16"/>
      <color theme="1"/>
      <name val="Arial"/>
      <family val="2"/>
    </font>
    <font>
      <b/>
      <sz val="11"/>
      <color indexed="8"/>
      <name val="Arial"/>
      <family val="2"/>
    </font>
    <font>
      <sz val="11"/>
      <name val="Calibri"/>
      <family val="2"/>
      <scheme val="minor"/>
    </font>
    <font>
      <b/>
      <sz val="7"/>
      <name val="Arial"/>
      <family val="2"/>
    </font>
    <font>
      <sz val="7"/>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3999755851924192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rgb="FF000000"/>
      </top>
      <bottom style="thin">
        <color rgb="FF000000"/>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s>
  <cellStyleXfs count="2">
    <xf numFmtId="0" fontId="0" fillId="0" borderId="0"/>
    <xf numFmtId="164" fontId="16" fillId="0" borderId="0" applyFont="0" applyFill="0" applyBorder="0" applyAlignment="0" applyProtection="0"/>
  </cellStyleXfs>
  <cellXfs count="338">
    <xf numFmtId="0" fontId="0" fillId="0" borderId="0" xfId="0"/>
    <xf numFmtId="0" fontId="1" fillId="0" borderId="0" xfId="0" applyFont="1"/>
    <xf numFmtId="0" fontId="2" fillId="0" borderId="0" xfId="0" applyFont="1" applyBorder="1" applyAlignment="1">
      <alignment vertical="center" wrapText="1"/>
    </xf>
    <xf numFmtId="0" fontId="2" fillId="3" borderId="0" xfId="0" applyFont="1" applyFill="1" applyBorder="1" applyAlignment="1">
      <alignment vertical="center" wrapText="1"/>
    </xf>
    <xf numFmtId="0" fontId="6" fillId="3" borderId="0" xfId="0" applyFont="1" applyFill="1"/>
    <xf numFmtId="0" fontId="4" fillId="3" borderId="0" xfId="0" applyFont="1" applyFill="1"/>
    <xf numFmtId="0" fontId="0" fillId="0" borderId="0" xfId="0" applyFont="1"/>
    <xf numFmtId="0" fontId="6" fillId="0" borderId="0" xfId="0" applyFont="1" applyBorder="1" applyAlignment="1">
      <alignment horizontal="center"/>
    </xf>
    <xf numFmtId="0" fontId="6" fillId="0" borderId="0" xfId="0" applyFont="1" applyBorder="1" applyAlignment="1">
      <alignment horizontal="center" vertical="center"/>
    </xf>
    <xf numFmtId="0" fontId="4" fillId="0" borderId="0" xfId="0" applyFont="1" applyAlignment="1">
      <alignment vertical="center"/>
    </xf>
    <xf numFmtId="0" fontId="6" fillId="0" borderId="0" xfId="0" applyFont="1" applyAlignment="1">
      <alignment vertical="center"/>
    </xf>
    <xf numFmtId="0" fontId="4" fillId="0" borderId="0" xfId="0" applyFont="1" applyBorder="1" applyAlignment="1">
      <alignment vertical="center" wrapText="1"/>
    </xf>
    <xf numFmtId="0" fontId="1" fillId="0" borderId="0" xfId="0" applyFont="1" applyAlignment="1">
      <alignment vertical="center"/>
    </xf>
    <xf numFmtId="0" fontId="0" fillId="0" borderId="0" xfId="0" applyAlignment="1">
      <alignment vertical="center"/>
    </xf>
    <xf numFmtId="0" fontId="0" fillId="3" borderId="0" xfId="0" applyFill="1"/>
    <xf numFmtId="0" fontId="0" fillId="0" borderId="0" xfId="0" applyAlignment="1"/>
    <xf numFmtId="0" fontId="2" fillId="0" borderId="0" xfId="0" applyFont="1" applyBorder="1" applyAlignment="1">
      <alignment horizontal="center" vertical="center" wrapText="1"/>
    </xf>
    <xf numFmtId="0" fontId="2" fillId="3" borderId="0" xfId="0" applyFont="1" applyFill="1" applyBorder="1" applyAlignment="1">
      <alignment horizontal="left" indent="3"/>
    </xf>
    <xf numFmtId="165" fontId="2" fillId="2" borderId="36" xfId="0" applyNumberFormat="1" applyFont="1" applyFill="1" applyBorder="1" applyAlignment="1">
      <alignment horizontal="center" vertical="center"/>
    </xf>
    <xf numFmtId="165" fontId="2" fillId="2" borderId="23" xfId="0" applyNumberFormat="1" applyFont="1" applyFill="1" applyBorder="1" applyAlignment="1">
      <alignment horizontal="center" vertical="center"/>
    </xf>
    <xf numFmtId="0" fontId="2" fillId="4" borderId="24" xfId="0" applyFont="1" applyFill="1" applyBorder="1" applyAlignment="1">
      <alignment horizontal="center" vertical="top" wrapText="1"/>
    </xf>
    <xf numFmtId="0" fontId="12" fillId="3" borderId="9" xfId="0" applyFont="1" applyFill="1" applyBorder="1" applyAlignment="1">
      <alignment horizontal="justify" vertical="top" wrapText="1"/>
    </xf>
    <xf numFmtId="0" fontId="2" fillId="4" borderId="42" xfId="0" applyFont="1" applyFill="1" applyBorder="1" applyAlignment="1">
      <alignment horizontal="justify" vertical="top" wrapText="1"/>
    </xf>
    <xf numFmtId="0" fontId="12" fillId="3" borderId="6" xfId="0" applyFont="1" applyFill="1" applyBorder="1" applyAlignment="1">
      <alignment horizontal="justify" vertical="top" wrapText="1"/>
    </xf>
    <xf numFmtId="0" fontId="6" fillId="3" borderId="9" xfId="0" applyFont="1" applyFill="1" applyBorder="1" applyAlignment="1">
      <alignment horizontal="justify" vertical="top" wrapText="1"/>
    </xf>
    <xf numFmtId="0" fontId="6" fillId="3" borderId="44" xfId="0" applyFont="1" applyFill="1" applyBorder="1" applyAlignment="1">
      <alignment horizontal="center" vertical="center" wrapText="1"/>
    </xf>
    <xf numFmtId="0" fontId="6" fillId="0" borderId="44" xfId="0" applyFont="1" applyBorder="1" applyAlignment="1">
      <alignment horizontal="center" vertical="center" wrapText="1"/>
    </xf>
    <xf numFmtId="0" fontId="6" fillId="3" borderId="42" xfId="0" applyFont="1" applyFill="1" applyBorder="1" applyAlignment="1">
      <alignment horizontal="justify" vertical="top" wrapText="1"/>
    </xf>
    <xf numFmtId="0" fontId="2" fillId="4" borderId="33" xfId="0" applyFont="1" applyFill="1" applyBorder="1" applyAlignment="1">
      <alignment horizontal="center" vertical="center"/>
    </xf>
    <xf numFmtId="0" fontId="2" fillId="4" borderId="36" xfId="0" applyFont="1" applyFill="1" applyBorder="1" applyAlignment="1">
      <alignment horizontal="center" vertical="center"/>
    </xf>
    <xf numFmtId="0" fontId="2" fillId="0" borderId="51" xfId="0" applyFont="1" applyBorder="1" applyAlignment="1">
      <alignment horizontal="center" vertical="center" wrapText="1"/>
    </xf>
    <xf numFmtId="0" fontId="12" fillId="3" borderId="24" xfId="0" applyFont="1" applyFill="1" applyBorder="1" applyAlignment="1">
      <alignment horizontal="justify" vertical="top" wrapText="1"/>
    </xf>
    <xf numFmtId="0" fontId="12" fillId="3" borderId="42" xfId="0" applyFont="1" applyFill="1" applyBorder="1" applyAlignment="1">
      <alignment horizontal="justify" vertical="top" wrapText="1"/>
    </xf>
    <xf numFmtId="0" fontId="2" fillId="2" borderId="31" xfId="0" applyFont="1" applyFill="1" applyBorder="1" applyAlignment="1">
      <alignment horizontal="justify" vertical="top" wrapText="1"/>
    </xf>
    <xf numFmtId="0" fontId="2" fillId="2" borderId="24" xfId="0" applyFont="1" applyFill="1" applyBorder="1" applyAlignment="1">
      <alignment horizontal="left" vertical="top" wrapText="1"/>
    </xf>
    <xf numFmtId="0" fontId="2" fillId="2" borderId="9" xfId="0" applyFont="1" applyFill="1" applyBorder="1" applyAlignment="1">
      <alignment horizontal="justify" vertical="top" wrapText="1"/>
    </xf>
    <xf numFmtId="0" fontId="2" fillId="2" borderId="42" xfId="0" applyFont="1" applyFill="1" applyBorder="1" applyAlignment="1">
      <alignment horizontal="justify" vertical="top" wrapText="1"/>
    </xf>
    <xf numFmtId="0" fontId="2" fillId="2" borderId="6" xfId="0" applyFont="1" applyFill="1" applyBorder="1" applyAlignment="1">
      <alignment horizontal="center"/>
    </xf>
    <xf numFmtId="0" fontId="2" fillId="2" borderId="43" xfId="0" applyFont="1" applyFill="1" applyBorder="1" applyAlignment="1">
      <alignment horizontal="justify" vertical="top" wrapText="1"/>
    </xf>
    <xf numFmtId="0" fontId="6" fillId="3" borderId="44" xfId="0" applyFont="1" applyFill="1" applyBorder="1" applyAlignment="1">
      <alignment horizontal="justify" vertical="top" wrapText="1"/>
    </xf>
    <xf numFmtId="0" fontId="6" fillId="3" borderId="44" xfId="0" applyFont="1" applyFill="1" applyBorder="1" applyAlignment="1">
      <alignment horizontal="justify" vertical="justify" wrapText="1"/>
    </xf>
    <xf numFmtId="0" fontId="14" fillId="3" borderId="61" xfId="0" applyFont="1" applyFill="1" applyBorder="1" applyAlignment="1">
      <alignment horizontal="justify" vertical="top" wrapText="1"/>
    </xf>
    <xf numFmtId="0" fontId="2" fillId="2" borderId="29" xfId="0" applyFont="1" applyFill="1" applyBorder="1" applyAlignment="1">
      <alignment horizontal="center"/>
    </xf>
    <xf numFmtId="0" fontId="2" fillId="2" borderId="43" xfId="0" applyFont="1" applyFill="1" applyBorder="1" applyAlignment="1">
      <alignment horizontal="center" vertical="center"/>
    </xf>
    <xf numFmtId="0" fontId="6" fillId="3" borderId="46" xfId="0" applyFont="1" applyFill="1" applyBorder="1" applyAlignment="1">
      <alignment horizontal="justify" vertical="top" wrapText="1"/>
    </xf>
    <xf numFmtId="0" fontId="2" fillId="2" borderId="45" xfId="0" applyFont="1" applyFill="1" applyBorder="1" applyAlignment="1">
      <alignment horizontal="justify" vertical="top" wrapText="1"/>
    </xf>
    <xf numFmtId="0" fontId="6" fillId="3" borderId="59" xfId="0" applyFont="1" applyFill="1" applyBorder="1" applyAlignment="1">
      <alignment horizontal="justify" vertical="top" wrapText="1"/>
    </xf>
    <xf numFmtId="0" fontId="6" fillId="3" borderId="46" xfId="0" applyFont="1" applyFill="1" applyBorder="1" applyAlignment="1">
      <alignment horizontal="justify" vertical="justify" wrapText="1"/>
    </xf>
    <xf numFmtId="0" fontId="2" fillId="2" borderId="23" xfId="0" applyFont="1" applyFill="1" applyBorder="1" applyAlignment="1">
      <alignment horizontal="justify" vertical="top" wrapText="1"/>
    </xf>
    <xf numFmtId="0" fontId="2" fillId="2" borderId="23" xfId="0" applyFont="1" applyFill="1" applyBorder="1" applyAlignment="1">
      <alignment horizontal="justify" vertical="center" wrapText="1"/>
    </xf>
    <xf numFmtId="0" fontId="10" fillId="2" borderId="23" xfId="0" applyFont="1" applyFill="1" applyBorder="1" applyAlignment="1">
      <alignment horizontal="center" vertical="center" wrapText="1"/>
    </xf>
    <xf numFmtId="0" fontId="6" fillId="0" borderId="0" xfId="0" applyFont="1" applyAlignment="1">
      <alignment horizontal="center" vertical="center"/>
    </xf>
    <xf numFmtId="0" fontId="2" fillId="4" borderId="43"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6" fillId="0" borderId="46" xfId="0" applyFont="1" applyBorder="1" applyAlignment="1">
      <alignment horizontal="center" vertical="center" wrapText="1"/>
    </xf>
    <xf numFmtId="0" fontId="6" fillId="0" borderId="45" xfId="0" applyFont="1" applyBorder="1" applyAlignment="1">
      <alignment horizontal="center" vertical="center" wrapText="1"/>
    </xf>
    <xf numFmtId="0" fontId="10" fillId="2" borderId="43"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6" fillId="0" borderId="43" xfId="0" applyFont="1" applyBorder="1" applyAlignment="1">
      <alignment horizontal="center" vertical="center" wrapText="1"/>
    </xf>
    <xf numFmtId="0" fontId="6" fillId="0" borderId="59" xfId="0" applyFont="1" applyBorder="1" applyAlignment="1">
      <alignment horizontal="center" vertical="center" wrapText="1"/>
    </xf>
    <xf numFmtId="0" fontId="6" fillId="3" borderId="59" xfId="0" applyFont="1" applyFill="1" applyBorder="1" applyAlignment="1">
      <alignment horizontal="justify" vertical="justify" wrapText="1"/>
    </xf>
    <xf numFmtId="0" fontId="12" fillId="3" borderId="65" xfId="0" applyFont="1" applyFill="1" applyBorder="1" applyAlignment="1">
      <alignment horizontal="justify" vertical="top" wrapText="1"/>
    </xf>
    <xf numFmtId="0" fontId="0" fillId="2" borderId="0" xfId="0" applyFont="1" applyFill="1"/>
    <xf numFmtId="0" fontId="1" fillId="2" borderId="0" xfId="0" applyFont="1" applyFill="1"/>
    <xf numFmtId="0" fontId="4" fillId="2" borderId="1" xfId="0" applyFont="1" applyFill="1" applyBorder="1" applyAlignment="1">
      <alignment horizontal="center" vertical="center"/>
    </xf>
    <xf numFmtId="165" fontId="4" fillId="2" borderId="8" xfId="0" applyNumberFormat="1" applyFont="1" applyFill="1" applyBorder="1" applyAlignment="1">
      <alignment horizontal="center" vertical="center"/>
    </xf>
    <xf numFmtId="0" fontId="0" fillId="2" borderId="0" xfId="0" applyFill="1"/>
    <xf numFmtId="0" fontId="6" fillId="2" borderId="44" xfId="0" applyFont="1" applyFill="1" applyBorder="1" applyAlignment="1">
      <alignment horizontal="center" vertical="center" wrapText="1"/>
    </xf>
    <xf numFmtId="0" fontId="6" fillId="2" borderId="10" xfId="0" applyFont="1" applyFill="1" applyBorder="1" applyAlignment="1">
      <alignment horizontal="justify" vertical="top" wrapText="1"/>
    </xf>
    <xf numFmtId="0" fontId="4" fillId="2" borderId="44" xfId="0" applyFont="1" applyFill="1" applyBorder="1" applyAlignment="1">
      <alignment horizontal="center" vertical="center"/>
    </xf>
    <xf numFmtId="0" fontId="6" fillId="2" borderId="63" xfId="0" applyFont="1" applyFill="1" applyBorder="1"/>
    <xf numFmtId="0" fontId="6" fillId="2" borderId="9" xfId="0" applyFont="1" applyFill="1" applyBorder="1"/>
    <xf numFmtId="0" fontId="6" fillId="2" borderId="44" xfId="0" applyFont="1" applyFill="1" applyBorder="1"/>
    <xf numFmtId="0" fontId="6" fillId="2" borderId="10" xfId="0" applyFont="1" applyFill="1" applyBorder="1"/>
    <xf numFmtId="0" fontId="6" fillId="2" borderId="1" xfId="0" applyFont="1" applyFill="1" applyBorder="1"/>
    <xf numFmtId="0" fontId="6" fillId="2" borderId="19" xfId="0" applyFont="1" applyFill="1" applyBorder="1"/>
    <xf numFmtId="0" fontId="2" fillId="2" borderId="45" xfId="0" applyFont="1" applyFill="1" applyBorder="1" applyAlignment="1">
      <alignment horizontal="center" vertical="center"/>
    </xf>
    <xf numFmtId="0" fontId="0" fillId="3" borderId="0" xfId="0" applyFont="1" applyFill="1"/>
    <xf numFmtId="0" fontId="1" fillId="3" borderId="0" xfId="0" applyFont="1" applyFill="1"/>
    <xf numFmtId="0" fontId="0" fillId="3" borderId="0" xfId="0" applyFill="1" applyAlignment="1"/>
    <xf numFmtId="0" fontId="3" fillId="3" borderId="0" xfId="0" applyFont="1" applyFill="1" applyBorder="1" applyAlignment="1">
      <alignment vertical="center"/>
    </xf>
    <xf numFmtId="0" fontId="0" fillId="3" borderId="0" xfId="0" applyFill="1" applyBorder="1"/>
    <xf numFmtId="0" fontId="14" fillId="3" borderId="66" xfId="0" applyFont="1" applyFill="1" applyBorder="1" applyAlignment="1">
      <alignment horizontal="justify" vertical="top" wrapText="1"/>
    </xf>
    <xf numFmtId="0" fontId="10" fillId="2" borderId="46" xfId="0" applyFont="1" applyFill="1" applyBorder="1" applyAlignment="1">
      <alignment horizontal="center" vertical="center" wrapText="1"/>
    </xf>
    <xf numFmtId="0" fontId="2" fillId="2" borderId="6" xfId="0" applyFont="1" applyFill="1" applyBorder="1" applyAlignment="1">
      <alignment horizontal="justify" vertical="top" wrapText="1"/>
    </xf>
    <xf numFmtId="0" fontId="2" fillId="2" borderId="46" xfId="0" applyFont="1" applyFill="1" applyBorder="1" applyAlignment="1">
      <alignment horizontal="center" vertical="center"/>
    </xf>
    <xf numFmtId="0" fontId="2" fillId="2" borderId="24" xfId="0" applyFont="1" applyFill="1" applyBorder="1" applyAlignment="1">
      <alignment horizontal="justify" vertical="top" wrapText="1"/>
    </xf>
    <xf numFmtId="0" fontId="6" fillId="3" borderId="6" xfId="0" applyFont="1" applyFill="1" applyBorder="1" applyAlignment="1">
      <alignment horizontal="justify" vertical="justify" wrapText="1"/>
    </xf>
    <xf numFmtId="0" fontId="6" fillId="3" borderId="11" xfId="0" applyFont="1" applyFill="1" applyBorder="1" applyAlignment="1">
      <alignment horizontal="justify" vertical="top" wrapText="1"/>
    </xf>
    <xf numFmtId="0" fontId="2" fillId="2" borderId="31" xfId="0" applyFont="1" applyFill="1" applyBorder="1" applyAlignment="1">
      <alignment horizontal="justify" vertical="center" wrapText="1"/>
    </xf>
    <xf numFmtId="0" fontId="6" fillId="3" borderId="6" xfId="0" applyFont="1" applyFill="1" applyBorder="1" applyAlignment="1">
      <alignment horizontal="justify" wrapText="1"/>
    </xf>
    <xf numFmtId="0" fontId="6" fillId="3" borderId="9" xfId="0" applyFont="1" applyFill="1" applyBorder="1" applyAlignment="1">
      <alignment horizontal="justify" wrapText="1"/>
    </xf>
    <xf numFmtId="0" fontId="6" fillId="3" borderId="9" xfId="0" applyFont="1" applyFill="1" applyBorder="1" applyAlignment="1">
      <alignment horizontal="justify" vertical="justify" wrapText="1"/>
    </xf>
    <xf numFmtId="0" fontId="6" fillId="3" borderId="11" xfId="0" applyFont="1" applyFill="1" applyBorder="1" applyAlignment="1">
      <alignment horizontal="justify" vertical="justify" wrapText="1"/>
    </xf>
    <xf numFmtId="0" fontId="6" fillId="3" borderId="6" xfId="0" applyFont="1" applyFill="1" applyBorder="1" applyAlignment="1">
      <alignment horizontal="justify" vertical="top" wrapText="1"/>
    </xf>
    <xf numFmtId="0" fontId="6" fillId="3" borderId="24" xfId="0" applyFont="1" applyFill="1" applyBorder="1" applyAlignment="1">
      <alignment horizontal="justify" vertical="top" wrapText="1"/>
    </xf>
    <xf numFmtId="165" fontId="4" fillId="2" borderId="5" xfId="0" applyNumberFormat="1" applyFont="1" applyFill="1" applyBorder="1" applyAlignment="1">
      <alignment horizontal="center" vertical="center"/>
    </xf>
    <xf numFmtId="0" fontId="10" fillId="2" borderId="46" xfId="0" applyFont="1" applyFill="1" applyBorder="1"/>
    <xf numFmtId="0" fontId="10" fillId="2" borderId="7" xfId="0" applyFont="1" applyFill="1" applyBorder="1"/>
    <xf numFmtId="0" fontId="10" fillId="2" borderId="13" xfId="0" applyFont="1" applyFill="1" applyBorder="1"/>
    <xf numFmtId="0" fontId="10" fillId="2" borderId="50" xfId="0" applyFont="1" applyFill="1" applyBorder="1"/>
    <xf numFmtId="0" fontId="4" fillId="2" borderId="13" xfId="0" applyFont="1" applyFill="1" applyBorder="1" applyAlignment="1">
      <alignment horizontal="center" vertical="center"/>
    </xf>
    <xf numFmtId="0" fontId="6" fillId="2" borderId="59" xfId="0" applyFont="1" applyFill="1" applyBorder="1" applyAlignment="1">
      <alignment horizontal="center" vertical="center" wrapText="1"/>
    </xf>
    <xf numFmtId="0" fontId="6" fillId="2" borderId="4" xfId="0" applyFont="1" applyFill="1" applyBorder="1" applyAlignment="1">
      <alignment horizontal="justify" vertical="top" wrapText="1"/>
    </xf>
    <xf numFmtId="0" fontId="4" fillId="2" borderId="12" xfId="0" applyFont="1" applyFill="1" applyBorder="1" applyAlignment="1">
      <alignment horizontal="center" vertical="center"/>
    </xf>
    <xf numFmtId="165" fontId="4" fillId="2" borderId="3" xfId="0" applyNumberFormat="1" applyFont="1" applyFill="1" applyBorder="1" applyAlignment="1">
      <alignment horizontal="center" vertical="center"/>
    </xf>
    <xf numFmtId="0" fontId="4" fillId="2" borderId="59" xfId="0" applyFont="1" applyFill="1" applyBorder="1" applyAlignment="1">
      <alignment horizontal="center" vertical="center"/>
    </xf>
    <xf numFmtId="0" fontId="6" fillId="2" borderId="62" xfId="0" applyFont="1" applyFill="1" applyBorder="1"/>
    <xf numFmtId="0" fontId="6" fillId="2" borderId="11" xfId="0" applyFont="1" applyFill="1" applyBorder="1"/>
    <xf numFmtId="0" fontId="6" fillId="2" borderId="59" xfId="0" applyFont="1" applyFill="1" applyBorder="1"/>
    <xf numFmtId="0" fontId="6" fillId="2" borderId="4" xfId="0" applyFont="1" applyFill="1" applyBorder="1"/>
    <xf numFmtId="0" fontId="6" fillId="2" borderId="12" xfId="0" applyFont="1" applyFill="1" applyBorder="1"/>
    <xf numFmtId="0" fontId="6" fillId="2" borderId="60" xfId="0" applyFont="1" applyFill="1" applyBorder="1"/>
    <xf numFmtId="0" fontId="6" fillId="3" borderId="46" xfId="0" applyFont="1" applyFill="1" applyBorder="1" applyAlignment="1">
      <alignment horizontal="center" vertical="center" wrapText="1"/>
    </xf>
    <xf numFmtId="0" fontId="6" fillId="3" borderId="59"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6" fillId="2" borderId="23" xfId="0" applyFont="1" applyFill="1" applyBorder="1" applyAlignment="1">
      <alignment horizontal="center" vertical="center"/>
    </xf>
    <xf numFmtId="0" fontId="4" fillId="0" borderId="6" xfId="0" applyFont="1" applyBorder="1" applyAlignment="1" applyProtection="1">
      <alignment horizontal="center" vertical="center"/>
      <protection locked="0"/>
    </xf>
    <xf numFmtId="0" fontId="4" fillId="0" borderId="46"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9" xfId="0" applyFont="1" applyBorder="1" applyAlignment="1" applyProtection="1">
      <alignment horizontal="center" vertical="center"/>
      <protection locked="0"/>
    </xf>
    <xf numFmtId="0" fontId="4" fillId="0" borderId="44"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6" fillId="0" borderId="1" xfId="0" applyFont="1" applyBorder="1" applyProtection="1">
      <protection locked="0"/>
    </xf>
    <xf numFmtId="0" fontId="6" fillId="0" borderId="19" xfId="0" applyFont="1" applyBorder="1" applyProtection="1">
      <protection locked="0"/>
    </xf>
    <xf numFmtId="0" fontId="4" fillId="0" borderId="42" xfId="0" applyFont="1" applyBorder="1" applyAlignment="1" applyProtection="1">
      <alignment horizontal="center" vertical="center"/>
      <protection locked="0"/>
    </xf>
    <xf numFmtId="0" fontId="4" fillId="0" borderId="45" xfId="0" applyFont="1" applyBorder="1" applyAlignment="1" applyProtection="1">
      <alignment horizontal="center"/>
      <protection locked="0"/>
    </xf>
    <xf numFmtId="0" fontId="4" fillId="0" borderId="42" xfId="0" applyFont="1" applyBorder="1" applyAlignment="1" applyProtection="1">
      <alignment horizontal="center"/>
      <protection locked="0"/>
    </xf>
    <xf numFmtId="0" fontId="6" fillId="0" borderId="22" xfId="0" applyFont="1" applyBorder="1" applyProtection="1">
      <protection locked="0"/>
    </xf>
    <xf numFmtId="0" fontId="6" fillId="0" borderId="21" xfId="0" applyFont="1" applyBorder="1" applyProtection="1">
      <protection locked="0"/>
    </xf>
    <xf numFmtId="0" fontId="4" fillId="0" borderId="24" xfId="0" applyFont="1" applyBorder="1" applyAlignment="1" applyProtection="1">
      <alignment horizontal="center" vertical="center"/>
      <protection locked="0"/>
    </xf>
    <xf numFmtId="0" fontId="4" fillId="0" borderId="43" xfId="0" applyFont="1" applyBorder="1" applyAlignment="1" applyProtection="1">
      <alignment horizontal="center"/>
      <protection locked="0"/>
    </xf>
    <xf numFmtId="0" fontId="4" fillId="0" borderId="24" xfId="0" applyFont="1" applyBorder="1" applyAlignment="1" applyProtection="1">
      <alignment horizontal="center"/>
      <protection locked="0"/>
    </xf>
    <xf numFmtId="0" fontId="6" fillId="0" borderId="17" xfId="0" applyFont="1" applyBorder="1" applyProtection="1">
      <protection locked="0"/>
    </xf>
    <xf numFmtId="0" fontId="6" fillId="0" borderId="16" xfId="0" applyFont="1" applyBorder="1" applyProtection="1">
      <protection locked="0"/>
    </xf>
    <xf numFmtId="0" fontId="12" fillId="3" borderId="24" xfId="0" applyFont="1" applyFill="1" applyBorder="1" applyAlignment="1" applyProtection="1">
      <alignment horizontal="justify" vertical="top" wrapText="1"/>
      <protection locked="0"/>
    </xf>
    <xf numFmtId="0" fontId="12" fillId="3" borderId="9" xfId="0" applyFont="1" applyFill="1" applyBorder="1" applyAlignment="1" applyProtection="1">
      <alignment horizontal="justify" vertical="top" wrapText="1"/>
      <protection locked="0"/>
    </xf>
    <xf numFmtId="0" fontId="12" fillId="3" borderId="42" xfId="0" applyFont="1" applyFill="1" applyBorder="1" applyAlignment="1" applyProtection="1">
      <alignment horizontal="justify" vertical="top" wrapText="1"/>
      <protection locked="0"/>
    </xf>
    <xf numFmtId="0" fontId="5" fillId="0" borderId="46" xfId="0" applyFont="1" applyBorder="1" applyAlignment="1" applyProtection="1">
      <alignment horizontal="center" vertical="center"/>
      <protection locked="0"/>
    </xf>
    <xf numFmtId="0" fontId="5" fillId="0" borderId="29"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59" xfId="0" applyFont="1" applyBorder="1" applyAlignment="1" applyProtection="1">
      <alignment horizontal="center" vertical="center"/>
      <protection locked="0"/>
    </xf>
    <xf numFmtId="0" fontId="5" fillId="0" borderId="62" xfId="0" applyFont="1" applyBorder="1" applyAlignment="1" applyProtection="1">
      <alignment horizontal="center"/>
      <protection locked="0"/>
    </xf>
    <xf numFmtId="0" fontId="5" fillId="0" borderId="11" xfId="0" applyFont="1" applyBorder="1" applyAlignment="1" applyProtection="1">
      <alignment horizontal="center"/>
      <protection locked="0"/>
    </xf>
    <xf numFmtId="0" fontId="5" fillId="0" borderId="44" xfId="0" applyFont="1" applyBorder="1" applyAlignment="1" applyProtection="1">
      <alignment horizontal="center" vertical="center"/>
      <protection locked="0"/>
    </xf>
    <xf numFmtId="0" fontId="5" fillId="0" borderId="63" xfId="0" applyFont="1" applyBorder="1" applyAlignment="1" applyProtection="1">
      <alignment horizontal="center"/>
      <protection locked="0"/>
    </xf>
    <xf numFmtId="0" fontId="5" fillId="0" borderId="9" xfId="0" applyFont="1" applyBorder="1" applyAlignment="1" applyProtection="1">
      <alignment horizontal="center"/>
      <protection locked="0"/>
    </xf>
    <xf numFmtId="0" fontId="7" fillId="0" borderId="1" xfId="0" applyFont="1" applyBorder="1" applyProtection="1">
      <protection locked="0"/>
    </xf>
    <xf numFmtId="0" fontId="7" fillId="0" borderId="19" xfId="0" applyFont="1" applyBorder="1" applyProtection="1">
      <protection locked="0"/>
    </xf>
    <xf numFmtId="0" fontId="5" fillId="3" borderId="44" xfId="0" applyFont="1" applyFill="1" applyBorder="1" applyAlignment="1" applyProtection="1">
      <alignment horizontal="center" vertical="center"/>
      <protection locked="0"/>
    </xf>
    <xf numFmtId="0" fontId="5" fillId="3" borderId="63" xfId="0" applyFont="1" applyFill="1" applyBorder="1" applyAlignment="1" applyProtection="1">
      <alignment horizontal="center"/>
      <protection locked="0"/>
    </xf>
    <xf numFmtId="0" fontId="7" fillId="3" borderId="1" xfId="0" applyFont="1" applyFill="1" applyBorder="1" applyProtection="1">
      <protection locked="0"/>
    </xf>
    <xf numFmtId="0" fontId="7" fillId="3" borderId="19" xfId="0" applyFont="1" applyFill="1" applyBorder="1" applyProtection="1">
      <protection locked="0"/>
    </xf>
    <xf numFmtId="0" fontId="4" fillId="0" borderId="46" xfId="0" applyFont="1" applyBorder="1" applyAlignment="1" applyProtection="1">
      <alignment horizontal="center" vertical="center"/>
      <protection locked="0"/>
    </xf>
    <xf numFmtId="0" fontId="6" fillId="0" borderId="29" xfId="0" applyFont="1" applyBorder="1" applyProtection="1">
      <protection locked="0"/>
    </xf>
    <xf numFmtId="0" fontId="4" fillId="0" borderId="44" xfId="0" applyFont="1" applyBorder="1" applyAlignment="1" applyProtection="1">
      <alignment horizontal="center" vertical="center"/>
      <protection locked="0"/>
    </xf>
    <xf numFmtId="0" fontId="6" fillId="0" borderId="63" xfId="0" applyFont="1" applyBorder="1" applyProtection="1">
      <protection locked="0"/>
    </xf>
    <xf numFmtId="0" fontId="4" fillId="0" borderId="59" xfId="0" applyFont="1" applyBorder="1" applyAlignment="1" applyProtection="1">
      <alignment horizontal="center" vertical="center"/>
      <protection locked="0"/>
    </xf>
    <xf numFmtId="0" fontId="6" fillId="0" borderId="62" xfId="0" applyFont="1" applyBorder="1" applyProtection="1">
      <protection locked="0"/>
    </xf>
    <xf numFmtId="0" fontId="5" fillId="0" borderId="46" xfId="0" applyFont="1" applyBorder="1" applyAlignment="1" applyProtection="1">
      <alignment horizontal="center"/>
      <protection locked="0"/>
    </xf>
    <xf numFmtId="0" fontId="5" fillId="0" borderId="44" xfId="0" applyFont="1" applyBorder="1" applyAlignment="1" applyProtection="1">
      <alignment horizontal="center"/>
      <protection locked="0"/>
    </xf>
    <xf numFmtId="0" fontId="7" fillId="0" borderId="1" xfId="0" applyFont="1" applyBorder="1" applyAlignment="1" applyProtection="1">
      <protection locked="0"/>
    </xf>
    <xf numFmtId="0" fontId="7" fillId="0" borderId="19" xfId="0" applyFont="1" applyBorder="1" applyAlignment="1" applyProtection="1">
      <protection locked="0"/>
    </xf>
    <xf numFmtId="0" fontId="6" fillId="3" borderId="24" xfId="0" applyFont="1" applyFill="1" applyBorder="1" applyAlignment="1" applyProtection="1">
      <alignment horizontal="justify" vertical="top" wrapText="1"/>
      <protection locked="0"/>
    </xf>
    <xf numFmtId="0" fontId="6" fillId="3" borderId="9" xfId="0" applyFont="1" applyFill="1" applyBorder="1" applyAlignment="1" applyProtection="1">
      <alignment horizontal="justify" vertical="top" wrapText="1"/>
      <protection locked="0"/>
    </xf>
    <xf numFmtId="0" fontId="6" fillId="3" borderId="42" xfId="0" applyFont="1" applyFill="1" applyBorder="1" applyAlignment="1" applyProtection="1">
      <alignment horizontal="justify" vertical="top" wrapText="1"/>
      <protection locked="0"/>
    </xf>
    <xf numFmtId="0" fontId="5" fillId="0" borderId="43" xfId="0" applyFont="1" applyBorder="1" applyAlignment="1" applyProtection="1">
      <alignment horizontal="center" vertical="center"/>
      <protection locked="0"/>
    </xf>
    <xf numFmtId="0" fontId="5" fillId="0" borderId="48" xfId="0" applyFont="1" applyBorder="1" applyAlignment="1" applyProtection="1">
      <alignment horizontal="center"/>
      <protection locked="0"/>
    </xf>
    <xf numFmtId="0" fontId="7" fillId="0" borderId="17" xfId="0" applyFont="1" applyBorder="1" applyProtection="1">
      <protection locked="0"/>
    </xf>
    <xf numFmtId="0" fontId="7" fillId="0" borderId="16" xfId="0" applyFont="1" applyBorder="1" applyProtection="1">
      <protection locked="0"/>
    </xf>
    <xf numFmtId="0" fontId="5" fillId="0" borderId="45" xfId="0" applyFont="1" applyBorder="1" applyAlignment="1" applyProtection="1">
      <alignment horizontal="center" vertical="center"/>
      <protection locked="0"/>
    </xf>
    <xf numFmtId="0" fontId="5" fillId="0" borderId="64" xfId="0" applyFont="1" applyBorder="1" applyAlignment="1" applyProtection="1">
      <alignment horizontal="center"/>
      <protection locked="0"/>
    </xf>
    <xf numFmtId="0" fontId="7" fillId="0" borderId="22" xfId="0" applyFont="1" applyBorder="1" applyProtection="1">
      <protection locked="0"/>
    </xf>
    <xf numFmtId="0" fontId="7" fillId="0" borderId="21" xfId="0" applyFont="1" applyBorder="1" applyProtection="1">
      <protection locked="0"/>
    </xf>
    <xf numFmtId="0" fontId="4" fillId="0" borderId="63" xfId="0" applyFont="1" applyBorder="1" applyAlignment="1" applyProtection="1">
      <alignment horizontal="center"/>
      <protection locked="0"/>
    </xf>
    <xf numFmtId="0" fontId="4" fillId="0" borderId="62"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6" fillId="3" borderId="6" xfId="0" applyFont="1" applyFill="1" applyBorder="1" applyAlignment="1" applyProtection="1">
      <alignment horizontal="justify" vertical="top" wrapText="1"/>
      <protection locked="0"/>
    </xf>
    <xf numFmtId="0" fontId="6" fillId="3" borderId="11" xfId="0" applyFont="1" applyFill="1" applyBorder="1" applyAlignment="1" applyProtection="1">
      <alignment horizontal="justify" vertical="top" wrapText="1"/>
      <protection locked="0"/>
    </xf>
    <xf numFmtId="0" fontId="4" fillId="0" borderId="29" xfId="0" applyFont="1" applyBorder="1" applyAlignment="1" applyProtection="1">
      <alignment horizontal="center"/>
      <protection locked="0"/>
    </xf>
    <xf numFmtId="0" fontId="4" fillId="0" borderId="43" xfId="0" applyFont="1" applyBorder="1" applyAlignment="1" applyProtection="1">
      <alignment horizontal="center" vertical="center"/>
      <protection locked="0"/>
    </xf>
    <xf numFmtId="0" fontId="4" fillId="0" borderId="48" xfId="0" applyFont="1" applyBorder="1" applyAlignment="1" applyProtection="1">
      <alignment horizontal="center"/>
      <protection locked="0"/>
    </xf>
    <xf numFmtId="0" fontId="4" fillId="0" borderId="45" xfId="0" applyFont="1" applyBorder="1" applyAlignment="1" applyProtection="1">
      <alignment horizontal="center" vertical="center"/>
      <protection locked="0"/>
    </xf>
    <xf numFmtId="0" fontId="4" fillId="0" borderId="64" xfId="0" applyFont="1" applyBorder="1" applyAlignment="1" applyProtection="1">
      <alignment horizontal="center"/>
      <protection locked="0"/>
    </xf>
    <xf numFmtId="0" fontId="2" fillId="0" borderId="0" xfId="0" applyFont="1" applyBorder="1" applyAlignment="1">
      <alignment horizontal="center" vertical="center" wrapText="1"/>
    </xf>
    <xf numFmtId="0" fontId="2" fillId="4" borderId="58" xfId="0" applyFont="1" applyFill="1" applyBorder="1" applyAlignment="1">
      <alignment horizontal="center" vertical="center"/>
    </xf>
    <xf numFmtId="0" fontId="2" fillId="4" borderId="51"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166" fontId="12" fillId="0" borderId="19" xfId="1" applyNumberFormat="1"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166" fontId="12" fillId="0" borderId="16" xfId="1" applyNumberFormat="1"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166" fontId="12" fillId="0" borderId="21" xfId="1" applyNumberFormat="1" applyFont="1" applyBorder="1" applyAlignment="1" applyProtection="1">
      <alignment horizontal="center" vertical="center" wrapText="1"/>
      <protection locked="0"/>
    </xf>
    <xf numFmtId="165" fontId="2" fillId="2" borderId="58" xfId="0" applyNumberFormat="1" applyFont="1" applyFill="1" applyBorder="1" applyAlignment="1">
      <alignment horizontal="center" vertical="center"/>
    </xf>
    <xf numFmtId="0" fontId="11" fillId="2" borderId="31" xfId="0" applyFont="1" applyFill="1" applyBorder="1" applyAlignment="1">
      <alignment vertical="top" wrapText="1"/>
    </xf>
    <xf numFmtId="0" fontId="11" fillId="2" borderId="40" xfId="0" applyFont="1" applyFill="1" applyBorder="1" applyAlignment="1">
      <alignment vertical="top" wrapText="1"/>
    </xf>
    <xf numFmtId="166" fontId="18" fillId="2" borderId="23" xfId="0" applyNumberFormat="1" applyFont="1" applyFill="1" applyBorder="1" applyAlignment="1">
      <alignment vertical="top" wrapText="1"/>
    </xf>
    <xf numFmtId="0" fontId="11" fillId="2" borderId="32" xfId="0" applyFont="1" applyFill="1" applyBorder="1" applyAlignment="1">
      <alignment vertical="top" wrapText="1"/>
    </xf>
    <xf numFmtId="0" fontId="11" fillId="2" borderId="27" xfId="0" applyFont="1" applyFill="1" applyBorder="1" applyAlignment="1">
      <alignment vertical="top" wrapText="1"/>
    </xf>
    <xf numFmtId="0" fontId="11" fillId="2" borderId="28" xfId="0" applyFont="1" applyFill="1" applyBorder="1" applyAlignment="1">
      <alignment vertical="top" wrapText="1"/>
    </xf>
    <xf numFmtId="0" fontId="11" fillId="2" borderId="35" xfId="0" applyFont="1" applyFill="1" applyBorder="1" applyAlignment="1">
      <alignment vertical="top" wrapText="1"/>
    </xf>
    <xf numFmtId="0" fontId="11" fillId="2" borderId="31" xfId="0" applyFont="1" applyFill="1" applyBorder="1" applyAlignment="1">
      <alignment vertical="center" wrapText="1"/>
    </xf>
    <xf numFmtId="166" fontId="18" fillId="2" borderId="23" xfId="0" applyNumberFormat="1" applyFont="1" applyFill="1" applyBorder="1" applyAlignment="1">
      <alignment vertical="center" wrapText="1"/>
    </xf>
    <xf numFmtId="0" fontId="11" fillId="2" borderId="23" xfId="0" applyFont="1" applyFill="1" applyBorder="1" applyAlignment="1">
      <alignment horizontal="center" vertical="center"/>
    </xf>
    <xf numFmtId="166" fontId="12" fillId="0" borderId="63" xfId="1" applyNumberFormat="1"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17" fillId="3" borderId="0" xfId="0" applyFont="1" applyFill="1"/>
    <xf numFmtId="0" fontId="0" fillId="0" borderId="0" xfId="0" applyAlignment="1">
      <alignment horizontal="center"/>
    </xf>
    <xf numFmtId="0" fontId="6" fillId="0" borderId="44" xfId="0" applyFont="1" applyBorder="1" applyAlignment="1" applyProtection="1">
      <alignment horizontal="center" wrapText="1"/>
      <protection locked="0"/>
    </xf>
    <xf numFmtId="0" fontId="6" fillId="2" borderId="9" xfId="0" applyFont="1" applyFill="1" applyBorder="1" applyAlignment="1">
      <alignment horizontal="center"/>
    </xf>
    <xf numFmtId="0" fontId="6" fillId="2" borderId="11" xfId="0" applyFont="1" applyFill="1" applyBorder="1" applyAlignment="1">
      <alignment horizontal="center"/>
    </xf>
    <xf numFmtId="167" fontId="19" fillId="3" borderId="0" xfId="0" applyNumberFormat="1" applyFont="1" applyFill="1" applyBorder="1" applyAlignment="1"/>
    <xf numFmtId="0" fontId="20" fillId="0" borderId="1" xfId="0" applyFont="1" applyBorder="1" applyAlignment="1">
      <alignment horizontal="center" vertical="center"/>
    </xf>
    <xf numFmtId="0" fontId="10" fillId="0" borderId="0" xfId="0" applyFont="1"/>
    <xf numFmtId="0" fontId="10" fillId="0" borderId="1" xfId="0" applyFont="1" applyBorder="1" applyAlignment="1">
      <alignment horizontal="justify" vertical="justify" wrapText="1"/>
    </xf>
    <xf numFmtId="0" fontId="10" fillId="0" borderId="1" xfId="0" applyFont="1" applyBorder="1"/>
    <xf numFmtId="0" fontId="10" fillId="0" borderId="1" xfId="0" applyFont="1" applyBorder="1" applyAlignment="1">
      <alignment vertical="top"/>
    </xf>
    <xf numFmtId="0" fontId="10" fillId="0" borderId="1" xfId="0" applyFont="1" applyBorder="1" applyAlignment="1">
      <alignment vertical="top" wrapText="1"/>
    </xf>
    <xf numFmtId="0" fontId="2" fillId="0" borderId="1" xfId="0" applyFont="1" applyBorder="1" applyAlignment="1">
      <alignment horizontal="justify" vertical="top" wrapText="1"/>
    </xf>
    <xf numFmtId="0" fontId="2" fillId="0" borderId="0" xfId="0" applyFont="1" applyAlignment="1">
      <alignment horizontal="center"/>
    </xf>
    <xf numFmtId="0" fontId="1" fillId="5" borderId="1" xfId="0" applyFont="1" applyFill="1" applyBorder="1" applyAlignment="1">
      <alignment horizontal="justify" vertical="justify" wrapText="1"/>
    </xf>
    <xf numFmtId="0" fontId="2" fillId="2" borderId="25" xfId="0" applyFont="1" applyFill="1" applyBorder="1" applyAlignment="1">
      <alignment horizontal="center" vertical="center"/>
    </xf>
    <xf numFmtId="0" fontId="2" fillId="2" borderId="54" xfId="0" applyFont="1" applyFill="1" applyBorder="1" applyAlignment="1">
      <alignment horizontal="center" vertical="center"/>
    </xf>
    <xf numFmtId="0" fontId="22" fillId="3" borderId="0" xfId="0" applyFont="1" applyFill="1"/>
    <xf numFmtId="0" fontId="10" fillId="2" borderId="6" xfId="0" applyFont="1" applyFill="1" applyBorder="1"/>
    <xf numFmtId="0" fontId="2" fillId="2" borderId="5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6" fillId="0" borderId="15" xfId="0" applyFont="1" applyBorder="1" applyProtection="1">
      <protection locked="0"/>
    </xf>
    <xf numFmtId="0" fontId="6" fillId="0" borderId="18" xfId="0" applyFont="1" applyBorder="1" applyProtection="1">
      <protection locked="0"/>
    </xf>
    <xf numFmtId="0" fontId="6" fillId="0" borderId="20" xfId="0" applyFont="1" applyBorder="1" applyProtection="1">
      <protection locked="0"/>
    </xf>
    <xf numFmtId="0" fontId="7" fillId="0" borderId="15" xfId="0" applyFont="1" applyBorder="1" applyProtection="1">
      <protection locked="0"/>
    </xf>
    <xf numFmtId="0" fontId="7" fillId="0" borderId="20" xfId="0" applyFont="1" applyBorder="1" applyProtection="1">
      <protection locked="0"/>
    </xf>
    <xf numFmtId="0" fontId="7" fillId="0" borderId="18" xfId="0" applyFont="1" applyBorder="1" applyProtection="1">
      <protection locked="0"/>
    </xf>
    <xf numFmtId="0" fontId="7" fillId="3" borderId="18" xfId="0" applyFont="1" applyFill="1" applyBorder="1" applyProtection="1">
      <protection locked="0"/>
    </xf>
    <xf numFmtId="0" fontId="7" fillId="0" borderId="15" xfId="0" applyFont="1" applyBorder="1" applyAlignment="1" applyProtection="1">
      <protection locked="0"/>
    </xf>
    <xf numFmtId="0" fontId="7" fillId="0" borderId="17" xfId="0" applyFont="1" applyBorder="1" applyAlignment="1" applyProtection="1">
      <protection locked="0"/>
    </xf>
    <xf numFmtId="0" fontId="7" fillId="0" borderId="16" xfId="0" applyFont="1" applyBorder="1" applyAlignment="1" applyProtection="1">
      <protection locked="0"/>
    </xf>
    <xf numFmtId="0" fontId="7" fillId="0" borderId="18" xfId="0" applyFont="1" applyBorder="1" applyAlignment="1" applyProtection="1">
      <protection locked="0"/>
    </xf>
    <xf numFmtId="0" fontId="7" fillId="0" borderId="48" xfId="0" applyFont="1" applyBorder="1" applyProtection="1">
      <protection locked="0"/>
    </xf>
    <xf numFmtId="0" fontId="7" fillId="0" borderId="63" xfId="0" applyFont="1" applyBorder="1" applyProtection="1">
      <protection locked="0"/>
    </xf>
    <xf numFmtId="0" fontId="7" fillId="0" borderId="64" xfId="0" applyFont="1" applyBorder="1" applyProtection="1">
      <protection locked="0"/>
    </xf>
    <xf numFmtId="0" fontId="2" fillId="4" borderId="34" xfId="0" applyFont="1" applyFill="1" applyBorder="1" applyAlignment="1">
      <alignment horizontal="center" vertical="center"/>
    </xf>
    <xf numFmtId="0" fontId="2" fillId="4" borderId="23"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8" xfId="0" applyFont="1" applyFill="1" applyBorder="1" applyAlignment="1">
      <alignment horizontal="center" vertical="center"/>
    </xf>
    <xf numFmtId="0" fontId="2" fillId="4" borderId="51" xfId="0" applyFont="1" applyFill="1" applyBorder="1" applyAlignment="1">
      <alignment horizontal="center" vertical="center"/>
    </xf>
    <xf numFmtId="0" fontId="2" fillId="4" borderId="58" xfId="0" applyFont="1" applyFill="1" applyBorder="1" applyAlignment="1">
      <alignment horizontal="center" vertical="center"/>
    </xf>
    <xf numFmtId="0" fontId="2" fillId="4" borderId="51" xfId="0" applyFont="1" applyFill="1" applyBorder="1" applyAlignment="1">
      <alignment horizontal="center" vertical="center" wrapText="1"/>
    </xf>
    <xf numFmtId="0" fontId="2" fillId="4" borderId="58" xfId="0" applyFont="1" applyFill="1" applyBorder="1" applyAlignment="1">
      <alignment horizontal="center" vertical="center" wrapText="1"/>
    </xf>
    <xf numFmtId="0" fontId="2" fillId="4" borderId="67"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53"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9" xfId="0" applyFont="1" applyFill="1" applyBorder="1" applyAlignment="1">
      <alignment horizontal="center" vertical="center"/>
    </xf>
    <xf numFmtId="0" fontId="10" fillId="2" borderId="51"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2" fillId="2" borderId="51" xfId="0" applyFont="1" applyFill="1" applyBorder="1" applyAlignment="1">
      <alignment horizontal="left" vertical="center" wrapText="1"/>
    </xf>
    <xf numFmtId="0" fontId="2" fillId="2" borderId="58" xfId="0" applyFont="1" applyFill="1" applyBorder="1" applyAlignment="1">
      <alignment horizontal="left" vertical="center" wrapText="1"/>
    </xf>
    <xf numFmtId="0" fontId="2" fillId="2" borderId="49" xfId="0" applyFont="1" applyFill="1" applyBorder="1" applyAlignment="1">
      <alignment horizontal="center" vertical="center"/>
    </xf>
    <xf numFmtId="0" fontId="2" fillId="2" borderId="67" xfId="0" applyFont="1" applyFill="1" applyBorder="1" applyAlignment="1">
      <alignment horizontal="center" vertical="center"/>
    </xf>
    <xf numFmtId="0" fontId="2" fillId="4" borderId="51" xfId="0" applyFont="1" applyFill="1" applyBorder="1" applyAlignment="1">
      <alignment horizontal="left" vertical="center" wrapText="1"/>
    </xf>
    <xf numFmtId="0" fontId="2" fillId="4" borderId="58" xfId="0" applyFont="1" applyFill="1" applyBorder="1" applyAlignment="1">
      <alignment horizontal="left" vertical="center" wrapText="1"/>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2" borderId="68"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2" borderId="16"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1" xfId="0" applyFont="1" applyFill="1" applyBorder="1" applyAlignment="1">
      <alignment horizontal="center" vertical="center" wrapText="1"/>
    </xf>
    <xf numFmtId="0" fontId="2" fillId="2" borderId="57" xfId="0" applyFont="1" applyFill="1" applyBorder="1" applyAlignment="1">
      <alignment horizontal="center" vertical="center"/>
    </xf>
    <xf numFmtId="0" fontId="2" fillId="2" borderId="32" xfId="0" applyFont="1" applyFill="1" applyBorder="1" applyAlignment="1">
      <alignment horizontal="center" vertical="center"/>
    </xf>
    <xf numFmtId="0" fontId="0" fillId="0" borderId="1" xfId="0" applyBorder="1" applyAlignment="1">
      <alignment horizontal="center"/>
    </xf>
    <xf numFmtId="0" fontId="2" fillId="0" borderId="1" xfId="0" applyFont="1" applyBorder="1" applyAlignment="1">
      <alignment horizontal="center" vertical="center" wrapText="1"/>
    </xf>
    <xf numFmtId="0" fontId="2" fillId="2" borderId="37" xfId="0" applyFont="1" applyFill="1" applyBorder="1" applyAlignment="1">
      <alignment horizontal="center" vertical="center"/>
    </xf>
    <xf numFmtId="0" fontId="2" fillId="4" borderId="49"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0" fontId="2" fillId="2" borderId="67" xfId="0" applyFont="1" applyFill="1" applyBorder="1" applyAlignment="1">
      <alignment horizontal="center" vertical="center" wrapText="1"/>
    </xf>
    <xf numFmtId="0" fontId="2" fillId="0" borderId="15" xfId="0" applyFont="1" applyBorder="1" applyAlignment="1">
      <alignment horizontal="left"/>
    </xf>
    <xf numFmtId="0" fontId="2" fillId="0" borderId="16" xfId="0" applyFont="1" applyBorder="1" applyAlignment="1">
      <alignment horizontal="left"/>
    </xf>
    <xf numFmtId="0" fontId="6" fillId="0" borderId="17" xfId="0" applyFont="1" applyBorder="1" applyAlignment="1" applyProtection="1">
      <alignment horizontal="center"/>
      <protection locked="0"/>
    </xf>
    <xf numFmtId="0" fontId="6" fillId="0" borderId="16" xfId="0" applyFont="1" applyBorder="1" applyAlignment="1" applyProtection="1">
      <alignment horizontal="center"/>
      <protection locked="0"/>
    </xf>
    <xf numFmtId="0" fontId="2" fillId="0" borderId="18" xfId="0" applyFont="1" applyBorder="1" applyAlignment="1">
      <alignment horizontal="left"/>
    </xf>
    <xf numFmtId="0" fontId="2" fillId="0" borderId="19" xfId="0" applyFont="1" applyBorder="1" applyAlignment="1">
      <alignment horizontal="left"/>
    </xf>
    <xf numFmtId="0" fontId="6" fillId="0" borderId="1"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2" fillId="2" borderId="58" xfId="0" applyFont="1" applyFill="1" applyBorder="1" applyAlignment="1">
      <alignment horizontal="center" vertical="center" wrapText="1"/>
    </xf>
    <xf numFmtId="0" fontId="6" fillId="0" borderId="1" xfId="0" applyFont="1" applyBorder="1" applyAlignment="1" applyProtection="1">
      <alignment horizontal="left"/>
      <protection locked="0"/>
    </xf>
    <xf numFmtId="0" fontId="6" fillId="0" borderId="19" xfId="0" applyFont="1" applyBorder="1" applyAlignment="1" applyProtection="1">
      <alignment horizontal="left"/>
      <protection locked="0"/>
    </xf>
    <xf numFmtId="0" fontId="2" fillId="0" borderId="20" xfId="0" applyFont="1" applyBorder="1" applyAlignment="1">
      <alignment horizontal="left"/>
    </xf>
    <xf numFmtId="0" fontId="2" fillId="0" borderId="21" xfId="0" applyFont="1" applyBorder="1" applyAlignment="1">
      <alignment horizontal="left"/>
    </xf>
    <xf numFmtId="0" fontId="6" fillId="0" borderId="22" xfId="0" applyFont="1" applyBorder="1" applyAlignment="1" applyProtection="1">
      <alignment horizontal="center"/>
      <protection locked="0"/>
    </xf>
    <xf numFmtId="0" fontId="6" fillId="0" borderId="21" xfId="0" applyFont="1" applyBorder="1" applyAlignment="1" applyProtection="1">
      <alignment horizontal="center"/>
      <protection locked="0"/>
    </xf>
    <xf numFmtId="0" fontId="2" fillId="2" borderId="1" xfId="0" applyFont="1" applyFill="1" applyBorder="1" applyAlignment="1">
      <alignment horizontal="center"/>
    </xf>
    <xf numFmtId="0" fontId="23" fillId="3" borderId="3" xfId="0" applyFont="1" applyFill="1" applyBorder="1" applyAlignment="1">
      <alignment horizontal="left" vertical="center"/>
    </xf>
    <xf numFmtId="0" fontId="23" fillId="3" borderId="4" xfId="0" applyFont="1" applyFill="1" applyBorder="1" applyAlignment="1">
      <alignment horizontal="left" vertical="center"/>
    </xf>
    <xf numFmtId="0" fontId="23" fillId="3" borderId="10"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4" fillId="3" borderId="13" xfId="0" applyFont="1" applyFill="1" applyBorder="1" applyAlignment="1">
      <alignment horizontal="left" vertical="center"/>
    </xf>
    <xf numFmtId="0" fontId="24" fillId="3" borderId="1" xfId="0" applyFont="1" applyFill="1" applyBorder="1" applyAlignment="1">
      <alignment horizontal="left" vertical="center"/>
    </xf>
    <xf numFmtId="0" fontId="23" fillId="3" borderId="10" xfId="0" applyFont="1" applyFill="1" applyBorder="1" applyAlignment="1">
      <alignment horizontal="left" vertical="center"/>
    </xf>
    <xf numFmtId="0" fontId="23" fillId="3" borderId="1" xfId="0" applyFont="1" applyFill="1" applyBorder="1" applyAlignment="1">
      <alignment horizontal="left" vertical="center"/>
    </xf>
    <xf numFmtId="0" fontId="11" fillId="2" borderId="30" xfId="0" applyFont="1" applyFill="1" applyBorder="1" applyAlignment="1">
      <alignment horizontal="center" vertical="top" wrapText="1"/>
    </xf>
    <xf numFmtId="0" fontId="11" fillId="2" borderId="32" xfId="0" applyFont="1" applyFill="1" applyBorder="1" applyAlignment="1">
      <alignment horizontal="center" vertical="top" wrapText="1"/>
    </xf>
    <xf numFmtId="0" fontId="11" fillId="2" borderId="30"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2" fillId="2" borderId="51" xfId="0" applyFont="1" applyFill="1" applyBorder="1" applyAlignment="1">
      <alignment horizontal="left" vertical="top"/>
    </xf>
    <xf numFmtId="0" fontId="2" fillId="2" borderId="58" xfId="0" applyFont="1" applyFill="1" applyBorder="1" applyAlignment="1">
      <alignment horizontal="left" vertical="top"/>
    </xf>
    <xf numFmtId="0" fontId="2" fillId="2" borderId="14" xfId="0" applyFont="1" applyFill="1" applyBorder="1" applyAlignment="1">
      <alignment horizontal="center" vertical="center"/>
    </xf>
    <xf numFmtId="0" fontId="2" fillId="4" borderId="27"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4" fillId="2" borderId="31" xfId="0" applyFont="1" applyFill="1" applyBorder="1" applyAlignment="1">
      <alignment horizontal="center"/>
    </xf>
    <xf numFmtId="0" fontId="4" fillId="2" borderId="35" xfId="0" applyFont="1" applyFill="1" applyBorder="1" applyAlignment="1">
      <alignment horizontal="center"/>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11" fillId="2" borderId="31" xfId="0" applyFont="1" applyFill="1" applyBorder="1" applyAlignment="1">
      <alignment horizontal="center" vertical="top" wrapText="1"/>
    </xf>
    <xf numFmtId="0" fontId="2" fillId="2" borderId="2" xfId="0" applyFont="1" applyFill="1" applyBorder="1" applyAlignment="1">
      <alignment horizontal="center" vertical="center"/>
    </xf>
    <xf numFmtId="0" fontId="2" fillId="2" borderId="55" xfId="0" applyFont="1" applyFill="1" applyBorder="1" applyAlignment="1">
      <alignment horizontal="center" vertical="center"/>
    </xf>
  </cellXfs>
  <cellStyles count="2">
    <cellStyle name="Millares [0]" xfId="1" builtinId="6"/>
    <cellStyle name="Normal" xfId="0" builtinId="0"/>
  </cellStyles>
  <dxfs count="3">
    <dxf>
      <fill>
        <patternFill>
          <bgColor rgb="FF00B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hyperlink" Target="#' PROPUESTA F-INSP-015'!A1"/><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4</xdr:col>
      <xdr:colOff>559593</xdr:colOff>
      <xdr:row>2</xdr:row>
      <xdr:rowOff>11907</xdr:rowOff>
    </xdr:from>
    <xdr:to>
      <xdr:col>4</xdr:col>
      <xdr:colOff>1627028</xdr:colOff>
      <xdr:row>4</xdr:row>
      <xdr:rowOff>63342</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267" t="29726" r="68019" b="35381"/>
        <a:stretch>
          <a:fillRect/>
        </a:stretch>
      </xdr:blipFill>
      <xdr:spPr bwMode="auto">
        <a:xfrm>
          <a:off x="1750218" y="392907"/>
          <a:ext cx="1067435" cy="432435"/>
        </a:xfrm>
        <a:prstGeom prst="rect">
          <a:avLst/>
        </a:prstGeom>
        <a:noFill/>
        <a:ln>
          <a:noFill/>
        </a:ln>
      </xdr:spPr>
    </xdr:pic>
    <xdr:clientData/>
  </xdr:twoCellAnchor>
  <xdr:twoCellAnchor editAs="oneCell">
    <xdr:from>
      <xdr:col>4</xdr:col>
      <xdr:colOff>1726406</xdr:colOff>
      <xdr:row>1</xdr:row>
      <xdr:rowOff>130969</xdr:rowOff>
    </xdr:from>
    <xdr:to>
      <xdr:col>4</xdr:col>
      <xdr:colOff>2675731</xdr:colOff>
      <xdr:row>4</xdr:row>
      <xdr:rowOff>45244</xdr:rowOff>
    </xdr:to>
    <xdr:pic>
      <xdr:nvPicPr>
        <xdr:cNvPr id="5" name="Imagen 4"/>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65894" t="18912" r="11859" b="31369"/>
        <a:stretch>
          <a:fillRect/>
        </a:stretch>
      </xdr:blipFill>
      <xdr:spPr bwMode="auto">
        <a:xfrm>
          <a:off x="2917031" y="321469"/>
          <a:ext cx="949325" cy="4857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4364831</xdr:colOff>
      <xdr:row>18</xdr:row>
      <xdr:rowOff>2045495</xdr:rowOff>
    </xdr:from>
    <xdr:to>
      <xdr:col>1</xdr:col>
      <xdr:colOff>5988843</xdr:colOff>
      <xdr:row>18</xdr:row>
      <xdr:rowOff>3726653</xdr:rowOff>
    </xdr:to>
    <xdr:sp macro="" textlink="">
      <xdr:nvSpPr>
        <xdr:cNvPr id="8" name="Rectángulo redondeado 7">
          <a:extLst>
            <a:ext uri="{FF2B5EF4-FFF2-40B4-BE49-F238E27FC236}">
              <a16:creationId xmlns:a16="http://schemas.microsoft.com/office/drawing/2014/main" xmlns="" id="{00000000-0008-0000-0400-000008000000}"/>
            </a:ext>
          </a:extLst>
        </xdr:cNvPr>
        <xdr:cNvSpPr/>
      </xdr:nvSpPr>
      <xdr:spPr>
        <a:xfrm>
          <a:off x="4769644" y="9320214"/>
          <a:ext cx="1624012" cy="1681158"/>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xdr:col>
      <xdr:colOff>2738437</xdr:colOff>
      <xdr:row>21</xdr:row>
      <xdr:rowOff>623890</xdr:rowOff>
    </xdr:from>
    <xdr:to>
      <xdr:col>1</xdr:col>
      <xdr:colOff>4162426</xdr:colOff>
      <xdr:row>21</xdr:row>
      <xdr:rowOff>2538414</xdr:rowOff>
    </xdr:to>
    <xdr:sp macro="" textlink="">
      <xdr:nvSpPr>
        <xdr:cNvPr id="11" name="Rectángulo redondeado 10">
          <a:extLst>
            <a:ext uri="{FF2B5EF4-FFF2-40B4-BE49-F238E27FC236}">
              <a16:creationId xmlns:a16="http://schemas.microsoft.com/office/drawing/2014/main" xmlns="" id="{00000000-0008-0000-0400-00000B000000}"/>
            </a:ext>
          </a:extLst>
        </xdr:cNvPr>
        <xdr:cNvSpPr/>
      </xdr:nvSpPr>
      <xdr:spPr>
        <a:xfrm>
          <a:off x="3143250" y="15244765"/>
          <a:ext cx="1423989" cy="1914524"/>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xdr:col>
      <xdr:colOff>3702843</xdr:colOff>
      <xdr:row>23</xdr:row>
      <xdr:rowOff>350043</xdr:rowOff>
    </xdr:from>
    <xdr:to>
      <xdr:col>1</xdr:col>
      <xdr:colOff>5088727</xdr:colOff>
      <xdr:row>23</xdr:row>
      <xdr:rowOff>2188367</xdr:rowOff>
    </xdr:to>
    <xdr:sp macro="" textlink="">
      <xdr:nvSpPr>
        <xdr:cNvPr id="13" name="Rectángulo redondeado 12">
          <a:extLst>
            <a:ext uri="{FF2B5EF4-FFF2-40B4-BE49-F238E27FC236}">
              <a16:creationId xmlns:a16="http://schemas.microsoft.com/office/drawing/2014/main" xmlns="" id="{00000000-0008-0000-0400-00000D000000}"/>
            </a:ext>
          </a:extLst>
        </xdr:cNvPr>
        <xdr:cNvSpPr/>
      </xdr:nvSpPr>
      <xdr:spPr>
        <a:xfrm>
          <a:off x="4107656" y="17876043"/>
          <a:ext cx="1385884" cy="1838324"/>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xdr:col>
      <xdr:colOff>2536032</xdr:colOff>
      <xdr:row>25</xdr:row>
      <xdr:rowOff>459582</xdr:rowOff>
    </xdr:from>
    <xdr:to>
      <xdr:col>1</xdr:col>
      <xdr:colOff>4183858</xdr:colOff>
      <xdr:row>25</xdr:row>
      <xdr:rowOff>2045494</xdr:rowOff>
    </xdr:to>
    <xdr:sp macro="" textlink="">
      <xdr:nvSpPr>
        <xdr:cNvPr id="14" name="Rectángulo redondeado 13">
          <a:extLst>
            <a:ext uri="{FF2B5EF4-FFF2-40B4-BE49-F238E27FC236}">
              <a16:creationId xmlns:a16="http://schemas.microsoft.com/office/drawing/2014/main" xmlns="" id="{00000000-0008-0000-0400-00000E000000}"/>
            </a:ext>
          </a:extLst>
        </xdr:cNvPr>
        <xdr:cNvSpPr/>
      </xdr:nvSpPr>
      <xdr:spPr>
        <a:xfrm>
          <a:off x="2940845" y="20509707"/>
          <a:ext cx="1647826" cy="1585912"/>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xdr:col>
      <xdr:colOff>357187</xdr:colOff>
      <xdr:row>29</xdr:row>
      <xdr:rowOff>1416843</xdr:rowOff>
    </xdr:from>
    <xdr:to>
      <xdr:col>1</xdr:col>
      <xdr:colOff>5750719</xdr:colOff>
      <xdr:row>29</xdr:row>
      <xdr:rowOff>1771655</xdr:rowOff>
    </xdr:to>
    <xdr:sp macro="" textlink="">
      <xdr:nvSpPr>
        <xdr:cNvPr id="16" name="Rectángulo redondeado 15">
          <a:extLst>
            <a:ext uri="{FF2B5EF4-FFF2-40B4-BE49-F238E27FC236}">
              <a16:creationId xmlns:a16="http://schemas.microsoft.com/office/drawing/2014/main" xmlns="" id="{00000000-0008-0000-0400-000010000000}"/>
            </a:ext>
          </a:extLst>
        </xdr:cNvPr>
        <xdr:cNvSpPr/>
      </xdr:nvSpPr>
      <xdr:spPr>
        <a:xfrm rot="5400000">
          <a:off x="2876547" y="24624508"/>
          <a:ext cx="354812" cy="5393532"/>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xdr:col>
      <xdr:colOff>2024062</xdr:colOff>
      <xdr:row>20</xdr:row>
      <xdr:rowOff>2307490</xdr:rowOff>
    </xdr:from>
    <xdr:to>
      <xdr:col>1</xdr:col>
      <xdr:colOff>5929312</xdr:colOff>
      <xdr:row>20</xdr:row>
      <xdr:rowOff>2717069</xdr:rowOff>
    </xdr:to>
    <xdr:sp macro="" textlink="">
      <xdr:nvSpPr>
        <xdr:cNvPr id="19" name="Rectángulo redondeado 18">
          <a:extLst>
            <a:ext uri="{FF2B5EF4-FFF2-40B4-BE49-F238E27FC236}">
              <a16:creationId xmlns:a16="http://schemas.microsoft.com/office/drawing/2014/main" xmlns="" id="{00000000-0008-0000-0400-000013000000}"/>
            </a:ext>
          </a:extLst>
        </xdr:cNvPr>
        <xdr:cNvSpPr/>
      </xdr:nvSpPr>
      <xdr:spPr>
        <a:xfrm rot="5400000">
          <a:off x="4176710" y="12251593"/>
          <a:ext cx="409579" cy="3905250"/>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xdr:col>
      <xdr:colOff>5822156</xdr:colOff>
      <xdr:row>20</xdr:row>
      <xdr:rowOff>2355054</xdr:rowOff>
    </xdr:from>
    <xdr:to>
      <xdr:col>1</xdr:col>
      <xdr:colOff>6988968</xdr:colOff>
      <xdr:row>20</xdr:row>
      <xdr:rowOff>2640804</xdr:rowOff>
    </xdr:to>
    <xdr:sp macro="" textlink="">
      <xdr:nvSpPr>
        <xdr:cNvPr id="20" name="Elipse 19">
          <a:extLst>
            <a:ext uri="{FF2B5EF4-FFF2-40B4-BE49-F238E27FC236}">
              <a16:creationId xmlns:a16="http://schemas.microsoft.com/office/drawing/2014/main" xmlns="" id="{00000000-0008-0000-0400-000014000000}"/>
            </a:ext>
          </a:extLst>
        </xdr:cNvPr>
        <xdr:cNvSpPr/>
      </xdr:nvSpPr>
      <xdr:spPr>
        <a:xfrm>
          <a:off x="6226969" y="14046992"/>
          <a:ext cx="1166812" cy="28575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xdr:col>
      <xdr:colOff>6105530</xdr:colOff>
      <xdr:row>29</xdr:row>
      <xdr:rowOff>1426311</xdr:rowOff>
    </xdr:from>
    <xdr:to>
      <xdr:col>1</xdr:col>
      <xdr:colOff>7272342</xdr:colOff>
      <xdr:row>29</xdr:row>
      <xdr:rowOff>1712061</xdr:rowOff>
    </xdr:to>
    <xdr:sp macro="" textlink="">
      <xdr:nvSpPr>
        <xdr:cNvPr id="21" name="Elipse 20">
          <a:extLst>
            <a:ext uri="{FF2B5EF4-FFF2-40B4-BE49-F238E27FC236}">
              <a16:creationId xmlns:a16="http://schemas.microsoft.com/office/drawing/2014/main" xmlns="" id="{00000000-0008-0000-0400-000015000000}"/>
            </a:ext>
          </a:extLst>
        </xdr:cNvPr>
        <xdr:cNvSpPr/>
      </xdr:nvSpPr>
      <xdr:spPr>
        <a:xfrm>
          <a:off x="6105530" y="27153336"/>
          <a:ext cx="1166812" cy="28575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3</xdr:col>
      <xdr:colOff>0</xdr:colOff>
      <xdr:row>1</xdr:row>
      <xdr:rowOff>0</xdr:rowOff>
    </xdr:from>
    <xdr:to>
      <xdr:col>3</xdr:col>
      <xdr:colOff>542925</xdr:colOff>
      <xdr:row>1</xdr:row>
      <xdr:rowOff>323850</xdr:rowOff>
    </xdr:to>
    <xdr:sp macro="" textlink="">
      <xdr:nvSpPr>
        <xdr:cNvPr id="24" name="Flecha: hacia la izquierda 1">
          <a:hlinkClick xmlns:r="http://schemas.openxmlformats.org/officeDocument/2006/relationships" r:id="rId1"/>
          <a:extLst>
            <a:ext uri="{FF2B5EF4-FFF2-40B4-BE49-F238E27FC236}">
              <a16:creationId xmlns:a16="http://schemas.microsoft.com/office/drawing/2014/main" xmlns="" id="{00000000-0008-0000-0400-000018000000}"/>
            </a:ext>
          </a:extLst>
        </xdr:cNvPr>
        <xdr:cNvSpPr/>
      </xdr:nvSpPr>
      <xdr:spPr>
        <a:xfrm>
          <a:off x="9163050" y="190500"/>
          <a:ext cx="542925" cy="323850"/>
        </a:xfrm>
        <a:prstGeom prst="leftArrow">
          <a:avLst/>
        </a:prstGeom>
      </xdr:spPr>
      <xdr:style>
        <a:lnRef idx="3">
          <a:schemeClr val="lt1"/>
        </a:lnRef>
        <a:fillRef idx="1">
          <a:schemeClr val="dk1"/>
        </a:fillRef>
        <a:effectRef idx="1">
          <a:schemeClr val="dk1"/>
        </a:effectRef>
        <a:fontRef idx="minor">
          <a:schemeClr val="lt1"/>
        </a:fontRef>
      </xdr:style>
      <xdr:txBody>
        <a:bodyPr vertOverflow="clip" horzOverflow="clip" rtlCol="0" anchor="t"/>
        <a:lstStyle/>
        <a:p>
          <a:endParaRPr lang="es-ES"/>
        </a:p>
      </xdr:txBody>
    </xdr:sp>
    <xdr:clientData/>
  </xdr:twoCellAnchor>
  <xdr:twoCellAnchor editAs="oneCell">
    <xdr:from>
      <xdr:col>0</xdr:col>
      <xdr:colOff>1945821</xdr:colOff>
      <xdr:row>24</xdr:row>
      <xdr:rowOff>612322</xdr:rowOff>
    </xdr:from>
    <xdr:to>
      <xdr:col>0</xdr:col>
      <xdr:colOff>5065259</xdr:colOff>
      <xdr:row>24</xdr:row>
      <xdr:rowOff>2222500</xdr:rowOff>
    </xdr:to>
    <xdr:pic>
      <xdr:nvPicPr>
        <xdr:cNvPr id="31" name="Imagen 30">
          <a:extLst>
            <a:ext uri="{FF2B5EF4-FFF2-40B4-BE49-F238E27FC236}">
              <a16:creationId xmlns:a16="http://schemas.microsoft.com/office/drawing/2014/main" xmlns="" id="{6A111FF0-97A6-4932-8E7F-D4F5B663FB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45821" y="18709822"/>
          <a:ext cx="3119438" cy="1610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1020537</xdr:colOff>
      <xdr:row>20</xdr:row>
      <xdr:rowOff>1074963</xdr:rowOff>
    </xdr:from>
    <xdr:to>
      <xdr:col>0</xdr:col>
      <xdr:colOff>6876371</xdr:colOff>
      <xdr:row>20</xdr:row>
      <xdr:rowOff>2417886</xdr:rowOff>
    </xdr:to>
    <xdr:pic>
      <xdr:nvPicPr>
        <xdr:cNvPr id="32" name="Imagen 31">
          <a:extLst>
            <a:ext uri="{FF2B5EF4-FFF2-40B4-BE49-F238E27FC236}">
              <a16:creationId xmlns:a16="http://schemas.microsoft.com/office/drawing/2014/main" xmlns="" id="{B1879907-CE7A-4384-BB91-D4FAE8491F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0537" y="13809888"/>
          <a:ext cx="5851071" cy="1342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887187</xdr:colOff>
      <xdr:row>22</xdr:row>
      <xdr:rowOff>669469</xdr:rowOff>
    </xdr:from>
    <xdr:to>
      <xdr:col>0</xdr:col>
      <xdr:colOff>6743021</xdr:colOff>
      <xdr:row>22</xdr:row>
      <xdr:rowOff>2111375</xdr:rowOff>
    </xdr:to>
    <xdr:pic>
      <xdr:nvPicPr>
        <xdr:cNvPr id="33" name="Imagen 32">
          <a:extLst>
            <a:ext uri="{FF2B5EF4-FFF2-40B4-BE49-F238E27FC236}">
              <a16:creationId xmlns:a16="http://schemas.microsoft.com/office/drawing/2014/main" xmlns="" id="{C227CF79-4D4C-4268-8ED1-ABFB728E602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7187" y="16258719"/>
          <a:ext cx="5855834" cy="1441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2151064</xdr:colOff>
      <xdr:row>18</xdr:row>
      <xdr:rowOff>1883833</xdr:rowOff>
    </xdr:from>
    <xdr:to>
      <xdr:col>0</xdr:col>
      <xdr:colOff>5182661</xdr:colOff>
      <xdr:row>18</xdr:row>
      <xdr:rowOff>3507931</xdr:rowOff>
    </xdr:to>
    <xdr:pic>
      <xdr:nvPicPr>
        <xdr:cNvPr id="34" name="Imagen 33">
          <a:extLst>
            <a:ext uri="{FF2B5EF4-FFF2-40B4-BE49-F238E27FC236}">
              <a16:creationId xmlns:a16="http://schemas.microsoft.com/office/drawing/2014/main" xmlns="" id="{BCB35FE2-AF21-41FD-A3C6-37465BA2466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51064" y="9154583"/>
          <a:ext cx="3031597" cy="1624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1790701</xdr:colOff>
      <xdr:row>14</xdr:row>
      <xdr:rowOff>179441</xdr:rowOff>
    </xdr:from>
    <xdr:to>
      <xdr:col>0</xdr:col>
      <xdr:colOff>6121930</xdr:colOff>
      <xdr:row>14</xdr:row>
      <xdr:rowOff>1735667</xdr:rowOff>
    </xdr:to>
    <xdr:pic>
      <xdr:nvPicPr>
        <xdr:cNvPr id="40" name="Imagen 39">
          <a:extLst>
            <a:ext uri="{FF2B5EF4-FFF2-40B4-BE49-F238E27FC236}">
              <a16:creationId xmlns:a16="http://schemas.microsoft.com/office/drawing/2014/main" xmlns="" id="{D6B9A6FE-8BFA-4758-A02F-BAB48A073C04}"/>
            </a:ext>
          </a:extLst>
        </xdr:cNvPr>
        <xdr:cNvPicPr>
          <a:picLocks noChangeAspect="1"/>
        </xdr:cNvPicPr>
      </xdr:nvPicPr>
      <xdr:blipFill rotWithShape="1">
        <a:blip xmlns:r="http://schemas.openxmlformats.org/officeDocument/2006/relationships" r:embed="rId5"/>
        <a:srcRect l="26079" t="42413" r="49337" b="41832"/>
        <a:stretch/>
      </xdr:blipFill>
      <xdr:spPr>
        <a:xfrm>
          <a:off x="1790701" y="3589391"/>
          <a:ext cx="4326466" cy="1556226"/>
        </a:xfrm>
        <a:prstGeom prst="rect">
          <a:avLst/>
        </a:prstGeom>
      </xdr:spPr>
    </xdr:pic>
    <xdr:clientData/>
  </xdr:twoCellAnchor>
  <xdr:twoCellAnchor editAs="oneCell">
    <xdr:from>
      <xdr:col>0</xdr:col>
      <xdr:colOff>1839989</xdr:colOff>
      <xdr:row>16</xdr:row>
      <xdr:rowOff>446013</xdr:rowOff>
    </xdr:from>
    <xdr:to>
      <xdr:col>0</xdr:col>
      <xdr:colOff>5443086</xdr:colOff>
      <xdr:row>16</xdr:row>
      <xdr:rowOff>1673679</xdr:rowOff>
    </xdr:to>
    <xdr:pic>
      <xdr:nvPicPr>
        <xdr:cNvPr id="43" name="Imagen 42">
          <a:extLst>
            <a:ext uri="{FF2B5EF4-FFF2-40B4-BE49-F238E27FC236}">
              <a16:creationId xmlns:a16="http://schemas.microsoft.com/office/drawing/2014/main" xmlns="" id="{257DE141-6DA6-4735-9BA6-DFB8F2DDE36B}"/>
            </a:ext>
          </a:extLst>
        </xdr:cNvPr>
        <xdr:cNvPicPr>
          <a:picLocks noChangeAspect="1"/>
        </xdr:cNvPicPr>
      </xdr:nvPicPr>
      <xdr:blipFill rotWithShape="1">
        <a:blip xmlns:r="http://schemas.openxmlformats.org/officeDocument/2006/relationships" r:embed="rId6"/>
        <a:srcRect l="26682" t="36115" r="53640" b="51950"/>
        <a:stretch/>
      </xdr:blipFill>
      <xdr:spPr>
        <a:xfrm>
          <a:off x="1839989" y="5837163"/>
          <a:ext cx="3598334" cy="1227666"/>
        </a:xfrm>
        <a:prstGeom prst="rect">
          <a:avLst/>
        </a:prstGeom>
      </xdr:spPr>
    </xdr:pic>
    <xdr:clientData/>
  </xdr:twoCellAnchor>
  <xdr:twoCellAnchor editAs="oneCell">
    <xdr:from>
      <xdr:col>0</xdr:col>
      <xdr:colOff>0</xdr:colOff>
      <xdr:row>30</xdr:row>
      <xdr:rowOff>952500</xdr:rowOff>
    </xdr:from>
    <xdr:to>
      <xdr:col>0</xdr:col>
      <xdr:colOff>7278349</xdr:colOff>
      <xdr:row>30</xdr:row>
      <xdr:rowOff>1952625</xdr:rowOff>
    </xdr:to>
    <xdr:pic>
      <xdr:nvPicPr>
        <xdr:cNvPr id="44" name="Imagen 43">
          <a:extLst>
            <a:ext uri="{FF2B5EF4-FFF2-40B4-BE49-F238E27FC236}">
              <a16:creationId xmlns:a16="http://schemas.microsoft.com/office/drawing/2014/main" xmlns="" id="{C419F096-FD34-4823-9580-23F18CE3286B}"/>
            </a:ext>
          </a:extLst>
        </xdr:cNvPr>
        <xdr:cNvPicPr>
          <a:picLocks noChangeAspect="1"/>
        </xdr:cNvPicPr>
      </xdr:nvPicPr>
      <xdr:blipFill rotWithShape="1">
        <a:blip xmlns:r="http://schemas.openxmlformats.org/officeDocument/2006/relationships" r:embed="rId7"/>
        <a:srcRect l="26729" t="34839" r="33003" b="55700"/>
        <a:stretch/>
      </xdr:blipFill>
      <xdr:spPr>
        <a:xfrm>
          <a:off x="0" y="29508450"/>
          <a:ext cx="7277555" cy="1000125"/>
        </a:xfrm>
        <a:prstGeom prst="rect">
          <a:avLst/>
        </a:prstGeom>
      </xdr:spPr>
    </xdr:pic>
    <xdr:clientData/>
  </xdr:twoCellAnchor>
  <xdr:twoCellAnchor>
    <xdr:from>
      <xdr:col>0</xdr:col>
      <xdr:colOff>1711476</xdr:colOff>
      <xdr:row>24</xdr:row>
      <xdr:rowOff>569989</xdr:rowOff>
    </xdr:from>
    <xdr:to>
      <xdr:col>0</xdr:col>
      <xdr:colOff>3288392</xdr:colOff>
      <xdr:row>24</xdr:row>
      <xdr:rowOff>2199822</xdr:rowOff>
    </xdr:to>
    <xdr:sp macro="" textlink="">
      <xdr:nvSpPr>
        <xdr:cNvPr id="46" name="Rectángulo redondeado 2">
          <a:extLst>
            <a:ext uri="{FF2B5EF4-FFF2-40B4-BE49-F238E27FC236}">
              <a16:creationId xmlns:a16="http://schemas.microsoft.com/office/drawing/2014/main" xmlns="" id="{846CB014-6C22-4222-A624-9B7F53749751}"/>
            </a:ext>
          </a:extLst>
        </xdr:cNvPr>
        <xdr:cNvSpPr/>
      </xdr:nvSpPr>
      <xdr:spPr>
        <a:xfrm>
          <a:off x="1711476" y="18715114"/>
          <a:ext cx="1576916" cy="1629833"/>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0</xdr:col>
      <xdr:colOff>2176195</xdr:colOff>
      <xdr:row>18</xdr:row>
      <xdr:rowOff>1881189</xdr:rowOff>
    </xdr:from>
    <xdr:to>
      <xdr:col>0</xdr:col>
      <xdr:colOff>5292988</xdr:colOff>
      <xdr:row>18</xdr:row>
      <xdr:rowOff>3262314</xdr:rowOff>
    </xdr:to>
    <xdr:sp macro="" textlink="">
      <xdr:nvSpPr>
        <xdr:cNvPr id="48" name="Rectángulo: esquinas redondeadas 47">
          <a:extLst>
            <a:ext uri="{FF2B5EF4-FFF2-40B4-BE49-F238E27FC236}">
              <a16:creationId xmlns:a16="http://schemas.microsoft.com/office/drawing/2014/main" xmlns="" id="{C5EA6781-D431-4713-A3EF-3769EC8D59D8}"/>
            </a:ext>
          </a:extLst>
        </xdr:cNvPr>
        <xdr:cNvSpPr/>
      </xdr:nvSpPr>
      <xdr:spPr>
        <a:xfrm rot="5400000">
          <a:off x="3044029" y="8284105"/>
          <a:ext cx="1381125" cy="311679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1095375</xdr:colOff>
      <xdr:row>18</xdr:row>
      <xdr:rowOff>4010441</xdr:rowOff>
    </xdr:from>
    <xdr:to>
      <xdr:col>0</xdr:col>
      <xdr:colOff>7014711</xdr:colOff>
      <xdr:row>18</xdr:row>
      <xdr:rowOff>4977835</xdr:rowOff>
    </xdr:to>
    <xdr:pic>
      <xdr:nvPicPr>
        <xdr:cNvPr id="50" name="Imagen 49">
          <a:extLst>
            <a:ext uri="{FF2B5EF4-FFF2-40B4-BE49-F238E27FC236}">
              <a16:creationId xmlns:a16="http://schemas.microsoft.com/office/drawing/2014/main" xmlns="" id="{5B68BBC4-2D09-43BE-8FDF-18279DF3C674}"/>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95375" y="11281191"/>
          <a:ext cx="5919336" cy="967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1376589</xdr:colOff>
      <xdr:row>18</xdr:row>
      <xdr:rowOff>4601488</xdr:rowOff>
    </xdr:from>
    <xdr:to>
      <xdr:col>0</xdr:col>
      <xdr:colOff>7077981</xdr:colOff>
      <xdr:row>18</xdr:row>
      <xdr:rowOff>5032381</xdr:rowOff>
    </xdr:to>
    <xdr:sp macro="" textlink="">
      <xdr:nvSpPr>
        <xdr:cNvPr id="52" name="Rectángulo: esquinas redondeadas 51">
          <a:extLst>
            <a:ext uri="{FF2B5EF4-FFF2-40B4-BE49-F238E27FC236}">
              <a16:creationId xmlns:a16="http://schemas.microsoft.com/office/drawing/2014/main" xmlns="" id="{BDC44E55-989C-4BDB-9C56-90F808127DC9}"/>
            </a:ext>
          </a:extLst>
        </xdr:cNvPr>
        <xdr:cNvSpPr/>
      </xdr:nvSpPr>
      <xdr:spPr>
        <a:xfrm rot="5400000">
          <a:off x="4011838" y="9236989"/>
          <a:ext cx="430893" cy="570139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3837968</xdr:colOff>
      <xdr:row>22</xdr:row>
      <xdr:rowOff>673546</xdr:rowOff>
    </xdr:from>
    <xdr:to>
      <xdr:col>0</xdr:col>
      <xdr:colOff>6954761</xdr:colOff>
      <xdr:row>22</xdr:row>
      <xdr:rowOff>2054671</xdr:rowOff>
    </xdr:to>
    <xdr:sp macro="" textlink="">
      <xdr:nvSpPr>
        <xdr:cNvPr id="54" name="Rectángulo: esquinas redondeadas 53">
          <a:extLst>
            <a:ext uri="{FF2B5EF4-FFF2-40B4-BE49-F238E27FC236}">
              <a16:creationId xmlns:a16="http://schemas.microsoft.com/office/drawing/2014/main" xmlns="" id="{76984B57-B172-4B23-9D3C-2BA8825A73A7}"/>
            </a:ext>
          </a:extLst>
        </xdr:cNvPr>
        <xdr:cNvSpPr/>
      </xdr:nvSpPr>
      <xdr:spPr>
        <a:xfrm rot="5400000">
          <a:off x="4705802" y="15436237"/>
          <a:ext cx="1381125" cy="311679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1051225</xdr:colOff>
      <xdr:row>20</xdr:row>
      <xdr:rowOff>1057268</xdr:rowOff>
    </xdr:from>
    <xdr:to>
      <xdr:col>0</xdr:col>
      <xdr:colOff>4168018</xdr:colOff>
      <xdr:row>20</xdr:row>
      <xdr:rowOff>2438393</xdr:rowOff>
    </xdr:to>
    <xdr:sp macro="" textlink="">
      <xdr:nvSpPr>
        <xdr:cNvPr id="55" name="Rectángulo: esquinas redondeadas 54">
          <a:extLst>
            <a:ext uri="{FF2B5EF4-FFF2-40B4-BE49-F238E27FC236}">
              <a16:creationId xmlns:a16="http://schemas.microsoft.com/office/drawing/2014/main" xmlns="" id="{E958EEAE-F0ED-44B5-BA79-1B6660C356FB}"/>
            </a:ext>
          </a:extLst>
        </xdr:cNvPr>
        <xdr:cNvSpPr/>
      </xdr:nvSpPr>
      <xdr:spPr>
        <a:xfrm rot="5400000">
          <a:off x="1919059" y="12924359"/>
          <a:ext cx="1381125" cy="311679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1894116</xdr:colOff>
      <xdr:row>26</xdr:row>
      <xdr:rowOff>492575</xdr:rowOff>
    </xdr:from>
    <xdr:to>
      <xdr:col>0</xdr:col>
      <xdr:colOff>5013554</xdr:colOff>
      <xdr:row>26</xdr:row>
      <xdr:rowOff>1984375</xdr:rowOff>
    </xdr:to>
    <xdr:pic>
      <xdr:nvPicPr>
        <xdr:cNvPr id="56" name="Imagen 55">
          <a:extLst>
            <a:ext uri="{FF2B5EF4-FFF2-40B4-BE49-F238E27FC236}">
              <a16:creationId xmlns:a16="http://schemas.microsoft.com/office/drawing/2014/main" xmlns="" id="{7A93D409-DC83-4BAE-91BB-0501F491A6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94116" y="21431700"/>
          <a:ext cx="3119438" cy="149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3170166</xdr:colOff>
      <xdr:row>26</xdr:row>
      <xdr:rowOff>450242</xdr:rowOff>
    </xdr:from>
    <xdr:to>
      <xdr:col>0</xdr:col>
      <xdr:colOff>5116286</xdr:colOff>
      <xdr:row>26</xdr:row>
      <xdr:rowOff>2080075</xdr:rowOff>
    </xdr:to>
    <xdr:sp macro="" textlink="">
      <xdr:nvSpPr>
        <xdr:cNvPr id="57" name="Rectángulo redondeado 2">
          <a:extLst>
            <a:ext uri="{FF2B5EF4-FFF2-40B4-BE49-F238E27FC236}">
              <a16:creationId xmlns:a16="http://schemas.microsoft.com/office/drawing/2014/main" xmlns="" id="{0647DAB1-63F3-484C-B887-BF663E8C8A34}"/>
            </a:ext>
          </a:extLst>
        </xdr:cNvPr>
        <xdr:cNvSpPr/>
      </xdr:nvSpPr>
      <xdr:spPr>
        <a:xfrm>
          <a:off x="3170166" y="21433817"/>
          <a:ext cx="1946120" cy="1629833"/>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editAs="oneCell">
    <xdr:from>
      <xdr:col>0</xdr:col>
      <xdr:colOff>1801811</xdr:colOff>
      <xdr:row>28</xdr:row>
      <xdr:rowOff>1788864</xdr:rowOff>
    </xdr:from>
    <xdr:to>
      <xdr:col>0</xdr:col>
      <xdr:colOff>7428705</xdr:colOff>
      <xdr:row>28</xdr:row>
      <xdr:rowOff>3227139</xdr:rowOff>
    </xdr:to>
    <xdr:pic>
      <xdr:nvPicPr>
        <xdr:cNvPr id="41" name="Imagen 40">
          <a:extLst>
            <a:ext uri="{FF2B5EF4-FFF2-40B4-BE49-F238E27FC236}">
              <a16:creationId xmlns:a16="http://schemas.microsoft.com/office/drawing/2014/main" xmlns="" id="{77EDABF7-5086-44B1-A4E3-82E20309C7DF}"/>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01811" y="25426739"/>
          <a:ext cx="5626894"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1762125</xdr:colOff>
      <xdr:row>28</xdr:row>
      <xdr:rowOff>1714500</xdr:rowOff>
    </xdr:from>
    <xdr:to>
      <xdr:col>0</xdr:col>
      <xdr:colOff>2432844</xdr:colOff>
      <xdr:row>28</xdr:row>
      <xdr:rowOff>3375033</xdr:rowOff>
    </xdr:to>
    <xdr:sp macro="" textlink="">
      <xdr:nvSpPr>
        <xdr:cNvPr id="42" name="Rectángulo redondeado 46">
          <a:extLst>
            <a:ext uri="{FF2B5EF4-FFF2-40B4-BE49-F238E27FC236}">
              <a16:creationId xmlns:a16="http://schemas.microsoft.com/office/drawing/2014/main" xmlns="" id="{29039D54-C2DB-4A28-B1F8-6B637EEB05CB}"/>
            </a:ext>
          </a:extLst>
        </xdr:cNvPr>
        <xdr:cNvSpPr/>
      </xdr:nvSpPr>
      <xdr:spPr>
        <a:xfrm>
          <a:off x="1762125" y="25352375"/>
          <a:ext cx="670719" cy="1660533"/>
        </a:xfrm>
        <a:prstGeom prst="roundRect">
          <a:avLst/>
        </a:prstGeom>
        <a:noFill/>
        <a:ln w="25400" cap="flat" cmpd="sng" algn="ctr">
          <a:solidFill>
            <a:srgbClr val="C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CO"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0</xdr:col>
      <xdr:colOff>3712369</xdr:colOff>
      <xdr:row>28</xdr:row>
      <xdr:rowOff>1735931</xdr:rowOff>
    </xdr:from>
    <xdr:to>
      <xdr:col>0</xdr:col>
      <xdr:colOff>4730749</xdr:colOff>
      <xdr:row>28</xdr:row>
      <xdr:rowOff>3396464</xdr:rowOff>
    </xdr:to>
    <xdr:sp macro="" textlink="">
      <xdr:nvSpPr>
        <xdr:cNvPr id="45" name="Rectángulo redondeado 46">
          <a:extLst>
            <a:ext uri="{FF2B5EF4-FFF2-40B4-BE49-F238E27FC236}">
              <a16:creationId xmlns:a16="http://schemas.microsoft.com/office/drawing/2014/main" xmlns="" id="{70C50F4B-62A8-4B57-A86D-1353B014AEB9}"/>
            </a:ext>
          </a:extLst>
        </xdr:cNvPr>
        <xdr:cNvSpPr/>
      </xdr:nvSpPr>
      <xdr:spPr>
        <a:xfrm>
          <a:off x="3712369" y="25373806"/>
          <a:ext cx="1018380" cy="1660533"/>
        </a:xfrm>
        <a:prstGeom prst="roundRect">
          <a:avLst/>
        </a:prstGeom>
        <a:noFill/>
        <a:ln w="25400" cap="flat" cmpd="sng" algn="ctr">
          <a:solidFill>
            <a:srgbClr val="C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CO"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editAs="oneCell">
    <xdr:from>
      <xdr:col>0</xdr:col>
      <xdr:colOff>635000</xdr:colOff>
      <xdr:row>32</xdr:row>
      <xdr:rowOff>777875</xdr:rowOff>
    </xdr:from>
    <xdr:to>
      <xdr:col>0</xdr:col>
      <xdr:colOff>6509544</xdr:colOff>
      <xdr:row>32</xdr:row>
      <xdr:rowOff>1828800</xdr:rowOff>
    </xdr:to>
    <xdr:pic>
      <xdr:nvPicPr>
        <xdr:cNvPr id="51" name="Imagen 50">
          <a:extLst>
            <a:ext uri="{FF2B5EF4-FFF2-40B4-BE49-F238E27FC236}">
              <a16:creationId xmlns:a16="http://schemas.microsoft.com/office/drawing/2014/main" xmlns="" id="{60A0CAA6-9957-4B29-9637-24492EB4CB8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35000" y="30495875"/>
          <a:ext cx="5874544" cy="1050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171450</xdr:rowOff>
    </xdr:from>
    <xdr:to>
      <xdr:col>7</xdr:col>
      <xdr:colOff>381000</xdr:colOff>
      <xdr:row>21</xdr:row>
      <xdr:rowOff>108664</xdr:rowOff>
    </xdr:to>
    <xdr:pic>
      <xdr:nvPicPr>
        <xdr:cNvPr id="7" name="Imagen 6">
          <a:extLst>
            <a:ext uri="{FF2B5EF4-FFF2-40B4-BE49-F238E27FC236}">
              <a16:creationId xmlns:a16="http://schemas.microsoft.com/office/drawing/2014/main" xmlns="" id="{85035200-AB70-4DAB-ABBF-F094265C14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71450"/>
          <a:ext cx="5514975" cy="3937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CG200"/>
  <sheetViews>
    <sheetView showGridLines="0" tabSelected="1" topLeftCell="M1" zoomScale="80" zoomScaleNormal="80" workbookViewId="0">
      <selection activeCell="U2" sqref="U2:V5"/>
    </sheetView>
  </sheetViews>
  <sheetFormatPr baseColWidth="10" defaultRowHeight="15" x14ac:dyDescent="0.25"/>
  <cols>
    <col min="1" max="1" width="6.25" style="14" hidden="1" customWidth="1"/>
    <col min="2" max="2" width="3.625" style="14" customWidth="1"/>
    <col min="3" max="3" width="4.625" style="14" customWidth="1"/>
    <col min="4" max="4" width="7.375" style="51" customWidth="1"/>
    <col min="5" max="5" width="61.875" style="4" customWidth="1"/>
    <col min="6" max="6" width="7.25" style="10" customWidth="1"/>
    <col min="7" max="7" width="10.125" style="10" customWidth="1"/>
    <col min="8" max="8" width="10.625" style="10" customWidth="1"/>
    <col min="9" max="9" width="9" style="10" customWidth="1"/>
    <col min="10" max="10" width="9.375" style="10" customWidth="1"/>
    <col min="11" max="11" width="50.75" style="13" customWidth="1"/>
    <col min="12" max="12" width="48.125" customWidth="1"/>
    <col min="13" max="13" width="24.625" style="214" customWidth="1"/>
    <col min="14" max="14" width="28.875" customWidth="1"/>
    <col min="15" max="15" width="12.25" bestFit="1" customWidth="1"/>
    <col min="16" max="16" width="15.125" customWidth="1"/>
    <col min="17" max="17" width="7.625" bestFit="1" customWidth="1"/>
    <col min="18" max="18" width="15.125" customWidth="1"/>
    <col min="19" max="19" width="7.625" bestFit="1" customWidth="1"/>
    <col min="20" max="20" width="18.625" customWidth="1"/>
    <col min="21" max="21" width="7.625" bestFit="1" customWidth="1"/>
    <col min="22" max="22" width="14.75" customWidth="1"/>
    <col min="23" max="85" width="11.375" style="14"/>
  </cols>
  <sheetData>
    <row r="2" spans="1:85" ht="15" customHeight="1" x14ac:dyDescent="0.25">
      <c r="B2" s="213" t="s">
        <v>42</v>
      </c>
      <c r="C2" s="213" t="s">
        <v>319</v>
      </c>
      <c r="D2" s="291"/>
      <c r="E2" s="291"/>
      <c r="F2" s="292" t="s">
        <v>32</v>
      </c>
      <c r="G2" s="292"/>
      <c r="H2" s="292"/>
      <c r="I2" s="292"/>
      <c r="J2" s="292"/>
      <c r="K2" s="292"/>
      <c r="L2" s="292"/>
      <c r="M2" s="292"/>
      <c r="N2" s="292"/>
      <c r="O2" s="292"/>
      <c r="P2" s="292"/>
      <c r="Q2" s="292"/>
      <c r="R2" s="292"/>
      <c r="S2" s="292"/>
      <c r="T2" s="292"/>
      <c r="U2" s="292" t="s">
        <v>347</v>
      </c>
      <c r="V2" s="292"/>
      <c r="W2" s="81"/>
      <c r="X2" s="81"/>
      <c r="Y2" s="81"/>
      <c r="Z2" s="81"/>
      <c r="AA2" s="81"/>
      <c r="AB2" s="82"/>
    </row>
    <row r="3" spans="1:85" ht="15" customHeight="1" x14ac:dyDescent="0.25">
      <c r="B3" s="213"/>
      <c r="C3" s="213" t="s">
        <v>320</v>
      </c>
      <c r="D3" s="291"/>
      <c r="E3" s="291"/>
      <c r="F3" s="292"/>
      <c r="G3" s="292"/>
      <c r="H3" s="292"/>
      <c r="I3" s="292"/>
      <c r="J3" s="292"/>
      <c r="K3" s="292"/>
      <c r="L3" s="292"/>
      <c r="M3" s="292"/>
      <c r="N3" s="292"/>
      <c r="O3" s="292"/>
      <c r="P3" s="292"/>
      <c r="Q3" s="292"/>
      <c r="R3" s="292"/>
      <c r="S3" s="292"/>
      <c r="T3" s="292"/>
      <c r="U3" s="292"/>
      <c r="V3" s="292"/>
      <c r="W3" s="81"/>
      <c r="X3" s="81"/>
      <c r="Y3" s="81"/>
      <c r="Z3" s="81"/>
      <c r="AA3" s="81"/>
      <c r="AB3" s="82"/>
    </row>
    <row r="4" spans="1:85" ht="15" customHeight="1" x14ac:dyDescent="0.25">
      <c r="B4" s="213"/>
      <c r="C4" s="213" t="s">
        <v>321</v>
      </c>
      <c r="D4" s="291"/>
      <c r="E4" s="291"/>
      <c r="F4" s="292"/>
      <c r="G4" s="292"/>
      <c r="H4" s="292"/>
      <c r="I4" s="292"/>
      <c r="J4" s="292"/>
      <c r="K4" s="292"/>
      <c r="L4" s="292"/>
      <c r="M4" s="292"/>
      <c r="N4" s="292"/>
      <c r="O4" s="292"/>
      <c r="P4" s="292"/>
      <c r="Q4" s="292"/>
      <c r="R4" s="292"/>
      <c r="S4" s="292"/>
      <c r="T4" s="292"/>
      <c r="U4" s="292"/>
      <c r="V4" s="292"/>
      <c r="W4" s="81"/>
      <c r="X4" s="81"/>
      <c r="Y4" s="81"/>
      <c r="Z4" s="81"/>
      <c r="AA4" s="81"/>
      <c r="AB4" s="82"/>
    </row>
    <row r="5" spans="1:85" x14ac:dyDescent="0.25">
      <c r="B5" s="230"/>
      <c r="C5" s="230"/>
      <c r="D5" s="291"/>
      <c r="E5" s="291"/>
      <c r="F5" s="292"/>
      <c r="G5" s="292"/>
      <c r="H5" s="292"/>
      <c r="I5" s="292"/>
      <c r="J5" s="292"/>
      <c r="K5" s="292"/>
      <c r="L5" s="292"/>
      <c r="M5" s="292"/>
      <c r="N5" s="292"/>
      <c r="O5" s="292"/>
      <c r="P5" s="292"/>
      <c r="Q5" s="292"/>
      <c r="R5" s="292"/>
      <c r="S5" s="292"/>
      <c r="T5" s="292"/>
      <c r="U5" s="292"/>
      <c r="V5" s="292"/>
    </row>
    <row r="6" spans="1:85" ht="15.75" thickBot="1" x14ac:dyDescent="0.3">
      <c r="B6" s="230"/>
      <c r="C6" s="230"/>
      <c r="D6" s="2"/>
      <c r="E6" s="3"/>
      <c r="F6" s="11"/>
      <c r="G6" s="11"/>
      <c r="H6" s="11"/>
      <c r="I6" s="11"/>
      <c r="J6" s="11"/>
      <c r="K6" s="2"/>
      <c r="L6" s="2"/>
      <c r="M6" s="186"/>
      <c r="N6" s="2"/>
      <c r="O6" s="2"/>
      <c r="P6" s="2"/>
      <c r="Q6" s="2"/>
      <c r="R6" s="2"/>
      <c r="S6" s="2"/>
      <c r="T6" s="2"/>
      <c r="U6" s="2"/>
      <c r="V6" s="2"/>
      <c r="W6" s="3"/>
    </row>
    <row r="7" spans="1:85" x14ac:dyDescent="0.25">
      <c r="B7" s="230"/>
      <c r="C7" s="230"/>
      <c r="D7" s="298" t="s">
        <v>30</v>
      </c>
      <c r="E7" s="299"/>
      <c r="F7" s="300"/>
      <c r="G7" s="300"/>
      <c r="H7" s="300"/>
      <c r="I7" s="300"/>
      <c r="J7" s="300"/>
      <c r="K7" s="300"/>
      <c r="L7" s="300"/>
      <c r="M7" s="300"/>
      <c r="N7" s="300"/>
      <c r="O7" s="300"/>
      <c r="P7" s="300"/>
      <c r="Q7" s="300"/>
      <c r="R7" s="300"/>
      <c r="S7" s="300"/>
      <c r="T7" s="300"/>
      <c r="U7" s="300"/>
      <c r="V7" s="301"/>
      <c r="W7" s="3"/>
    </row>
    <row r="8" spans="1:85" x14ac:dyDescent="0.25">
      <c r="B8" s="230"/>
      <c r="C8" s="230"/>
      <c r="D8" s="302" t="s">
        <v>31</v>
      </c>
      <c r="E8" s="303"/>
      <c r="F8" s="304"/>
      <c r="G8" s="304"/>
      <c r="H8" s="304"/>
      <c r="I8" s="304"/>
      <c r="J8" s="304"/>
      <c r="K8" s="304"/>
      <c r="L8" s="304"/>
      <c r="M8" s="304"/>
      <c r="N8" s="304"/>
      <c r="O8" s="304"/>
      <c r="P8" s="304"/>
      <c r="Q8" s="304"/>
      <c r="R8" s="304"/>
      <c r="S8" s="304"/>
      <c r="T8" s="304"/>
      <c r="U8" s="304"/>
      <c r="V8" s="305"/>
      <c r="W8" s="3"/>
    </row>
    <row r="9" spans="1:85" x14ac:dyDescent="0.25">
      <c r="B9" s="230"/>
      <c r="C9" s="230"/>
      <c r="D9" s="302" t="s">
        <v>309</v>
      </c>
      <c r="E9" s="303"/>
      <c r="F9" s="304"/>
      <c r="G9" s="304"/>
      <c r="H9" s="304"/>
      <c r="I9" s="304"/>
      <c r="J9" s="304"/>
      <c r="K9" s="304"/>
      <c r="L9" s="304"/>
      <c r="M9" s="304"/>
      <c r="N9" s="304"/>
      <c r="O9" s="304"/>
      <c r="P9" s="304"/>
      <c r="Q9" s="304"/>
      <c r="R9" s="304"/>
      <c r="S9" s="304"/>
      <c r="T9" s="304"/>
      <c r="U9" s="304"/>
      <c r="V9" s="305"/>
      <c r="W9" s="3"/>
    </row>
    <row r="10" spans="1:85" x14ac:dyDescent="0.25">
      <c r="B10" s="230"/>
      <c r="C10" s="230"/>
      <c r="D10" s="302" t="s">
        <v>310</v>
      </c>
      <c r="E10" s="303"/>
      <c r="F10" s="307"/>
      <c r="G10" s="307"/>
      <c r="H10" s="307"/>
      <c r="I10" s="307"/>
      <c r="J10" s="307"/>
      <c r="K10" s="307"/>
      <c r="L10" s="307"/>
      <c r="M10" s="307"/>
      <c r="N10" s="307"/>
      <c r="O10" s="307"/>
      <c r="P10" s="307"/>
      <c r="Q10" s="307"/>
      <c r="R10" s="307"/>
      <c r="S10" s="307"/>
      <c r="T10" s="307"/>
      <c r="U10" s="307"/>
      <c r="V10" s="308"/>
      <c r="W10" s="3"/>
    </row>
    <row r="11" spans="1:85" ht="15.75" thickBot="1" x14ac:dyDescent="0.3">
      <c r="B11" s="230"/>
      <c r="C11" s="230"/>
      <c r="D11" s="309" t="s">
        <v>311</v>
      </c>
      <c r="E11" s="310"/>
      <c r="F11" s="311"/>
      <c r="G11" s="311"/>
      <c r="H11" s="311"/>
      <c r="I11" s="311"/>
      <c r="J11" s="311"/>
      <c r="K11" s="311"/>
      <c r="L11" s="311"/>
      <c r="M11" s="311"/>
      <c r="N11" s="311"/>
      <c r="O11" s="311"/>
      <c r="P11" s="311"/>
      <c r="Q11" s="311"/>
      <c r="R11" s="311"/>
      <c r="S11" s="311"/>
      <c r="T11" s="311"/>
      <c r="U11" s="311"/>
      <c r="V11" s="312"/>
      <c r="W11" s="3"/>
    </row>
    <row r="12" spans="1:85" ht="15.75" thickBot="1" x14ac:dyDescent="0.3">
      <c r="B12" s="230"/>
      <c r="C12" s="230"/>
      <c r="D12" s="2"/>
      <c r="E12" s="17"/>
      <c r="F12" s="16"/>
      <c r="G12" s="16"/>
      <c r="H12" s="16"/>
      <c r="I12" s="16"/>
      <c r="J12" s="16"/>
      <c r="K12" s="16"/>
      <c r="L12" s="30"/>
      <c r="M12" s="186"/>
      <c r="N12" s="2"/>
      <c r="O12" s="2"/>
      <c r="P12" s="2"/>
      <c r="Q12" s="2"/>
      <c r="R12" s="2"/>
      <c r="S12" s="2"/>
      <c r="T12" s="2"/>
      <c r="U12" s="2"/>
      <c r="V12" s="2"/>
      <c r="W12" s="3"/>
    </row>
    <row r="13" spans="1:85" s="6" customFormat="1" ht="15" customHeight="1" thickBot="1" x14ac:dyDescent="0.3">
      <c r="A13" s="78"/>
      <c r="B13" s="230"/>
      <c r="C13" s="230"/>
      <c r="D13" s="52" t="s">
        <v>0</v>
      </c>
      <c r="E13" s="20" t="s">
        <v>1</v>
      </c>
      <c r="F13" s="294" t="s">
        <v>29</v>
      </c>
      <c r="G13" s="295"/>
      <c r="H13" s="295"/>
      <c r="I13" s="295"/>
      <c r="J13" s="296"/>
      <c r="K13" s="250" t="s">
        <v>5</v>
      </c>
      <c r="L13" s="285" t="s">
        <v>316</v>
      </c>
      <c r="M13" s="288" t="s">
        <v>317</v>
      </c>
      <c r="N13" s="288" t="s">
        <v>318</v>
      </c>
      <c r="O13" s="257" t="s">
        <v>322</v>
      </c>
      <c r="P13" s="258"/>
      <c r="Q13" s="258"/>
      <c r="R13" s="258"/>
      <c r="S13" s="258"/>
      <c r="T13" s="258"/>
      <c r="U13" s="258"/>
      <c r="V13" s="259"/>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row>
    <row r="14" spans="1:85" s="6" customFormat="1" ht="30.75" thickBot="1" x14ac:dyDescent="0.3">
      <c r="A14" s="78"/>
      <c r="B14" s="78"/>
      <c r="C14" s="78"/>
      <c r="D14" s="53">
        <v>1</v>
      </c>
      <c r="E14" s="22" t="s">
        <v>75</v>
      </c>
      <c r="F14" s="28" t="s">
        <v>2</v>
      </c>
      <c r="G14" s="29" t="s">
        <v>27</v>
      </c>
      <c r="H14" s="29" t="s">
        <v>3</v>
      </c>
      <c r="I14" s="248" t="s">
        <v>4</v>
      </c>
      <c r="J14" s="249" t="s">
        <v>28</v>
      </c>
      <c r="K14" s="251"/>
      <c r="L14" s="276"/>
      <c r="M14" s="306"/>
      <c r="N14" s="297"/>
      <c r="O14" s="232" t="s">
        <v>335</v>
      </c>
      <c r="P14" s="228" t="s">
        <v>336</v>
      </c>
      <c r="Q14" s="233" t="s">
        <v>335</v>
      </c>
      <c r="R14" s="228" t="s">
        <v>336</v>
      </c>
      <c r="S14" s="233" t="s">
        <v>335</v>
      </c>
      <c r="T14" s="228" t="s">
        <v>336</v>
      </c>
      <c r="U14" s="233" t="s">
        <v>335</v>
      </c>
      <c r="V14" s="229" t="s">
        <v>336</v>
      </c>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row>
    <row r="15" spans="1:85" ht="36" x14ac:dyDescent="0.25">
      <c r="D15" s="54" t="s">
        <v>6</v>
      </c>
      <c r="E15" s="23" t="s">
        <v>76</v>
      </c>
      <c r="F15" s="191"/>
      <c r="G15" s="192"/>
      <c r="H15" s="192"/>
      <c r="I15" s="192"/>
      <c r="J15" s="193" t="b">
        <f t="shared" ref="J15:J19" si="0">IF(F15="X",1,IF(G15="X",0.5,IF(H15="X",0.001,IF(I15="X",""))))</f>
        <v>0</v>
      </c>
      <c r="K15" s="119"/>
      <c r="L15" s="120"/>
      <c r="M15" s="215"/>
      <c r="N15" s="121"/>
      <c r="O15" s="234"/>
      <c r="P15" s="135"/>
      <c r="Q15" s="135"/>
      <c r="R15" s="135"/>
      <c r="S15" s="135"/>
      <c r="T15" s="135"/>
      <c r="U15" s="135"/>
      <c r="V15" s="136"/>
    </row>
    <row r="16" spans="1:85" ht="42.75" customHeight="1" x14ac:dyDescent="0.25">
      <c r="D16" s="26" t="s">
        <v>43</v>
      </c>
      <c r="E16" s="21" t="s">
        <v>77</v>
      </c>
      <c r="F16" s="194"/>
      <c r="G16" s="189"/>
      <c r="H16" s="189"/>
      <c r="I16" s="189"/>
      <c r="J16" s="190" t="b">
        <f t="shared" si="0"/>
        <v>0</v>
      </c>
      <c r="K16" s="122"/>
      <c r="L16" s="123"/>
      <c r="M16" s="215"/>
      <c r="N16" s="121"/>
      <c r="O16" s="235"/>
      <c r="P16" s="125"/>
      <c r="Q16" s="125"/>
      <c r="R16" s="125"/>
      <c r="S16" s="125"/>
      <c r="T16" s="125"/>
      <c r="U16" s="125"/>
      <c r="V16" s="126"/>
    </row>
    <row r="17" spans="1:85" ht="44.25" customHeight="1" x14ac:dyDescent="0.25">
      <c r="D17" s="26" t="s">
        <v>44</v>
      </c>
      <c r="E17" s="21" t="s">
        <v>204</v>
      </c>
      <c r="F17" s="194"/>
      <c r="G17" s="189"/>
      <c r="H17" s="189"/>
      <c r="I17" s="189"/>
      <c r="J17" s="190" t="b">
        <f t="shared" si="0"/>
        <v>0</v>
      </c>
      <c r="K17" s="122"/>
      <c r="L17" s="123"/>
      <c r="M17" s="215"/>
      <c r="N17" s="121"/>
      <c r="O17" s="235"/>
      <c r="P17" s="125"/>
      <c r="Q17" s="125"/>
      <c r="R17" s="125"/>
      <c r="S17" s="125"/>
      <c r="T17" s="125"/>
      <c r="U17" s="125"/>
      <c r="V17" s="126"/>
    </row>
    <row r="18" spans="1:85" ht="40.5" customHeight="1" x14ac:dyDescent="0.25">
      <c r="D18" s="26" t="s">
        <v>45</v>
      </c>
      <c r="E18" s="21" t="s">
        <v>205</v>
      </c>
      <c r="F18" s="194"/>
      <c r="G18" s="189"/>
      <c r="H18" s="189"/>
      <c r="I18" s="189"/>
      <c r="J18" s="190" t="b">
        <f t="shared" si="0"/>
        <v>0</v>
      </c>
      <c r="K18" s="122"/>
      <c r="L18" s="123"/>
      <c r="M18" s="215"/>
      <c r="N18" s="121"/>
      <c r="O18" s="235"/>
      <c r="P18" s="125"/>
      <c r="Q18" s="125"/>
      <c r="R18" s="125"/>
      <c r="S18" s="125"/>
      <c r="T18" s="125"/>
      <c r="U18" s="125"/>
      <c r="V18" s="126"/>
    </row>
    <row r="19" spans="1:85" ht="24.75" customHeight="1" thickBot="1" x14ac:dyDescent="0.3">
      <c r="D19" s="55" t="s">
        <v>46</v>
      </c>
      <c r="E19" s="27" t="s">
        <v>297</v>
      </c>
      <c r="F19" s="195"/>
      <c r="G19" s="196"/>
      <c r="H19" s="196"/>
      <c r="I19" s="196"/>
      <c r="J19" s="197" t="b">
        <f t="shared" si="0"/>
        <v>0</v>
      </c>
      <c r="K19" s="127"/>
      <c r="L19" s="128"/>
      <c r="M19" s="215"/>
      <c r="N19" s="121"/>
      <c r="O19" s="236"/>
      <c r="P19" s="130"/>
      <c r="Q19" s="130"/>
      <c r="R19" s="130"/>
      <c r="S19" s="130"/>
      <c r="T19" s="130"/>
      <c r="U19" s="130"/>
      <c r="V19" s="131"/>
    </row>
    <row r="20" spans="1:85" s="1" customFormat="1" ht="15.75" thickBot="1" x14ac:dyDescent="0.3">
      <c r="A20" s="79"/>
      <c r="B20" s="79"/>
      <c r="C20" s="79"/>
      <c r="D20" s="322" t="s">
        <v>33</v>
      </c>
      <c r="E20" s="323"/>
      <c r="F20" s="201">
        <f>SUM(J15:J19)</f>
        <v>0</v>
      </c>
      <c r="G20" s="200"/>
      <c r="H20" s="200"/>
      <c r="I20" s="200"/>
      <c r="J20" s="198" t="str">
        <f>IF(F20=0,"",AVERAGE(J15:J19))</f>
        <v/>
      </c>
      <c r="K20" s="274"/>
      <c r="L20" s="275"/>
      <c r="M20" s="275"/>
      <c r="N20" s="275"/>
      <c r="O20" s="276"/>
      <c r="P20" s="276"/>
      <c r="Q20" s="276"/>
      <c r="R20" s="276"/>
      <c r="S20" s="276"/>
      <c r="T20" s="276"/>
      <c r="U20" s="276"/>
      <c r="V20" s="277"/>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row>
    <row r="21" spans="1:85" s="6" customFormat="1" ht="15" customHeight="1" thickBot="1" x14ac:dyDescent="0.3">
      <c r="A21" s="78"/>
      <c r="B21" s="78"/>
      <c r="C21" s="78"/>
      <c r="D21" s="56">
        <v>2</v>
      </c>
      <c r="E21" s="34" t="s">
        <v>8</v>
      </c>
      <c r="F21" s="260" t="s">
        <v>2</v>
      </c>
      <c r="G21" s="262" t="s">
        <v>27</v>
      </c>
      <c r="H21" s="262" t="s">
        <v>3</v>
      </c>
      <c r="I21" s="264" t="s">
        <v>4</v>
      </c>
      <c r="J21" s="250" t="s">
        <v>28</v>
      </c>
      <c r="K21" s="285" t="s">
        <v>5</v>
      </c>
      <c r="L21" s="250" t="s">
        <v>316</v>
      </c>
      <c r="M21" s="288" t="s">
        <v>317</v>
      </c>
      <c r="N21" s="258" t="s">
        <v>318</v>
      </c>
      <c r="O21" s="257" t="s">
        <v>322</v>
      </c>
      <c r="P21" s="258"/>
      <c r="Q21" s="258"/>
      <c r="R21" s="258"/>
      <c r="S21" s="258"/>
      <c r="T21" s="258"/>
      <c r="U21" s="258"/>
      <c r="V21" s="259"/>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row>
    <row r="22" spans="1:85" s="6" customFormat="1" x14ac:dyDescent="0.25">
      <c r="A22" s="78"/>
      <c r="B22" s="78"/>
      <c r="C22" s="78"/>
      <c r="D22" s="57" t="s">
        <v>9</v>
      </c>
      <c r="E22" s="35" t="s">
        <v>78</v>
      </c>
      <c r="F22" s="337"/>
      <c r="G22" s="328"/>
      <c r="H22" s="328"/>
      <c r="I22" s="336"/>
      <c r="J22" s="289"/>
      <c r="K22" s="287"/>
      <c r="L22" s="289"/>
      <c r="M22" s="289"/>
      <c r="N22" s="287"/>
      <c r="O22" s="278" t="s">
        <v>335</v>
      </c>
      <c r="P22" s="280" t="s">
        <v>336</v>
      </c>
      <c r="Q22" s="282" t="s">
        <v>335</v>
      </c>
      <c r="R22" s="280" t="s">
        <v>336</v>
      </c>
      <c r="S22" s="282" t="s">
        <v>335</v>
      </c>
      <c r="T22" s="280" t="s">
        <v>336</v>
      </c>
      <c r="U22" s="282" t="s">
        <v>335</v>
      </c>
      <c r="V22" s="283" t="s">
        <v>336</v>
      </c>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row>
    <row r="23" spans="1:85" s="6" customFormat="1" ht="15.75" thickBot="1" x14ac:dyDescent="0.3">
      <c r="A23" s="78"/>
      <c r="B23" s="78"/>
      <c r="C23" s="78"/>
      <c r="D23" s="58" t="s">
        <v>64</v>
      </c>
      <c r="E23" s="36" t="s">
        <v>79</v>
      </c>
      <c r="F23" s="261"/>
      <c r="G23" s="263"/>
      <c r="H23" s="263"/>
      <c r="I23" s="265"/>
      <c r="J23" s="251"/>
      <c r="K23" s="276"/>
      <c r="L23" s="251"/>
      <c r="M23" s="251"/>
      <c r="N23" s="276"/>
      <c r="O23" s="279"/>
      <c r="P23" s="281"/>
      <c r="Q23" s="281"/>
      <c r="R23" s="281"/>
      <c r="S23" s="281"/>
      <c r="T23" s="281"/>
      <c r="U23" s="281"/>
      <c r="V23" s="284"/>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row>
    <row r="24" spans="1:85" ht="51.75" customHeight="1" x14ac:dyDescent="0.25">
      <c r="D24" s="59" t="s">
        <v>80</v>
      </c>
      <c r="E24" s="31" t="s">
        <v>206</v>
      </c>
      <c r="F24" s="191"/>
      <c r="G24" s="192"/>
      <c r="H24" s="192"/>
      <c r="I24" s="192"/>
      <c r="J24" s="193" t="b">
        <f t="shared" ref="J24:J34" si="1">IF(F24="X",1,IF(G24="X",0.5,IF(H24="X",0.001,IF(I24="X",""))))</f>
        <v>0</v>
      </c>
      <c r="K24" s="132"/>
      <c r="L24" s="133"/>
      <c r="M24" s="215"/>
      <c r="N24" s="121"/>
      <c r="O24" s="234"/>
      <c r="P24" s="135"/>
      <c r="Q24" s="135"/>
      <c r="R24" s="135"/>
      <c r="S24" s="135"/>
      <c r="T24" s="135"/>
      <c r="U24" s="135"/>
      <c r="V24" s="136"/>
    </row>
    <row r="25" spans="1:85" ht="30.75" customHeight="1" x14ac:dyDescent="0.25">
      <c r="D25" s="26" t="s">
        <v>81</v>
      </c>
      <c r="E25" s="21" t="s">
        <v>91</v>
      </c>
      <c r="F25" s="194"/>
      <c r="G25" s="189"/>
      <c r="H25" s="189"/>
      <c r="I25" s="189"/>
      <c r="J25" s="190" t="b">
        <f t="shared" si="1"/>
        <v>0</v>
      </c>
      <c r="K25" s="122"/>
      <c r="L25" s="123"/>
      <c r="M25" s="215"/>
      <c r="N25" s="121"/>
      <c r="O25" s="235"/>
      <c r="P25" s="125"/>
      <c r="Q25" s="125"/>
      <c r="R25" s="125"/>
      <c r="S25" s="125"/>
      <c r="T25" s="125"/>
      <c r="U25" s="125"/>
      <c r="V25" s="126"/>
    </row>
    <row r="26" spans="1:85" ht="36" x14ac:dyDescent="0.25">
      <c r="D26" s="26" t="s">
        <v>82</v>
      </c>
      <c r="E26" s="21" t="s">
        <v>92</v>
      </c>
      <c r="F26" s="194"/>
      <c r="G26" s="189"/>
      <c r="H26" s="189"/>
      <c r="I26" s="189"/>
      <c r="J26" s="190" t="b">
        <f t="shared" si="1"/>
        <v>0</v>
      </c>
      <c r="K26" s="122"/>
      <c r="L26" s="123"/>
      <c r="M26" s="215"/>
      <c r="N26" s="121"/>
      <c r="O26" s="235"/>
      <c r="P26" s="125"/>
      <c r="Q26" s="125"/>
      <c r="R26" s="125"/>
      <c r="S26" s="125"/>
      <c r="T26" s="125"/>
      <c r="U26" s="125"/>
      <c r="V26" s="126"/>
    </row>
    <row r="27" spans="1:85" ht="36" x14ac:dyDescent="0.25">
      <c r="D27" s="26" t="s">
        <v>83</v>
      </c>
      <c r="E27" s="21" t="s">
        <v>93</v>
      </c>
      <c r="F27" s="194"/>
      <c r="G27" s="189"/>
      <c r="H27" s="189"/>
      <c r="I27" s="189"/>
      <c r="J27" s="190" t="b">
        <f t="shared" si="1"/>
        <v>0</v>
      </c>
      <c r="K27" s="122"/>
      <c r="L27" s="123"/>
      <c r="M27" s="215"/>
      <c r="N27" s="121"/>
      <c r="O27" s="235"/>
      <c r="P27" s="125"/>
      <c r="Q27" s="125"/>
      <c r="R27" s="125"/>
      <c r="S27" s="125"/>
      <c r="T27" s="125"/>
      <c r="U27" s="125"/>
      <c r="V27" s="126"/>
    </row>
    <row r="28" spans="1:85" ht="27.75" customHeight="1" x14ac:dyDescent="0.25">
      <c r="D28" s="26" t="s">
        <v>84</v>
      </c>
      <c r="E28" s="21" t="s">
        <v>94</v>
      </c>
      <c r="F28" s="194"/>
      <c r="G28" s="189"/>
      <c r="H28" s="189"/>
      <c r="I28" s="189"/>
      <c r="J28" s="190" t="b">
        <f t="shared" si="1"/>
        <v>0</v>
      </c>
      <c r="K28" s="122"/>
      <c r="L28" s="123"/>
      <c r="M28" s="215"/>
      <c r="N28" s="121"/>
      <c r="O28" s="235"/>
      <c r="P28" s="125"/>
      <c r="Q28" s="125"/>
      <c r="R28" s="125"/>
      <c r="S28" s="125"/>
      <c r="T28" s="125"/>
      <c r="U28" s="125"/>
      <c r="V28" s="126"/>
    </row>
    <row r="29" spans="1:85" ht="31.5" customHeight="1" x14ac:dyDescent="0.25">
      <c r="D29" s="26" t="s">
        <v>85</v>
      </c>
      <c r="E29" s="21" t="s">
        <v>95</v>
      </c>
      <c r="F29" s="194"/>
      <c r="G29" s="189"/>
      <c r="H29" s="189"/>
      <c r="I29" s="189"/>
      <c r="J29" s="190" t="b">
        <f t="shared" si="1"/>
        <v>0</v>
      </c>
      <c r="K29" s="122"/>
      <c r="L29" s="123"/>
      <c r="M29" s="215"/>
      <c r="N29" s="121"/>
      <c r="O29" s="235"/>
      <c r="P29" s="125"/>
      <c r="Q29" s="125"/>
      <c r="R29" s="125"/>
      <c r="S29" s="125"/>
      <c r="T29" s="125"/>
      <c r="U29" s="125"/>
      <c r="V29" s="126"/>
    </row>
    <row r="30" spans="1:85" ht="24" x14ac:dyDescent="0.25">
      <c r="D30" s="26" t="s">
        <v>86</v>
      </c>
      <c r="E30" s="21" t="s">
        <v>98</v>
      </c>
      <c r="F30" s="194"/>
      <c r="G30" s="189"/>
      <c r="H30" s="189"/>
      <c r="I30" s="189"/>
      <c r="J30" s="190" t="b">
        <f t="shared" si="1"/>
        <v>0</v>
      </c>
      <c r="K30" s="122"/>
      <c r="L30" s="123"/>
      <c r="M30" s="215"/>
      <c r="N30" s="121"/>
      <c r="O30" s="235"/>
      <c r="P30" s="125"/>
      <c r="Q30" s="125"/>
      <c r="R30" s="125"/>
      <c r="S30" s="125"/>
      <c r="T30" s="125"/>
      <c r="U30" s="125"/>
      <c r="V30" s="126"/>
    </row>
    <row r="31" spans="1:85" ht="36" x14ac:dyDescent="0.25">
      <c r="D31" s="26" t="s">
        <v>87</v>
      </c>
      <c r="E31" s="21" t="s">
        <v>99</v>
      </c>
      <c r="F31" s="194"/>
      <c r="G31" s="189"/>
      <c r="H31" s="189"/>
      <c r="I31" s="189"/>
      <c r="J31" s="190" t="b">
        <f t="shared" si="1"/>
        <v>0</v>
      </c>
      <c r="K31" s="122"/>
      <c r="L31" s="123"/>
      <c r="M31" s="215"/>
      <c r="N31" s="121"/>
      <c r="O31" s="235"/>
      <c r="P31" s="125"/>
      <c r="Q31" s="125"/>
      <c r="R31" s="125"/>
      <c r="S31" s="125"/>
      <c r="T31" s="125"/>
      <c r="U31" s="125"/>
      <c r="V31" s="126"/>
    </row>
    <row r="32" spans="1:85" ht="54" customHeight="1" x14ac:dyDescent="0.25">
      <c r="D32" s="26" t="s">
        <v>88</v>
      </c>
      <c r="E32" s="21" t="s">
        <v>96</v>
      </c>
      <c r="F32" s="194"/>
      <c r="G32" s="189"/>
      <c r="H32" s="189"/>
      <c r="I32" s="189"/>
      <c r="J32" s="190" t="b">
        <f t="shared" si="1"/>
        <v>0</v>
      </c>
      <c r="K32" s="122"/>
      <c r="L32" s="123"/>
      <c r="M32" s="215"/>
      <c r="N32" s="121"/>
      <c r="O32" s="235"/>
      <c r="P32" s="125"/>
      <c r="Q32" s="125"/>
      <c r="R32" s="125"/>
      <c r="S32" s="125"/>
      <c r="T32" s="125"/>
      <c r="U32" s="125"/>
      <c r="V32" s="126"/>
    </row>
    <row r="33" spans="1:85" ht="24" x14ac:dyDescent="0.25">
      <c r="D33" s="26" t="s">
        <v>89</v>
      </c>
      <c r="E33" s="21" t="s">
        <v>97</v>
      </c>
      <c r="F33" s="194"/>
      <c r="G33" s="189"/>
      <c r="H33" s="189"/>
      <c r="I33" s="189"/>
      <c r="J33" s="190" t="b">
        <f t="shared" si="1"/>
        <v>0</v>
      </c>
      <c r="K33" s="122"/>
      <c r="L33" s="123"/>
      <c r="M33" s="215"/>
      <c r="N33" s="121"/>
      <c r="O33" s="235"/>
      <c r="P33" s="125"/>
      <c r="Q33" s="125"/>
      <c r="R33" s="125"/>
      <c r="S33" s="125"/>
      <c r="T33" s="125"/>
      <c r="U33" s="125"/>
      <c r="V33" s="126"/>
    </row>
    <row r="34" spans="1:85" ht="36.75" thickBot="1" x14ac:dyDescent="0.3">
      <c r="D34" s="55" t="s">
        <v>90</v>
      </c>
      <c r="E34" s="32" t="s">
        <v>100</v>
      </c>
      <c r="F34" s="195"/>
      <c r="G34" s="196"/>
      <c r="H34" s="196"/>
      <c r="I34" s="196"/>
      <c r="J34" s="197" t="b">
        <f t="shared" si="1"/>
        <v>0</v>
      </c>
      <c r="K34" s="127"/>
      <c r="L34" s="128"/>
      <c r="M34" s="215"/>
      <c r="N34" s="121"/>
      <c r="O34" s="236"/>
      <c r="P34" s="130"/>
      <c r="Q34" s="130"/>
      <c r="R34" s="130"/>
      <c r="S34" s="130"/>
      <c r="T34" s="130"/>
      <c r="U34" s="130"/>
      <c r="V34" s="131"/>
    </row>
    <row r="35" spans="1:85" s="6" customFormat="1" ht="29.25" customHeight="1" thickBot="1" x14ac:dyDescent="0.3">
      <c r="A35" s="78"/>
      <c r="B35" s="78"/>
      <c r="C35" s="78"/>
      <c r="D35" s="50" t="s">
        <v>65</v>
      </c>
      <c r="E35" s="90" t="s">
        <v>101</v>
      </c>
      <c r="F35" s="274"/>
      <c r="G35" s="275"/>
      <c r="H35" s="275"/>
      <c r="I35" s="275"/>
      <c r="J35" s="275"/>
      <c r="K35" s="275"/>
      <c r="L35" s="275"/>
      <c r="M35" s="275"/>
      <c r="N35" s="275"/>
      <c r="O35" s="285"/>
      <c r="P35" s="285"/>
      <c r="Q35" s="285"/>
      <c r="R35" s="285"/>
      <c r="S35" s="285"/>
      <c r="T35" s="285"/>
      <c r="U35" s="285"/>
      <c r="V35" s="286"/>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row>
    <row r="36" spans="1:85" ht="41.25" customHeight="1" x14ac:dyDescent="0.25">
      <c r="D36" s="59" t="s">
        <v>102</v>
      </c>
      <c r="E36" s="137" t="s">
        <v>106</v>
      </c>
      <c r="F36" s="191"/>
      <c r="G36" s="192"/>
      <c r="H36" s="192"/>
      <c r="I36" s="192"/>
      <c r="J36" s="193" t="b">
        <f t="shared" ref="J36:J39" si="2">IF(F36="X",1,IF(G36="X",0.5,IF(H36="X",0.001,IF(I36="X",""))))</f>
        <v>0</v>
      </c>
      <c r="K36" s="132"/>
      <c r="L36" s="133"/>
      <c r="M36" s="215"/>
      <c r="N36" s="121"/>
      <c r="O36" s="234"/>
      <c r="P36" s="135"/>
      <c r="Q36" s="135"/>
      <c r="R36" s="135"/>
      <c r="S36" s="135"/>
      <c r="T36" s="135"/>
      <c r="U36" s="135"/>
      <c r="V36" s="136"/>
    </row>
    <row r="37" spans="1:85" ht="24" x14ac:dyDescent="0.25">
      <c r="D37" s="26" t="s">
        <v>103</v>
      </c>
      <c r="E37" s="138" t="s">
        <v>107</v>
      </c>
      <c r="F37" s="194"/>
      <c r="G37" s="189"/>
      <c r="H37" s="189"/>
      <c r="I37" s="189"/>
      <c r="J37" s="190" t="b">
        <f t="shared" si="2"/>
        <v>0</v>
      </c>
      <c r="K37" s="122"/>
      <c r="L37" s="123"/>
      <c r="M37" s="215"/>
      <c r="N37" s="121"/>
      <c r="O37" s="235"/>
      <c r="P37" s="125"/>
      <c r="Q37" s="125"/>
      <c r="R37" s="125"/>
      <c r="S37" s="125"/>
      <c r="T37" s="125"/>
      <c r="U37" s="125"/>
      <c r="V37" s="126"/>
    </row>
    <row r="38" spans="1:85" ht="90" customHeight="1" x14ac:dyDescent="0.25">
      <c r="D38" s="26" t="s">
        <v>104</v>
      </c>
      <c r="E38" s="138" t="s">
        <v>245</v>
      </c>
      <c r="F38" s="194"/>
      <c r="G38" s="189"/>
      <c r="H38" s="189"/>
      <c r="I38" s="189"/>
      <c r="J38" s="190" t="b">
        <f t="shared" si="2"/>
        <v>0</v>
      </c>
      <c r="K38" s="122"/>
      <c r="L38" s="123"/>
      <c r="M38" s="215"/>
      <c r="N38" s="121"/>
      <c r="O38" s="235"/>
      <c r="P38" s="125"/>
      <c r="Q38" s="125"/>
      <c r="R38" s="125"/>
      <c r="S38" s="125"/>
      <c r="T38" s="125"/>
      <c r="U38" s="125"/>
      <c r="V38" s="126"/>
    </row>
    <row r="39" spans="1:85" ht="60.75" thickBot="1" x14ac:dyDescent="0.3">
      <c r="D39" s="55" t="s">
        <v>105</v>
      </c>
      <c r="E39" s="139" t="s">
        <v>108</v>
      </c>
      <c r="F39" s="195"/>
      <c r="G39" s="196"/>
      <c r="H39" s="196"/>
      <c r="I39" s="196"/>
      <c r="J39" s="197" t="b">
        <f t="shared" si="2"/>
        <v>0</v>
      </c>
      <c r="K39" s="127"/>
      <c r="L39" s="128"/>
      <c r="M39" s="215"/>
      <c r="N39" s="121"/>
      <c r="O39" s="236"/>
      <c r="P39" s="130"/>
      <c r="Q39" s="130"/>
      <c r="R39" s="130"/>
      <c r="S39" s="130"/>
      <c r="T39" s="130"/>
      <c r="U39" s="130"/>
      <c r="V39" s="131"/>
    </row>
    <row r="40" spans="1:85" s="1" customFormat="1" ht="15.75" thickBot="1" x14ac:dyDescent="0.3">
      <c r="A40" s="79"/>
      <c r="B40" s="79"/>
      <c r="C40" s="79"/>
      <c r="D40" s="322" t="s">
        <v>35</v>
      </c>
      <c r="E40" s="335"/>
      <c r="F40" s="201">
        <f>SUM(J36:J39)</f>
        <v>0</v>
      </c>
      <c r="G40" s="199"/>
      <c r="H40" s="199"/>
      <c r="I40" s="199"/>
      <c r="J40" s="19" t="str">
        <f>IF(F40=0,"",AVERAGE(J36:J39))</f>
        <v/>
      </c>
      <c r="K40" s="274"/>
      <c r="L40" s="275"/>
      <c r="M40" s="275"/>
      <c r="N40" s="275"/>
      <c r="O40" s="276"/>
      <c r="P40" s="276"/>
      <c r="Q40" s="276"/>
      <c r="R40" s="276"/>
      <c r="S40" s="276"/>
      <c r="T40" s="276"/>
      <c r="U40" s="276"/>
      <c r="V40" s="277"/>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c r="CC40" s="79"/>
      <c r="CD40" s="79"/>
      <c r="CE40" s="79"/>
      <c r="CF40" s="79"/>
      <c r="CG40" s="79"/>
    </row>
    <row r="41" spans="1:85" s="6" customFormat="1" ht="15" customHeight="1" thickBot="1" x14ac:dyDescent="0.3">
      <c r="A41" s="78"/>
      <c r="B41" s="78"/>
      <c r="C41" s="78"/>
      <c r="D41" s="56" t="s">
        <v>10</v>
      </c>
      <c r="E41" s="38" t="s">
        <v>58</v>
      </c>
      <c r="F41" s="333" t="s">
        <v>2</v>
      </c>
      <c r="G41" s="262" t="s">
        <v>27</v>
      </c>
      <c r="H41" s="262" t="s">
        <v>3</v>
      </c>
      <c r="I41" s="264" t="s">
        <v>4</v>
      </c>
      <c r="J41" s="250" t="s">
        <v>28</v>
      </c>
      <c r="K41" s="252" t="s">
        <v>5</v>
      </c>
      <c r="L41" s="252" t="s">
        <v>316</v>
      </c>
      <c r="M41" s="254" t="s">
        <v>317</v>
      </c>
      <c r="N41" s="329" t="s">
        <v>318</v>
      </c>
      <c r="O41" s="257" t="s">
        <v>322</v>
      </c>
      <c r="P41" s="258"/>
      <c r="Q41" s="258"/>
      <c r="R41" s="258"/>
      <c r="S41" s="258"/>
      <c r="T41" s="258"/>
      <c r="U41" s="258"/>
      <c r="V41" s="259"/>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8"/>
      <c r="BR41" s="78"/>
      <c r="BS41" s="78"/>
      <c r="BT41" s="78"/>
      <c r="BU41" s="78"/>
      <c r="BV41" s="78"/>
      <c r="BW41" s="78"/>
      <c r="BX41" s="78"/>
      <c r="BY41" s="78"/>
      <c r="BZ41" s="78"/>
      <c r="CA41" s="78"/>
      <c r="CB41" s="78"/>
      <c r="CC41" s="78"/>
      <c r="CD41" s="78"/>
      <c r="CE41" s="78"/>
      <c r="CF41" s="78"/>
      <c r="CG41" s="78"/>
    </row>
    <row r="42" spans="1:85" s="6" customFormat="1" ht="30.75" thickBot="1" x14ac:dyDescent="0.3">
      <c r="A42" s="78"/>
      <c r="B42" s="78"/>
      <c r="C42" s="78"/>
      <c r="D42" s="58" t="s">
        <v>66</v>
      </c>
      <c r="E42" s="45" t="s">
        <v>109</v>
      </c>
      <c r="F42" s="334"/>
      <c r="G42" s="263"/>
      <c r="H42" s="263"/>
      <c r="I42" s="265"/>
      <c r="J42" s="251"/>
      <c r="K42" s="253"/>
      <c r="L42" s="253"/>
      <c r="M42" s="253"/>
      <c r="N42" s="330"/>
      <c r="O42" s="232" t="s">
        <v>335</v>
      </c>
      <c r="P42" s="228" t="s">
        <v>336</v>
      </c>
      <c r="Q42" s="233" t="s">
        <v>335</v>
      </c>
      <c r="R42" s="228" t="s">
        <v>336</v>
      </c>
      <c r="S42" s="233" t="s">
        <v>335</v>
      </c>
      <c r="T42" s="228" t="s">
        <v>336</v>
      </c>
      <c r="U42" s="233" t="s">
        <v>335</v>
      </c>
      <c r="V42" s="229" t="s">
        <v>336</v>
      </c>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c r="CC42" s="78"/>
      <c r="CD42" s="78"/>
      <c r="CE42" s="78"/>
      <c r="CF42" s="78"/>
      <c r="CG42" s="78"/>
    </row>
    <row r="43" spans="1:85" ht="65.25" customHeight="1" x14ac:dyDescent="0.25">
      <c r="D43" s="54" t="s">
        <v>111</v>
      </c>
      <c r="E43" s="44" t="s">
        <v>152</v>
      </c>
      <c r="F43" s="189"/>
      <c r="G43" s="189"/>
      <c r="H43" s="189"/>
      <c r="I43" s="189"/>
      <c r="J43" s="190" t="b">
        <f t="shared" ref="J43:J44" si="3">IF(F43="X",1,IF(G43="X",0.5,IF(H43="X",0.001,IF(I43="X",""))))</f>
        <v>0</v>
      </c>
      <c r="K43" s="140"/>
      <c r="L43" s="141"/>
      <c r="M43" s="215"/>
      <c r="N43" s="121"/>
      <c r="O43" s="237"/>
      <c r="P43" s="170"/>
      <c r="Q43" s="170"/>
      <c r="R43" s="170"/>
      <c r="S43" s="170"/>
      <c r="T43" s="170"/>
      <c r="U43" s="170"/>
      <c r="V43" s="171"/>
    </row>
    <row r="44" spans="1:85" ht="64.5" customHeight="1" thickBot="1" x14ac:dyDescent="0.3">
      <c r="D44" s="60" t="s">
        <v>112</v>
      </c>
      <c r="E44" s="46" t="s">
        <v>207</v>
      </c>
      <c r="F44" s="189"/>
      <c r="G44" s="189"/>
      <c r="H44" s="189"/>
      <c r="I44" s="189"/>
      <c r="J44" s="190" t="b">
        <f t="shared" si="3"/>
        <v>0</v>
      </c>
      <c r="K44" s="143"/>
      <c r="L44" s="144"/>
      <c r="M44" s="215"/>
      <c r="N44" s="121"/>
      <c r="O44" s="238"/>
      <c r="P44" s="174"/>
      <c r="Q44" s="174"/>
      <c r="R44" s="174"/>
      <c r="S44" s="174"/>
      <c r="T44" s="174"/>
      <c r="U44" s="174"/>
      <c r="V44" s="175"/>
    </row>
    <row r="45" spans="1:85" s="6" customFormat="1" ht="15.75" thickBot="1" x14ac:dyDescent="0.3">
      <c r="A45" s="78"/>
      <c r="B45" s="78"/>
      <c r="C45" s="78"/>
      <c r="D45" s="50" t="s">
        <v>67</v>
      </c>
      <c r="E45" s="49" t="s">
        <v>113</v>
      </c>
      <c r="F45" s="274"/>
      <c r="G45" s="275"/>
      <c r="H45" s="275"/>
      <c r="I45" s="275"/>
      <c r="J45" s="275"/>
      <c r="K45" s="275"/>
      <c r="L45" s="275"/>
      <c r="M45" s="275"/>
      <c r="N45" s="275"/>
      <c r="O45" s="285"/>
      <c r="P45" s="285"/>
      <c r="Q45" s="285"/>
      <c r="R45" s="285"/>
      <c r="S45" s="285"/>
      <c r="T45" s="285"/>
      <c r="U45" s="285"/>
      <c r="V45" s="286"/>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8"/>
      <c r="BR45" s="78"/>
      <c r="BS45" s="78"/>
      <c r="BT45" s="78"/>
      <c r="BU45" s="78"/>
      <c r="BV45" s="78"/>
      <c r="BW45" s="78"/>
      <c r="BX45" s="78"/>
      <c r="BY45" s="78"/>
      <c r="BZ45" s="78"/>
      <c r="CA45" s="78"/>
      <c r="CB45" s="78"/>
      <c r="CC45" s="78"/>
      <c r="CD45" s="78"/>
      <c r="CE45" s="78"/>
      <c r="CF45" s="78"/>
      <c r="CG45" s="78"/>
    </row>
    <row r="46" spans="1:85" ht="51.75" customHeight="1" x14ac:dyDescent="0.25">
      <c r="D46" s="54" t="s">
        <v>114</v>
      </c>
      <c r="E46" s="47" t="s">
        <v>208</v>
      </c>
      <c r="F46" s="189"/>
      <c r="G46" s="189"/>
      <c r="H46" s="189"/>
      <c r="I46" s="189"/>
      <c r="J46" s="190" t="b">
        <f t="shared" ref="J46:J53" si="4">IF(F46="X",1,IF(G46="X",0.5,IF(H46="X",0.001,IF(I46="X",""))))</f>
        <v>0</v>
      </c>
      <c r="K46" s="140"/>
      <c r="L46" s="141"/>
      <c r="M46" s="215"/>
      <c r="N46" s="121"/>
      <c r="O46" s="237"/>
      <c r="P46" s="170"/>
      <c r="Q46" s="170"/>
      <c r="R46" s="170"/>
      <c r="S46" s="170"/>
      <c r="T46" s="170"/>
      <c r="U46" s="170"/>
      <c r="V46" s="171"/>
    </row>
    <row r="47" spans="1:85" ht="48" x14ac:dyDescent="0.25">
      <c r="D47" s="26" t="s">
        <v>115</v>
      </c>
      <c r="E47" s="40" t="s">
        <v>116</v>
      </c>
      <c r="F47" s="189"/>
      <c r="G47" s="189"/>
      <c r="H47" s="189"/>
      <c r="I47" s="189"/>
      <c r="J47" s="190" t="b">
        <f t="shared" si="4"/>
        <v>0</v>
      </c>
      <c r="K47" s="146"/>
      <c r="L47" s="147"/>
      <c r="M47" s="215"/>
      <c r="N47" s="121"/>
      <c r="O47" s="239"/>
      <c r="P47" s="149"/>
      <c r="Q47" s="149"/>
      <c r="R47" s="149"/>
      <c r="S47" s="149"/>
      <c r="T47" s="149"/>
      <c r="U47" s="149"/>
      <c r="V47" s="150"/>
    </row>
    <row r="48" spans="1:85" ht="27.75" customHeight="1" x14ac:dyDescent="0.25">
      <c r="D48" s="26" t="s">
        <v>132</v>
      </c>
      <c r="E48" s="39" t="s">
        <v>118</v>
      </c>
      <c r="F48" s="189"/>
      <c r="G48" s="189"/>
      <c r="H48" s="189"/>
      <c r="I48" s="189"/>
      <c r="J48" s="190" t="b">
        <f t="shared" si="4"/>
        <v>0</v>
      </c>
      <c r="K48" s="146"/>
      <c r="L48" s="147"/>
      <c r="M48" s="215"/>
      <c r="N48" s="121"/>
      <c r="O48" s="239"/>
      <c r="P48" s="149"/>
      <c r="Q48" s="149"/>
      <c r="R48" s="149"/>
      <c r="S48" s="149"/>
      <c r="T48" s="149"/>
      <c r="U48" s="149"/>
      <c r="V48" s="150"/>
    </row>
    <row r="49" spans="1:85" ht="45.75" customHeight="1" x14ac:dyDescent="0.25">
      <c r="D49" s="26" t="s">
        <v>133</v>
      </c>
      <c r="E49" s="39" t="s">
        <v>119</v>
      </c>
      <c r="F49" s="189"/>
      <c r="G49" s="189"/>
      <c r="H49" s="189"/>
      <c r="I49" s="189"/>
      <c r="J49" s="190" t="b">
        <f t="shared" si="4"/>
        <v>0</v>
      </c>
      <c r="K49" s="146"/>
      <c r="L49" s="147"/>
      <c r="M49" s="215"/>
      <c r="N49" s="121"/>
      <c r="O49" s="239"/>
      <c r="P49" s="149"/>
      <c r="Q49" s="149"/>
      <c r="R49" s="149"/>
      <c r="S49" s="149"/>
      <c r="T49" s="149"/>
      <c r="U49" s="149"/>
      <c r="V49" s="150"/>
    </row>
    <row r="50" spans="1:85" ht="40.5" customHeight="1" x14ac:dyDescent="0.25">
      <c r="D50" s="26" t="s">
        <v>134</v>
      </c>
      <c r="E50" s="39" t="s">
        <v>120</v>
      </c>
      <c r="F50" s="189"/>
      <c r="G50" s="189"/>
      <c r="H50" s="189"/>
      <c r="I50" s="189"/>
      <c r="J50" s="190" t="b">
        <f t="shared" si="4"/>
        <v>0</v>
      </c>
      <c r="K50" s="146"/>
      <c r="L50" s="147"/>
      <c r="M50" s="215"/>
      <c r="N50" s="121"/>
      <c r="O50" s="239"/>
      <c r="P50" s="149"/>
      <c r="Q50" s="149"/>
      <c r="R50" s="149"/>
      <c r="S50" s="149"/>
      <c r="T50" s="149"/>
      <c r="U50" s="149"/>
      <c r="V50" s="150"/>
    </row>
    <row r="51" spans="1:85" ht="63" customHeight="1" x14ac:dyDescent="0.25">
      <c r="D51" s="26" t="s">
        <v>135</v>
      </c>
      <c r="E51" s="39" t="s">
        <v>121</v>
      </c>
      <c r="F51" s="189"/>
      <c r="G51" s="189"/>
      <c r="H51" s="189"/>
      <c r="I51" s="189"/>
      <c r="J51" s="190" t="b">
        <f t="shared" si="4"/>
        <v>0</v>
      </c>
      <c r="K51" s="146"/>
      <c r="L51" s="147"/>
      <c r="M51" s="215"/>
      <c r="N51" s="121"/>
      <c r="O51" s="239"/>
      <c r="P51" s="149"/>
      <c r="Q51" s="149"/>
      <c r="R51" s="149"/>
      <c r="S51" s="149"/>
      <c r="T51" s="149"/>
      <c r="U51" s="149"/>
      <c r="V51" s="150"/>
    </row>
    <row r="52" spans="1:85" ht="33.75" customHeight="1" x14ac:dyDescent="0.25">
      <c r="D52" s="26" t="s">
        <v>136</v>
      </c>
      <c r="E52" s="39" t="s">
        <v>122</v>
      </c>
      <c r="F52" s="189"/>
      <c r="G52" s="189"/>
      <c r="H52" s="189"/>
      <c r="I52" s="189"/>
      <c r="J52" s="190" t="b">
        <f t="shared" si="4"/>
        <v>0</v>
      </c>
      <c r="K52" s="146"/>
      <c r="L52" s="147"/>
      <c r="M52" s="215"/>
      <c r="N52" s="121"/>
      <c r="O52" s="239"/>
      <c r="P52" s="149"/>
      <c r="Q52" s="149"/>
      <c r="R52" s="149"/>
      <c r="S52" s="149"/>
      <c r="T52" s="149"/>
      <c r="U52" s="149"/>
      <c r="V52" s="150"/>
    </row>
    <row r="53" spans="1:85" ht="30.75" customHeight="1" thickBot="1" x14ac:dyDescent="0.3">
      <c r="D53" s="60" t="s">
        <v>137</v>
      </c>
      <c r="E53" s="46" t="s">
        <v>123</v>
      </c>
      <c r="F53" s="189"/>
      <c r="G53" s="189"/>
      <c r="H53" s="189"/>
      <c r="I53" s="189"/>
      <c r="J53" s="190" t="b">
        <f t="shared" si="4"/>
        <v>0</v>
      </c>
      <c r="K53" s="143"/>
      <c r="L53" s="144"/>
      <c r="M53" s="215"/>
      <c r="N53" s="121"/>
      <c r="O53" s="238"/>
      <c r="P53" s="174"/>
      <c r="Q53" s="174"/>
      <c r="R53" s="174"/>
      <c r="S53" s="174"/>
      <c r="T53" s="174"/>
      <c r="U53" s="174"/>
      <c r="V53" s="175"/>
    </row>
    <row r="54" spans="1:85" s="63" customFormat="1" ht="30.75" thickBot="1" x14ac:dyDescent="0.3">
      <c r="A54" s="78"/>
      <c r="B54" s="78"/>
      <c r="C54" s="78"/>
      <c r="D54" s="50" t="s">
        <v>68</v>
      </c>
      <c r="E54" s="48" t="s">
        <v>163</v>
      </c>
      <c r="F54" s="274"/>
      <c r="G54" s="275"/>
      <c r="H54" s="275"/>
      <c r="I54" s="275"/>
      <c r="J54" s="275"/>
      <c r="K54" s="275"/>
      <c r="L54" s="275"/>
      <c r="M54" s="275"/>
      <c r="N54" s="275"/>
      <c r="O54" s="285"/>
      <c r="P54" s="285"/>
      <c r="Q54" s="285"/>
      <c r="R54" s="285"/>
      <c r="S54" s="285"/>
      <c r="T54" s="285"/>
      <c r="U54" s="285"/>
      <c r="V54" s="286"/>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8"/>
      <c r="BY54" s="78"/>
      <c r="BZ54" s="78"/>
      <c r="CA54" s="78"/>
      <c r="CB54" s="78"/>
      <c r="CC54" s="78"/>
      <c r="CD54" s="78"/>
      <c r="CE54" s="78"/>
      <c r="CF54" s="78"/>
      <c r="CG54" s="78"/>
    </row>
    <row r="55" spans="1:85" ht="24" x14ac:dyDescent="0.25">
      <c r="D55" s="54" t="s">
        <v>138</v>
      </c>
      <c r="E55" s="47" t="s">
        <v>130</v>
      </c>
      <c r="F55" s="189"/>
      <c r="G55" s="189"/>
      <c r="H55" s="189"/>
      <c r="I55" s="189"/>
      <c r="J55" s="190" t="b">
        <f t="shared" ref="J55:J65" si="5">IF(F55="X",1,IF(G55="X",0.5,IF(H55="X",0.001,IF(I55="X",""))))</f>
        <v>0</v>
      </c>
      <c r="K55" s="140"/>
      <c r="L55" s="141"/>
      <c r="M55" s="215"/>
      <c r="N55" s="121"/>
      <c r="O55" s="237"/>
      <c r="P55" s="170"/>
      <c r="Q55" s="170"/>
      <c r="R55" s="170"/>
      <c r="S55" s="170"/>
      <c r="T55" s="170"/>
      <c r="U55" s="170"/>
      <c r="V55" s="171"/>
    </row>
    <row r="56" spans="1:85" ht="36" x14ac:dyDescent="0.25">
      <c r="D56" s="26" t="s">
        <v>139</v>
      </c>
      <c r="E56" s="40" t="s">
        <v>117</v>
      </c>
      <c r="F56" s="189"/>
      <c r="G56" s="189"/>
      <c r="H56" s="189"/>
      <c r="I56" s="189"/>
      <c r="J56" s="190" t="b">
        <f t="shared" si="5"/>
        <v>0</v>
      </c>
      <c r="K56" s="146"/>
      <c r="L56" s="147"/>
      <c r="M56" s="215"/>
      <c r="N56" s="121"/>
      <c r="O56" s="239"/>
      <c r="P56" s="149"/>
      <c r="Q56" s="149"/>
      <c r="R56" s="149"/>
      <c r="S56" s="149"/>
      <c r="T56" s="149"/>
      <c r="U56" s="149"/>
      <c r="V56" s="150"/>
    </row>
    <row r="57" spans="1:85" ht="36" x14ac:dyDescent="0.25">
      <c r="D57" s="26" t="s">
        <v>140</v>
      </c>
      <c r="E57" s="40" t="s">
        <v>131</v>
      </c>
      <c r="F57" s="189"/>
      <c r="G57" s="189"/>
      <c r="H57" s="189"/>
      <c r="I57" s="189"/>
      <c r="J57" s="190" t="b">
        <f t="shared" si="5"/>
        <v>0</v>
      </c>
      <c r="K57" s="146"/>
      <c r="L57" s="147"/>
      <c r="M57" s="215"/>
      <c r="N57" s="121"/>
      <c r="O57" s="239"/>
      <c r="P57" s="149"/>
      <c r="Q57" s="149"/>
      <c r="R57" s="149"/>
      <c r="S57" s="149"/>
      <c r="T57" s="149"/>
      <c r="U57" s="149"/>
      <c r="V57" s="150"/>
    </row>
    <row r="58" spans="1:85" s="14" customFormat="1" ht="49.5" customHeight="1" x14ac:dyDescent="0.25">
      <c r="D58" s="26" t="s">
        <v>141</v>
      </c>
      <c r="E58" s="39" t="s">
        <v>129</v>
      </c>
      <c r="F58" s="189"/>
      <c r="G58" s="189"/>
      <c r="H58" s="189"/>
      <c r="I58" s="189"/>
      <c r="J58" s="190" t="b">
        <f t="shared" si="5"/>
        <v>0</v>
      </c>
      <c r="K58" s="151"/>
      <c r="L58" s="152"/>
      <c r="M58" s="215"/>
      <c r="N58" s="121"/>
      <c r="O58" s="240"/>
      <c r="P58" s="153"/>
      <c r="Q58" s="153"/>
      <c r="R58" s="153"/>
      <c r="S58" s="153"/>
      <c r="T58" s="153"/>
      <c r="U58" s="153"/>
      <c r="V58" s="154"/>
    </row>
    <row r="59" spans="1:85" s="14" customFormat="1" ht="24" x14ac:dyDescent="0.25">
      <c r="D59" s="26" t="s">
        <v>142</v>
      </c>
      <c r="E59" s="40" t="s">
        <v>209</v>
      </c>
      <c r="F59" s="189"/>
      <c r="G59" s="189"/>
      <c r="H59" s="189"/>
      <c r="I59" s="189"/>
      <c r="J59" s="190" t="b">
        <f t="shared" si="5"/>
        <v>0</v>
      </c>
      <c r="K59" s="151"/>
      <c r="L59" s="152"/>
      <c r="M59" s="215"/>
      <c r="N59" s="121"/>
      <c r="O59" s="240"/>
      <c r="P59" s="153"/>
      <c r="Q59" s="153"/>
      <c r="R59" s="153"/>
      <c r="S59" s="153"/>
      <c r="T59" s="153"/>
      <c r="U59" s="153"/>
      <c r="V59" s="154"/>
    </row>
    <row r="60" spans="1:85" ht="24" x14ac:dyDescent="0.25">
      <c r="D60" s="26" t="s">
        <v>143</v>
      </c>
      <c r="E60" s="40" t="s">
        <v>210</v>
      </c>
      <c r="F60" s="189"/>
      <c r="G60" s="189"/>
      <c r="H60" s="189"/>
      <c r="I60" s="189"/>
      <c r="J60" s="190" t="b">
        <f t="shared" si="5"/>
        <v>0</v>
      </c>
      <c r="K60" s="146"/>
      <c r="L60" s="147"/>
      <c r="M60" s="215"/>
      <c r="N60" s="121"/>
      <c r="O60" s="239"/>
      <c r="P60" s="149"/>
      <c r="Q60" s="149"/>
      <c r="R60" s="149"/>
      <c r="S60" s="149"/>
      <c r="T60" s="149"/>
      <c r="U60" s="149"/>
      <c r="V60" s="150"/>
    </row>
    <row r="61" spans="1:85" ht="48" x14ac:dyDescent="0.25">
      <c r="D61" s="26" t="s">
        <v>144</v>
      </c>
      <c r="E61" s="40" t="s">
        <v>124</v>
      </c>
      <c r="F61" s="189"/>
      <c r="G61" s="189"/>
      <c r="H61" s="189"/>
      <c r="I61" s="189"/>
      <c r="J61" s="190" t="b">
        <f t="shared" si="5"/>
        <v>0</v>
      </c>
      <c r="K61" s="146"/>
      <c r="L61" s="147"/>
      <c r="M61" s="215"/>
      <c r="N61" s="121"/>
      <c r="O61" s="239"/>
      <c r="P61" s="149"/>
      <c r="Q61" s="149"/>
      <c r="R61" s="149"/>
      <c r="S61" s="149"/>
      <c r="T61" s="149"/>
      <c r="U61" s="149"/>
      <c r="V61" s="150"/>
    </row>
    <row r="62" spans="1:85" ht="36" x14ac:dyDescent="0.25">
      <c r="D62" s="26" t="s">
        <v>145</v>
      </c>
      <c r="E62" s="39" t="s">
        <v>125</v>
      </c>
      <c r="F62" s="189"/>
      <c r="G62" s="189"/>
      <c r="H62" s="189"/>
      <c r="I62" s="189"/>
      <c r="J62" s="190" t="b">
        <f t="shared" si="5"/>
        <v>0</v>
      </c>
      <c r="K62" s="146"/>
      <c r="L62" s="147"/>
      <c r="M62" s="215"/>
      <c r="N62" s="121"/>
      <c r="O62" s="239"/>
      <c r="P62" s="149"/>
      <c r="Q62" s="149"/>
      <c r="R62" s="149"/>
      <c r="S62" s="149"/>
      <c r="T62" s="149"/>
      <c r="U62" s="149"/>
      <c r="V62" s="150"/>
    </row>
    <row r="63" spans="1:85" ht="36" x14ac:dyDescent="0.25">
      <c r="D63" s="26" t="s">
        <v>146</v>
      </c>
      <c r="E63" s="39" t="s">
        <v>126</v>
      </c>
      <c r="F63" s="189"/>
      <c r="G63" s="189"/>
      <c r="H63" s="189"/>
      <c r="I63" s="189"/>
      <c r="J63" s="190" t="b">
        <f t="shared" si="5"/>
        <v>0</v>
      </c>
      <c r="K63" s="146"/>
      <c r="L63" s="147"/>
      <c r="M63" s="215"/>
      <c r="N63" s="121"/>
      <c r="O63" s="239"/>
      <c r="P63" s="149"/>
      <c r="Q63" s="149"/>
      <c r="R63" s="149"/>
      <c r="S63" s="149"/>
      <c r="T63" s="149"/>
      <c r="U63" s="149"/>
      <c r="V63" s="150"/>
    </row>
    <row r="64" spans="1:85" ht="42.75" customHeight="1" x14ac:dyDescent="0.25">
      <c r="D64" s="26" t="s">
        <v>147</v>
      </c>
      <c r="E64" s="40" t="s">
        <v>127</v>
      </c>
      <c r="F64" s="189"/>
      <c r="G64" s="189"/>
      <c r="H64" s="189"/>
      <c r="I64" s="189"/>
      <c r="J64" s="190" t="b">
        <f t="shared" si="5"/>
        <v>0</v>
      </c>
      <c r="K64" s="146"/>
      <c r="L64" s="147"/>
      <c r="M64" s="215"/>
      <c r="N64" s="121"/>
      <c r="O64" s="239"/>
      <c r="P64" s="149"/>
      <c r="Q64" s="149"/>
      <c r="R64" s="149"/>
      <c r="S64" s="149"/>
      <c r="T64" s="149"/>
      <c r="U64" s="149"/>
      <c r="V64" s="150"/>
    </row>
    <row r="65" spans="1:85" ht="27" customHeight="1" thickBot="1" x14ac:dyDescent="0.3">
      <c r="D65" s="60" t="s">
        <v>148</v>
      </c>
      <c r="E65" s="61" t="s">
        <v>128</v>
      </c>
      <c r="F65" s="189"/>
      <c r="G65" s="189"/>
      <c r="H65" s="189"/>
      <c r="I65" s="189"/>
      <c r="J65" s="190" t="b">
        <f t="shared" si="5"/>
        <v>0</v>
      </c>
      <c r="K65" s="143"/>
      <c r="L65" s="144"/>
      <c r="M65" s="215"/>
      <c r="N65" s="121"/>
      <c r="O65" s="238"/>
      <c r="P65" s="174"/>
      <c r="Q65" s="174"/>
      <c r="R65" s="174"/>
      <c r="S65" s="174"/>
      <c r="T65" s="174"/>
      <c r="U65" s="174"/>
      <c r="V65" s="175"/>
    </row>
    <row r="66" spans="1:85" s="63" customFormat="1" ht="15.75" thickBot="1" x14ac:dyDescent="0.3">
      <c r="A66" s="78"/>
      <c r="B66" s="78"/>
      <c r="C66" s="78"/>
      <c r="D66" s="50" t="s">
        <v>250</v>
      </c>
      <c r="E66" s="49" t="s">
        <v>248</v>
      </c>
      <c r="F66" s="274"/>
      <c r="G66" s="275"/>
      <c r="H66" s="275"/>
      <c r="I66" s="275"/>
      <c r="J66" s="275"/>
      <c r="K66" s="275"/>
      <c r="L66" s="275"/>
      <c r="M66" s="275"/>
      <c r="N66" s="275"/>
      <c r="O66" s="285"/>
      <c r="P66" s="285"/>
      <c r="Q66" s="285"/>
      <c r="R66" s="285"/>
      <c r="S66" s="285"/>
      <c r="T66" s="285"/>
      <c r="U66" s="285"/>
      <c r="V66" s="286"/>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8"/>
      <c r="BR66" s="78"/>
      <c r="BS66" s="78"/>
      <c r="BT66" s="78"/>
      <c r="BU66" s="78"/>
      <c r="BV66" s="78"/>
      <c r="BW66" s="78"/>
      <c r="BX66" s="78"/>
      <c r="BY66" s="78"/>
      <c r="BZ66" s="78"/>
      <c r="CA66" s="78"/>
      <c r="CB66" s="78"/>
      <c r="CC66" s="78"/>
      <c r="CD66" s="78"/>
      <c r="CE66" s="78"/>
      <c r="CF66" s="78"/>
      <c r="CG66" s="78"/>
    </row>
    <row r="67" spans="1:85" ht="24" x14ac:dyDescent="0.25">
      <c r="D67" s="54" t="s">
        <v>251</v>
      </c>
      <c r="E67" s="62" t="s">
        <v>249</v>
      </c>
      <c r="F67" s="189"/>
      <c r="G67" s="189"/>
      <c r="H67" s="189"/>
      <c r="I67" s="189"/>
      <c r="J67" s="190" t="b">
        <f t="shared" ref="J67:J71" si="6">IF(F67="X",1,IF(G67="X",0.5,IF(H67="X",0.001,IF(I67="X",""))))</f>
        <v>0</v>
      </c>
      <c r="K67" s="155"/>
      <c r="L67" s="156"/>
      <c r="M67" s="215"/>
      <c r="N67" s="121"/>
      <c r="O67" s="234"/>
      <c r="P67" s="135"/>
      <c r="Q67" s="135"/>
      <c r="R67" s="135"/>
      <c r="S67" s="135"/>
      <c r="T67" s="135"/>
      <c r="U67" s="135"/>
      <c r="V67" s="136"/>
    </row>
    <row r="68" spans="1:85" ht="24" x14ac:dyDescent="0.25">
      <c r="D68" s="26" t="s">
        <v>252</v>
      </c>
      <c r="E68" s="41" t="s">
        <v>256</v>
      </c>
      <c r="F68" s="189"/>
      <c r="G68" s="189"/>
      <c r="H68" s="189"/>
      <c r="I68" s="189"/>
      <c r="J68" s="190" t="b">
        <f t="shared" si="6"/>
        <v>0</v>
      </c>
      <c r="K68" s="157"/>
      <c r="L68" s="158"/>
      <c r="M68" s="215"/>
      <c r="N68" s="121"/>
      <c r="O68" s="235"/>
      <c r="P68" s="125"/>
      <c r="Q68" s="125"/>
      <c r="R68" s="125"/>
      <c r="S68" s="125"/>
      <c r="T68" s="125"/>
      <c r="U68" s="125"/>
      <c r="V68" s="126"/>
    </row>
    <row r="69" spans="1:85" ht="24" x14ac:dyDescent="0.25">
      <c r="D69" s="26" t="s">
        <v>253</v>
      </c>
      <c r="E69" s="41" t="s">
        <v>257</v>
      </c>
      <c r="F69" s="189"/>
      <c r="G69" s="189"/>
      <c r="H69" s="189"/>
      <c r="I69" s="189"/>
      <c r="J69" s="190" t="b">
        <f t="shared" si="6"/>
        <v>0</v>
      </c>
      <c r="K69" s="157"/>
      <c r="L69" s="158"/>
      <c r="M69" s="215"/>
      <c r="N69" s="121"/>
      <c r="O69" s="235"/>
      <c r="P69" s="125"/>
      <c r="Q69" s="125"/>
      <c r="R69" s="125"/>
      <c r="S69" s="125"/>
      <c r="T69" s="125"/>
      <c r="U69" s="125"/>
      <c r="V69" s="126"/>
    </row>
    <row r="70" spans="1:85" ht="24" x14ac:dyDescent="0.25">
      <c r="D70" s="26" t="s">
        <v>254</v>
      </c>
      <c r="E70" s="41" t="s">
        <v>258</v>
      </c>
      <c r="F70" s="189"/>
      <c r="G70" s="189"/>
      <c r="H70" s="189"/>
      <c r="I70" s="189"/>
      <c r="J70" s="190" t="b">
        <f t="shared" si="6"/>
        <v>0</v>
      </c>
      <c r="K70" s="157"/>
      <c r="L70" s="158"/>
      <c r="M70" s="215"/>
      <c r="N70" s="121"/>
      <c r="O70" s="235"/>
      <c r="P70" s="125"/>
      <c r="Q70" s="125"/>
      <c r="R70" s="125"/>
      <c r="S70" s="125"/>
      <c r="T70" s="125"/>
      <c r="U70" s="125"/>
      <c r="V70" s="126"/>
    </row>
    <row r="71" spans="1:85" ht="36.75" thickBot="1" x14ac:dyDescent="0.3">
      <c r="D71" s="60" t="s">
        <v>255</v>
      </c>
      <c r="E71" s="83" t="s">
        <v>259</v>
      </c>
      <c r="F71" s="189"/>
      <c r="G71" s="189"/>
      <c r="H71" s="189"/>
      <c r="I71" s="189"/>
      <c r="J71" s="190" t="b">
        <f t="shared" si="6"/>
        <v>0</v>
      </c>
      <c r="K71" s="159"/>
      <c r="L71" s="160"/>
      <c r="M71" s="215"/>
      <c r="N71" s="121"/>
      <c r="O71" s="236"/>
      <c r="P71" s="130"/>
      <c r="Q71" s="130"/>
      <c r="R71" s="130"/>
      <c r="S71" s="130"/>
      <c r="T71" s="130"/>
      <c r="U71" s="130"/>
      <c r="V71" s="131"/>
    </row>
    <row r="72" spans="1:85" s="64" customFormat="1" ht="15.75" customHeight="1" thickBot="1" x14ac:dyDescent="0.3">
      <c r="A72" s="79"/>
      <c r="B72" s="79"/>
      <c r="C72" s="79"/>
      <c r="D72" s="322" t="s">
        <v>246</v>
      </c>
      <c r="E72" s="323"/>
      <c r="F72" s="201">
        <f>SUM(J67:J71)</f>
        <v>0</v>
      </c>
      <c r="G72" s="199"/>
      <c r="H72" s="199"/>
      <c r="I72" s="199"/>
      <c r="J72" s="19" t="str">
        <f>IF(F72=0,"",AVERAGE(J43:J71))</f>
        <v/>
      </c>
      <c r="K72" s="274"/>
      <c r="L72" s="275"/>
      <c r="M72" s="275"/>
      <c r="N72" s="275"/>
      <c r="O72" s="276"/>
      <c r="P72" s="276"/>
      <c r="Q72" s="276"/>
      <c r="R72" s="276"/>
      <c r="S72" s="276"/>
      <c r="T72" s="276"/>
      <c r="U72" s="276"/>
      <c r="V72" s="277"/>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9"/>
      <c r="BY72" s="79"/>
      <c r="BZ72" s="79"/>
      <c r="CA72" s="79"/>
      <c r="CB72" s="79"/>
      <c r="CC72" s="79"/>
      <c r="CD72" s="79"/>
      <c r="CE72" s="79"/>
      <c r="CF72" s="79"/>
      <c r="CG72" s="79"/>
    </row>
    <row r="73" spans="1:85" s="63" customFormat="1" ht="22.5" customHeight="1" thickBot="1" x14ac:dyDescent="0.3">
      <c r="A73" s="78"/>
      <c r="B73" s="78"/>
      <c r="C73" s="78"/>
      <c r="D73" s="56" t="s">
        <v>11</v>
      </c>
      <c r="E73" s="87" t="s">
        <v>13</v>
      </c>
      <c r="F73" s="260" t="s">
        <v>2</v>
      </c>
      <c r="G73" s="262" t="s">
        <v>27</v>
      </c>
      <c r="H73" s="262" t="s">
        <v>3</v>
      </c>
      <c r="I73" s="264" t="s">
        <v>4</v>
      </c>
      <c r="J73" s="250" t="s">
        <v>28</v>
      </c>
      <c r="K73" s="252" t="s">
        <v>5</v>
      </c>
      <c r="L73" s="252" t="s">
        <v>316</v>
      </c>
      <c r="M73" s="254" t="s">
        <v>317</v>
      </c>
      <c r="N73" s="329" t="s">
        <v>318</v>
      </c>
      <c r="O73" s="257" t="s">
        <v>322</v>
      </c>
      <c r="P73" s="258"/>
      <c r="Q73" s="258"/>
      <c r="R73" s="258"/>
      <c r="S73" s="258"/>
      <c r="T73" s="258"/>
      <c r="U73" s="258"/>
      <c r="V73" s="259"/>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8"/>
      <c r="BR73" s="78"/>
      <c r="BS73" s="78"/>
      <c r="BT73" s="78"/>
      <c r="BU73" s="78"/>
      <c r="BV73" s="78"/>
      <c r="BW73" s="78"/>
      <c r="BX73" s="78"/>
      <c r="BY73" s="78"/>
      <c r="BZ73" s="78"/>
      <c r="CA73" s="78"/>
      <c r="CB73" s="78"/>
      <c r="CC73" s="78"/>
      <c r="CD73" s="78"/>
      <c r="CE73" s="78"/>
      <c r="CF73" s="78"/>
      <c r="CG73" s="78"/>
    </row>
    <row r="74" spans="1:85" s="63" customFormat="1" ht="32.25" customHeight="1" thickBot="1" x14ac:dyDescent="0.3">
      <c r="A74" s="78"/>
      <c r="B74" s="78"/>
      <c r="C74" s="78"/>
      <c r="D74" s="58" t="s">
        <v>69</v>
      </c>
      <c r="E74" s="36" t="s">
        <v>149</v>
      </c>
      <c r="F74" s="261"/>
      <c r="G74" s="263"/>
      <c r="H74" s="263"/>
      <c r="I74" s="265"/>
      <c r="J74" s="251"/>
      <c r="K74" s="253"/>
      <c r="L74" s="253"/>
      <c r="M74" s="255"/>
      <c r="N74" s="330"/>
      <c r="O74" s="232" t="s">
        <v>335</v>
      </c>
      <c r="P74" s="228" t="s">
        <v>336</v>
      </c>
      <c r="Q74" s="233" t="s">
        <v>335</v>
      </c>
      <c r="R74" s="228" t="s">
        <v>336</v>
      </c>
      <c r="S74" s="233" t="s">
        <v>335</v>
      </c>
      <c r="T74" s="228" t="s">
        <v>336</v>
      </c>
      <c r="U74" s="233" t="s">
        <v>335</v>
      </c>
      <c r="V74" s="229" t="s">
        <v>336</v>
      </c>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8"/>
      <c r="BR74" s="78"/>
      <c r="BS74" s="78"/>
      <c r="BT74" s="78"/>
      <c r="BU74" s="78"/>
      <c r="BV74" s="78"/>
      <c r="BW74" s="78"/>
      <c r="BX74" s="78"/>
      <c r="BY74" s="78"/>
      <c r="BZ74" s="78"/>
      <c r="CA74" s="78"/>
      <c r="CB74" s="78"/>
      <c r="CC74" s="78"/>
      <c r="CD74" s="78"/>
      <c r="CE74" s="78"/>
      <c r="CF74" s="78"/>
      <c r="CG74" s="78"/>
    </row>
    <row r="75" spans="1:85" ht="48" customHeight="1" x14ac:dyDescent="0.25">
      <c r="D75" s="54" t="s">
        <v>110</v>
      </c>
      <c r="E75" s="88" t="s">
        <v>151</v>
      </c>
      <c r="F75" s="191"/>
      <c r="G75" s="192"/>
      <c r="H75" s="192"/>
      <c r="I75" s="192"/>
      <c r="J75" s="193" t="b">
        <f t="shared" ref="J75:J76" si="7">IF(F75="X",1,IF(G75="X",0.5,IF(H75="X",0.001,IF(I75="X",""))))</f>
        <v>0</v>
      </c>
      <c r="K75" s="140"/>
      <c r="L75" s="141"/>
      <c r="M75" s="215"/>
      <c r="N75" s="121"/>
      <c r="O75" s="237"/>
      <c r="P75" s="170"/>
      <c r="Q75" s="170"/>
      <c r="R75" s="170"/>
      <c r="S75" s="170"/>
      <c r="T75" s="170"/>
      <c r="U75" s="170"/>
      <c r="V75" s="171"/>
    </row>
    <row r="76" spans="1:85" ht="60" customHeight="1" thickBot="1" x14ac:dyDescent="0.3">
      <c r="D76" s="60" t="s">
        <v>150</v>
      </c>
      <c r="E76" s="89" t="s">
        <v>153</v>
      </c>
      <c r="F76" s="195"/>
      <c r="G76" s="196"/>
      <c r="H76" s="196"/>
      <c r="I76" s="196"/>
      <c r="J76" s="197" t="b">
        <f t="shared" si="7"/>
        <v>0</v>
      </c>
      <c r="K76" s="143"/>
      <c r="L76" s="144"/>
      <c r="M76" s="215"/>
      <c r="N76" s="121"/>
      <c r="O76" s="238"/>
      <c r="P76" s="174"/>
      <c r="Q76" s="174"/>
      <c r="R76" s="174"/>
      <c r="S76" s="174"/>
      <c r="T76" s="174"/>
      <c r="U76" s="174"/>
      <c r="V76" s="175"/>
    </row>
    <row r="77" spans="1:85" s="63" customFormat="1" ht="15.75" thickBot="1" x14ac:dyDescent="0.3">
      <c r="A77" s="78"/>
      <c r="B77" s="78"/>
      <c r="C77" s="78"/>
      <c r="D77" s="50" t="s">
        <v>70</v>
      </c>
      <c r="E77" s="90" t="s">
        <v>113</v>
      </c>
      <c r="F77" s="274"/>
      <c r="G77" s="275"/>
      <c r="H77" s="275"/>
      <c r="I77" s="275"/>
      <c r="J77" s="275"/>
      <c r="K77" s="275"/>
      <c r="L77" s="275"/>
      <c r="M77" s="275"/>
      <c r="N77" s="275"/>
      <c r="O77" s="285"/>
      <c r="P77" s="285"/>
      <c r="Q77" s="285"/>
      <c r="R77" s="285"/>
      <c r="S77" s="285"/>
      <c r="T77" s="285"/>
      <c r="U77" s="285"/>
      <c r="V77" s="286"/>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8"/>
      <c r="AX77" s="78"/>
      <c r="AY77" s="78"/>
      <c r="AZ77" s="78"/>
      <c r="BA77" s="78"/>
      <c r="BB77" s="78"/>
      <c r="BC77" s="78"/>
      <c r="BD77" s="78"/>
      <c r="BE77" s="78"/>
      <c r="BF77" s="78"/>
      <c r="BG77" s="78"/>
      <c r="BH77" s="78"/>
      <c r="BI77" s="78"/>
      <c r="BJ77" s="78"/>
      <c r="BK77" s="78"/>
      <c r="BL77" s="78"/>
      <c r="BM77" s="78"/>
      <c r="BN77" s="78"/>
      <c r="BO77" s="78"/>
      <c r="BP77" s="78"/>
      <c r="BQ77" s="78"/>
      <c r="BR77" s="78"/>
      <c r="BS77" s="78"/>
      <c r="BT77" s="78"/>
      <c r="BU77" s="78"/>
      <c r="BV77" s="78"/>
      <c r="BW77" s="78"/>
      <c r="BX77" s="78"/>
      <c r="BY77" s="78"/>
      <c r="BZ77" s="78"/>
      <c r="CA77" s="78"/>
      <c r="CB77" s="78"/>
      <c r="CC77" s="78"/>
      <c r="CD77" s="78"/>
      <c r="CE77" s="78"/>
      <c r="CF77" s="78"/>
      <c r="CG77" s="78"/>
    </row>
    <row r="78" spans="1:85" ht="60" x14ac:dyDescent="0.25">
      <c r="D78" s="54" t="s">
        <v>157</v>
      </c>
      <c r="E78" s="88" t="s">
        <v>63</v>
      </c>
      <c r="F78" s="191"/>
      <c r="G78" s="192"/>
      <c r="H78" s="192"/>
      <c r="I78" s="192"/>
      <c r="J78" s="193" t="b">
        <f t="shared" ref="J78:J83" si="8">IF(F78="X",1,IF(G78="X",0.5,IF(H78="X",0.001,IF(I78="X",""))))</f>
        <v>0</v>
      </c>
      <c r="K78" s="140"/>
      <c r="L78" s="141"/>
      <c r="M78" s="215"/>
      <c r="N78" s="121"/>
      <c r="O78" s="237"/>
      <c r="P78" s="170"/>
      <c r="Q78" s="170"/>
      <c r="R78" s="170"/>
      <c r="S78" s="170"/>
      <c r="T78" s="170"/>
      <c r="U78" s="170"/>
      <c r="V78" s="171"/>
    </row>
    <row r="79" spans="1:85" ht="24" x14ac:dyDescent="0.25">
      <c r="D79" s="26" t="s">
        <v>158</v>
      </c>
      <c r="E79" s="24" t="s">
        <v>118</v>
      </c>
      <c r="F79" s="194"/>
      <c r="G79" s="189"/>
      <c r="H79" s="189"/>
      <c r="I79" s="189"/>
      <c r="J79" s="190" t="b">
        <f t="shared" si="8"/>
        <v>0</v>
      </c>
      <c r="K79" s="146"/>
      <c r="L79" s="147"/>
      <c r="M79" s="215"/>
      <c r="N79" s="121"/>
      <c r="O79" s="239"/>
      <c r="P79" s="149"/>
      <c r="Q79" s="149"/>
      <c r="R79" s="149"/>
      <c r="S79" s="149"/>
      <c r="T79" s="149"/>
      <c r="U79" s="149"/>
      <c r="V79" s="150"/>
    </row>
    <row r="80" spans="1:85" ht="24" x14ac:dyDescent="0.25">
      <c r="D80" s="26" t="s">
        <v>159</v>
      </c>
      <c r="E80" s="24" t="s">
        <v>154</v>
      </c>
      <c r="F80" s="194"/>
      <c r="G80" s="189"/>
      <c r="H80" s="189"/>
      <c r="I80" s="189"/>
      <c r="J80" s="190" t="b">
        <f t="shared" si="8"/>
        <v>0</v>
      </c>
      <c r="K80" s="146"/>
      <c r="L80" s="147"/>
      <c r="M80" s="215"/>
      <c r="N80" s="121"/>
      <c r="O80" s="239"/>
      <c r="P80" s="149"/>
      <c r="Q80" s="149"/>
      <c r="R80" s="149"/>
      <c r="S80" s="149"/>
      <c r="T80" s="149"/>
      <c r="U80" s="149"/>
      <c r="V80" s="150"/>
    </row>
    <row r="81" spans="1:85" ht="48" x14ac:dyDescent="0.25">
      <c r="D81" s="26" t="s">
        <v>160</v>
      </c>
      <c r="E81" s="24" t="s">
        <v>155</v>
      </c>
      <c r="F81" s="194"/>
      <c r="G81" s="189"/>
      <c r="H81" s="189"/>
      <c r="I81" s="189"/>
      <c r="J81" s="190" t="b">
        <f t="shared" si="8"/>
        <v>0</v>
      </c>
      <c r="K81" s="146"/>
      <c r="L81" s="147"/>
      <c r="M81" s="215"/>
      <c r="N81" s="121"/>
      <c r="O81" s="239"/>
      <c r="P81" s="149"/>
      <c r="Q81" s="149"/>
      <c r="R81" s="149"/>
      <c r="S81" s="149"/>
      <c r="T81" s="149"/>
      <c r="U81" s="149"/>
      <c r="V81" s="150"/>
    </row>
    <row r="82" spans="1:85" ht="24" x14ac:dyDescent="0.25">
      <c r="D82" s="26" t="s">
        <v>161</v>
      </c>
      <c r="E82" s="24" t="s">
        <v>122</v>
      </c>
      <c r="F82" s="194"/>
      <c r="G82" s="189"/>
      <c r="H82" s="189"/>
      <c r="I82" s="189"/>
      <c r="J82" s="190" t="b">
        <f t="shared" si="8"/>
        <v>0</v>
      </c>
      <c r="K82" s="146"/>
      <c r="L82" s="147"/>
      <c r="M82" s="215"/>
      <c r="N82" s="121"/>
      <c r="O82" s="239"/>
      <c r="P82" s="149"/>
      <c r="Q82" s="149"/>
      <c r="R82" s="149"/>
      <c r="S82" s="149"/>
      <c r="T82" s="149"/>
      <c r="U82" s="149"/>
      <c r="V82" s="150"/>
    </row>
    <row r="83" spans="1:85" ht="30" customHeight="1" thickBot="1" x14ac:dyDescent="0.3">
      <c r="D83" s="60" t="s">
        <v>162</v>
      </c>
      <c r="E83" s="89" t="s">
        <v>156</v>
      </c>
      <c r="F83" s="195"/>
      <c r="G83" s="196"/>
      <c r="H83" s="196"/>
      <c r="I83" s="196"/>
      <c r="J83" s="197" t="b">
        <f t="shared" si="8"/>
        <v>0</v>
      </c>
      <c r="K83" s="143"/>
      <c r="L83" s="144"/>
      <c r="M83" s="215"/>
      <c r="N83" s="121"/>
      <c r="O83" s="238"/>
      <c r="P83" s="174"/>
      <c r="Q83" s="174"/>
      <c r="R83" s="174"/>
      <c r="S83" s="174"/>
      <c r="T83" s="174"/>
      <c r="U83" s="174"/>
      <c r="V83" s="175"/>
    </row>
    <row r="84" spans="1:85" s="63" customFormat="1" ht="15.75" thickBot="1" x14ac:dyDescent="0.3">
      <c r="A84" s="78"/>
      <c r="B84" s="78"/>
      <c r="C84" s="78"/>
      <c r="D84" s="50" t="s">
        <v>71</v>
      </c>
      <c r="E84" s="90" t="s">
        <v>164</v>
      </c>
      <c r="F84" s="274"/>
      <c r="G84" s="275"/>
      <c r="H84" s="275"/>
      <c r="I84" s="275"/>
      <c r="J84" s="275"/>
      <c r="K84" s="275"/>
      <c r="L84" s="275"/>
      <c r="M84" s="275"/>
      <c r="N84" s="275"/>
      <c r="O84" s="287"/>
      <c r="P84" s="287"/>
      <c r="Q84" s="287"/>
      <c r="R84" s="287"/>
      <c r="S84" s="287"/>
      <c r="T84" s="287"/>
      <c r="U84" s="287"/>
      <c r="V84" s="293"/>
      <c r="W84" s="78"/>
      <c r="X84" s="78"/>
      <c r="Y84" s="78"/>
      <c r="Z84" s="78"/>
      <c r="AA84" s="78"/>
      <c r="AB84" s="78"/>
      <c r="AC84" s="78"/>
      <c r="AD84" s="78"/>
      <c r="AE84" s="78"/>
      <c r="AF84" s="78"/>
      <c r="AG84" s="78"/>
      <c r="AH84" s="78"/>
      <c r="AI84" s="78"/>
      <c r="AJ84" s="78"/>
      <c r="AK84" s="78"/>
      <c r="AL84" s="78"/>
      <c r="AM84" s="78"/>
      <c r="AN84" s="78"/>
      <c r="AO84" s="78"/>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8"/>
      <c r="BR84" s="78"/>
      <c r="BS84" s="78"/>
      <c r="BT84" s="78"/>
      <c r="BU84" s="78"/>
      <c r="BV84" s="78"/>
      <c r="BW84" s="78"/>
      <c r="BX84" s="78"/>
      <c r="BY84" s="78"/>
      <c r="BZ84" s="78"/>
      <c r="CA84" s="78"/>
      <c r="CB84" s="78"/>
      <c r="CC84" s="78"/>
      <c r="CD84" s="78"/>
      <c r="CE84" s="78"/>
      <c r="CF84" s="78"/>
      <c r="CG84" s="78"/>
    </row>
    <row r="85" spans="1:85" s="15" customFormat="1" ht="39.75" customHeight="1" x14ac:dyDescent="0.25">
      <c r="A85" s="80"/>
      <c r="B85" s="80"/>
      <c r="C85" s="80"/>
      <c r="D85" s="54" t="s">
        <v>171</v>
      </c>
      <c r="E85" s="91" t="s">
        <v>166</v>
      </c>
      <c r="F85" s="191"/>
      <c r="G85" s="192"/>
      <c r="H85" s="192"/>
      <c r="I85" s="192"/>
      <c r="J85" s="193" t="b">
        <f t="shared" ref="J85:J90" si="9">IF(F85="X",1,IF(G85="X",0.5,IF(H85="X",0.001,IF(I85="X",""))))</f>
        <v>0</v>
      </c>
      <c r="K85" s="161"/>
      <c r="L85" s="141"/>
      <c r="M85" s="215"/>
      <c r="N85" s="121"/>
      <c r="O85" s="241"/>
      <c r="P85" s="242"/>
      <c r="Q85" s="242"/>
      <c r="R85" s="242"/>
      <c r="S85" s="242"/>
      <c r="T85" s="242"/>
      <c r="U85" s="242"/>
      <c r="V85" s="243"/>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c r="BL85" s="80"/>
      <c r="BM85" s="80"/>
      <c r="BN85" s="80"/>
      <c r="BO85" s="80"/>
      <c r="BP85" s="80"/>
      <c r="BQ85" s="80"/>
      <c r="BR85" s="80"/>
      <c r="BS85" s="80"/>
      <c r="BT85" s="80"/>
      <c r="BU85" s="80"/>
      <c r="BV85" s="80"/>
      <c r="BW85" s="80"/>
      <c r="BX85" s="80"/>
      <c r="BY85" s="80"/>
      <c r="BZ85" s="80"/>
      <c r="CA85" s="80"/>
      <c r="CB85" s="80"/>
      <c r="CC85" s="80"/>
      <c r="CD85" s="80"/>
      <c r="CE85" s="80"/>
      <c r="CF85" s="80"/>
      <c r="CG85" s="80"/>
    </row>
    <row r="86" spans="1:85" s="15" customFormat="1" ht="39.75" customHeight="1" x14ac:dyDescent="0.25">
      <c r="A86" s="80"/>
      <c r="B86" s="80"/>
      <c r="C86" s="80"/>
      <c r="D86" s="26" t="s">
        <v>172</v>
      </c>
      <c r="E86" s="92" t="s">
        <v>165</v>
      </c>
      <c r="F86" s="194"/>
      <c r="G86" s="189"/>
      <c r="H86" s="189"/>
      <c r="I86" s="189"/>
      <c r="J86" s="190" t="b">
        <f t="shared" si="9"/>
        <v>0</v>
      </c>
      <c r="K86" s="162"/>
      <c r="L86" s="147"/>
      <c r="M86" s="215"/>
      <c r="N86" s="121"/>
      <c r="O86" s="244"/>
      <c r="P86" s="163"/>
      <c r="Q86" s="163"/>
      <c r="R86" s="163"/>
      <c r="S86" s="163"/>
      <c r="T86" s="163"/>
      <c r="U86" s="163"/>
      <c r="V86" s="164"/>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c r="BL86" s="80"/>
      <c r="BM86" s="80"/>
      <c r="BN86" s="80"/>
      <c r="BO86" s="80"/>
      <c r="BP86" s="80"/>
      <c r="BQ86" s="80"/>
      <c r="BR86" s="80"/>
      <c r="BS86" s="80"/>
      <c r="BT86" s="80"/>
      <c r="BU86" s="80"/>
      <c r="BV86" s="80"/>
      <c r="BW86" s="80"/>
      <c r="BX86" s="80"/>
      <c r="BY86" s="80"/>
      <c r="BZ86" s="80"/>
      <c r="CA86" s="80"/>
      <c r="CB86" s="80"/>
      <c r="CC86" s="80"/>
      <c r="CD86" s="80"/>
      <c r="CE86" s="80"/>
      <c r="CF86" s="80"/>
      <c r="CG86" s="80"/>
    </row>
    <row r="87" spans="1:85" s="15" customFormat="1" ht="39.75" customHeight="1" x14ac:dyDescent="0.25">
      <c r="A87" s="80"/>
      <c r="B87" s="80"/>
      <c r="C87" s="80"/>
      <c r="D87" s="26" t="s">
        <v>173</v>
      </c>
      <c r="E87" s="92" t="s">
        <v>167</v>
      </c>
      <c r="F87" s="194"/>
      <c r="G87" s="189"/>
      <c r="H87" s="189"/>
      <c r="I87" s="189"/>
      <c r="J87" s="190" t="b">
        <f t="shared" si="9"/>
        <v>0</v>
      </c>
      <c r="K87" s="162"/>
      <c r="L87" s="147"/>
      <c r="M87" s="215"/>
      <c r="N87" s="121"/>
      <c r="O87" s="244"/>
      <c r="P87" s="163"/>
      <c r="Q87" s="163"/>
      <c r="R87" s="163"/>
      <c r="S87" s="163"/>
      <c r="T87" s="163"/>
      <c r="U87" s="163"/>
      <c r="V87" s="164"/>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80"/>
    </row>
    <row r="88" spans="1:85" ht="24.75" customHeight="1" x14ac:dyDescent="0.25">
      <c r="D88" s="26" t="s">
        <v>174</v>
      </c>
      <c r="E88" s="93" t="s">
        <v>168</v>
      </c>
      <c r="F88" s="194"/>
      <c r="G88" s="189"/>
      <c r="H88" s="189"/>
      <c r="I88" s="189"/>
      <c r="J88" s="190" t="b">
        <f t="shared" si="9"/>
        <v>0</v>
      </c>
      <c r="K88" s="146"/>
      <c r="L88" s="147"/>
      <c r="M88" s="215"/>
      <c r="N88" s="121"/>
      <c r="O88" s="239"/>
      <c r="P88" s="149"/>
      <c r="Q88" s="149"/>
      <c r="R88" s="149"/>
      <c r="S88" s="149"/>
      <c r="T88" s="149"/>
      <c r="U88" s="149"/>
      <c r="V88" s="150"/>
    </row>
    <row r="89" spans="1:85" ht="24" x14ac:dyDescent="0.25">
      <c r="D89" s="26" t="s">
        <v>175</v>
      </c>
      <c r="E89" s="93" t="s">
        <v>169</v>
      </c>
      <c r="F89" s="194"/>
      <c r="G89" s="189"/>
      <c r="H89" s="189"/>
      <c r="I89" s="189"/>
      <c r="J89" s="190" t="b">
        <f t="shared" si="9"/>
        <v>0</v>
      </c>
      <c r="K89" s="146"/>
      <c r="L89" s="147"/>
      <c r="M89" s="215"/>
      <c r="N89" s="121"/>
      <c r="O89" s="239"/>
      <c r="P89" s="149"/>
      <c r="Q89" s="149"/>
      <c r="R89" s="149"/>
      <c r="S89" s="149"/>
      <c r="T89" s="149"/>
      <c r="U89" s="149"/>
      <c r="V89" s="150"/>
    </row>
    <row r="90" spans="1:85" ht="24.75" thickBot="1" x14ac:dyDescent="0.3">
      <c r="D90" s="60" t="s">
        <v>176</v>
      </c>
      <c r="E90" s="94" t="s">
        <v>170</v>
      </c>
      <c r="F90" s="195"/>
      <c r="G90" s="196"/>
      <c r="H90" s="196"/>
      <c r="I90" s="196"/>
      <c r="J90" s="197" t="b">
        <f t="shared" si="9"/>
        <v>0</v>
      </c>
      <c r="K90" s="143"/>
      <c r="L90" s="144"/>
      <c r="M90" s="215"/>
      <c r="N90" s="121"/>
      <c r="O90" s="238"/>
      <c r="P90" s="174"/>
      <c r="Q90" s="174"/>
      <c r="R90" s="174"/>
      <c r="S90" s="174"/>
      <c r="T90" s="174"/>
      <c r="U90" s="174"/>
      <c r="V90" s="175"/>
    </row>
    <row r="91" spans="1:85" s="64" customFormat="1" ht="15.75" customHeight="1" thickBot="1" x14ac:dyDescent="0.3">
      <c r="A91" s="79"/>
      <c r="B91" s="79"/>
      <c r="C91" s="79"/>
      <c r="D91" s="322" t="s">
        <v>36</v>
      </c>
      <c r="E91" s="323"/>
      <c r="F91" s="201">
        <f>SUM(J85:J90)</f>
        <v>0</v>
      </c>
      <c r="G91" s="199"/>
      <c r="H91" s="199"/>
      <c r="I91" s="202"/>
      <c r="J91" s="19" t="str">
        <f>IF(F91=0,"",AVERAGE(J75:J90))</f>
        <v/>
      </c>
      <c r="K91" s="274"/>
      <c r="L91" s="275"/>
      <c r="M91" s="275"/>
      <c r="N91" s="275"/>
      <c r="O91" s="276"/>
      <c r="P91" s="276"/>
      <c r="Q91" s="276"/>
      <c r="R91" s="276"/>
      <c r="S91" s="276"/>
      <c r="T91" s="276"/>
      <c r="U91" s="276"/>
      <c r="V91" s="277"/>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79"/>
      <c r="BN91" s="79"/>
      <c r="BO91" s="79"/>
      <c r="BP91" s="79"/>
      <c r="BQ91" s="79"/>
      <c r="BR91" s="79"/>
      <c r="BS91" s="79"/>
      <c r="BT91" s="79"/>
      <c r="BU91" s="79"/>
      <c r="BV91" s="79"/>
      <c r="BW91" s="79"/>
      <c r="BX91" s="79"/>
      <c r="BY91" s="79"/>
      <c r="BZ91" s="79"/>
      <c r="CA91" s="79"/>
      <c r="CB91" s="79"/>
      <c r="CC91" s="79"/>
      <c r="CD91" s="79"/>
      <c r="CE91" s="79"/>
      <c r="CF91" s="79"/>
      <c r="CG91" s="79"/>
    </row>
    <row r="92" spans="1:85" s="63" customFormat="1" ht="15" customHeight="1" thickBot="1" x14ac:dyDescent="0.3">
      <c r="A92" s="78"/>
      <c r="B92" s="78"/>
      <c r="C92" s="78"/>
      <c r="D92" s="84" t="s">
        <v>12</v>
      </c>
      <c r="E92" s="85" t="s">
        <v>177</v>
      </c>
      <c r="F92" s="260" t="s">
        <v>2</v>
      </c>
      <c r="G92" s="262" t="s">
        <v>27</v>
      </c>
      <c r="H92" s="262" t="s">
        <v>3</v>
      </c>
      <c r="I92" s="264" t="s">
        <v>4</v>
      </c>
      <c r="J92" s="250" t="s">
        <v>28</v>
      </c>
      <c r="K92" s="252" t="s">
        <v>5</v>
      </c>
      <c r="L92" s="252" t="s">
        <v>316</v>
      </c>
      <c r="M92" s="188" t="s">
        <v>317</v>
      </c>
      <c r="N92" s="254" t="s">
        <v>318</v>
      </c>
      <c r="O92" s="257" t="s">
        <v>322</v>
      </c>
      <c r="P92" s="258"/>
      <c r="Q92" s="258"/>
      <c r="R92" s="258"/>
      <c r="S92" s="258"/>
      <c r="T92" s="258"/>
      <c r="U92" s="258"/>
      <c r="V92" s="259"/>
      <c r="W92" s="78"/>
      <c r="X92" s="78"/>
      <c r="Y92" s="78"/>
      <c r="Z92" s="78"/>
      <c r="AA92" s="78"/>
      <c r="AB92" s="78"/>
      <c r="AC92" s="78"/>
      <c r="AD92" s="78"/>
      <c r="AE92" s="78"/>
      <c r="AF92" s="78"/>
      <c r="AG92" s="78"/>
      <c r="AH92" s="78"/>
      <c r="AI92" s="78"/>
      <c r="AJ92" s="78"/>
      <c r="AK92" s="78"/>
      <c r="AL92" s="78"/>
      <c r="AM92" s="78"/>
      <c r="AN92" s="78"/>
      <c r="AO92" s="78"/>
      <c r="AP92" s="78"/>
      <c r="AQ92" s="78"/>
      <c r="AR92" s="78"/>
      <c r="AS92" s="78"/>
      <c r="AT92" s="78"/>
      <c r="AU92" s="78"/>
      <c r="AV92" s="78"/>
      <c r="AW92" s="78"/>
      <c r="AX92" s="78"/>
      <c r="AY92" s="78"/>
      <c r="AZ92" s="78"/>
      <c r="BA92" s="78"/>
      <c r="BB92" s="78"/>
      <c r="BC92" s="78"/>
      <c r="BD92" s="78"/>
      <c r="BE92" s="78"/>
      <c r="BF92" s="78"/>
      <c r="BG92" s="78"/>
      <c r="BH92" s="78"/>
      <c r="BI92" s="78"/>
      <c r="BJ92" s="78"/>
      <c r="BK92" s="78"/>
      <c r="BL92" s="78"/>
      <c r="BM92" s="78"/>
      <c r="BN92" s="78"/>
      <c r="BO92" s="78"/>
      <c r="BP92" s="78"/>
      <c r="BQ92" s="78"/>
      <c r="BR92" s="78"/>
      <c r="BS92" s="78"/>
      <c r="BT92" s="78"/>
      <c r="BU92" s="78"/>
      <c r="BV92" s="78"/>
      <c r="BW92" s="78"/>
      <c r="BX92" s="78"/>
      <c r="BY92" s="78"/>
      <c r="BZ92" s="78"/>
      <c r="CA92" s="78"/>
      <c r="CB92" s="78"/>
      <c r="CC92" s="78"/>
      <c r="CD92" s="78"/>
      <c r="CE92" s="78"/>
      <c r="CF92" s="78"/>
      <c r="CG92" s="78"/>
    </row>
    <row r="93" spans="1:85" s="63" customFormat="1" ht="30.75" thickBot="1" x14ac:dyDescent="0.3">
      <c r="A93" s="78"/>
      <c r="B93" s="78"/>
      <c r="C93" s="78"/>
      <c r="D93" s="58" t="s">
        <v>72</v>
      </c>
      <c r="E93" s="36" t="s">
        <v>179</v>
      </c>
      <c r="F93" s="261"/>
      <c r="G93" s="263"/>
      <c r="H93" s="263"/>
      <c r="I93" s="265"/>
      <c r="J93" s="251"/>
      <c r="K93" s="253"/>
      <c r="L93" s="253"/>
      <c r="M93" s="187"/>
      <c r="N93" s="255"/>
      <c r="O93" s="232" t="s">
        <v>335</v>
      </c>
      <c r="P93" s="228" t="s">
        <v>336</v>
      </c>
      <c r="Q93" s="233" t="s">
        <v>335</v>
      </c>
      <c r="R93" s="228" t="s">
        <v>336</v>
      </c>
      <c r="S93" s="233" t="s">
        <v>335</v>
      </c>
      <c r="T93" s="228" t="s">
        <v>336</v>
      </c>
      <c r="U93" s="233" t="s">
        <v>335</v>
      </c>
      <c r="V93" s="229" t="s">
        <v>336</v>
      </c>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8"/>
      <c r="AX93" s="78"/>
      <c r="AY93" s="78"/>
      <c r="AZ93" s="78"/>
      <c r="BA93" s="78"/>
      <c r="BB93" s="78"/>
      <c r="BC93" s="78"/>
      <c r="BD93" s="78"/>
      <c r="BE93" s="78"/>
      <c r="BF93" s="78"/>
      <c r="BG93" s="78"/>
      <c r="BH93" s="78"/>
      <c r="BI93" s="78"/>
      <c r="BJ93" s="78"/>
      <c r="BK93" s="78"/>
      <c r="BL93" s="78"/>
      <c r="BM93" s="78"/>
      <c r="BN93" s="78"/>
      <c r="BO93" s="78"/>
      <c r="BP93" s="78"/>
      <c r="BQ93" s="78"/>
      <c r="BR93" s="78"/>
      <c r="BS93" s="78"/>
      <c r="BT93" s="78"/>
      <c r="BU93" s="78"/>
      <c r="BV93" s="78"/>
      <c r="BW93" s="78"/>
      <c r="BX93" s="78"/>
      <c r="BY93" s="78"/>
      <c r="BZ93" s="78"/>
      <c r="CA93" s="78"/>
      <c r="CB93" s="78"/>
      <c r="CC93" s="78"/>
      <c r="CD93" s="78"/>
      <c r="CE93" s="78"/>
      <c r="CF93" s="78"/>
      <c r="CG93" s="78"/>
    </row>
    <row r="94" spans="1:85" ht="58.5" customHeight="1" x14ac:dyDescent="0.25">
      <c r="D94" s="54" t="s">
        <v>182</v>
      </c>
      <c r="E94" s="95" t="s">
        <v>178</v>
      </c>
      <c r="F94" s="191"/>
      <c r="G94" s="192"/>
      <c r="H94" s="192"/>
      <c r="I94" s="192"/>
      <c r="J94" s="193" t="b">
        <f t="shared" ref="J94:J96" si="10">IF(F94="X",1,IF(G94="X",0.5,IF(H94="X",0.001,IF(I94="X",""))))</f>
        <v>0</v>
      </c>
      <c r="K94" s="140"/>
      <c r="L94" s="141"/>
      <c r="M94" s="215"/>
      <c r="N94" s="121"/>
      <c r="O94" s="237"/>
      <c r="P94" s="170"/>
      <c r="Q94" s="170"/>
      <c r="R94" s="170"/>
      <c r="S94" s="170"/>
      <c r="T94" s="170"/>
      <c r="U94" s="170"/>
      <c r="V94" s="171"/>
    </row>
    <row r="95" spans="1:85" ht="58.5" customHeight="1" x14ac:dyDescent="0.25">
      <c r="D95" s="26" t="s">
        <v>183</v>
      </c>
      <c r="E95" s="24" t="s">
        <v>181</v>
      </c>
      <c r="F95" s="194"/>
      <c r="G95" s="189"/>
      <c r="H95" s="189"/>
      <c r="I95" s="189"/>
      <c r="J95" s="190" t="b">
        <f t="shared" si="10"/>
        <v>0</v>
      </c>
      <c r="K95" s="146"/>
      <c r="L95" s="147"/>
      <c r="M95" s="215"/>
      <c r="N95" s="121"/>
      <c r="O95" s="239"/>
      <c r="P95" s="149"/>
      <c r="Q95" s="149"/>
      <c r="R95" s="149"/>
      <c r="S95" s="149"/>
      <c r="T95" s="149"/>
      <c r="U95" s="149"/>
      <c r="V95" s="150"/>
    </row>
    <row r="96" spans="1:85" ht="28.5" customHeight="1" thickBot="1" x14ac:dyDescent="0.3">
      <c r="D96" s="60" t="s">
        <v>184</v>
      </c>
      <c r="E96" s="89" t="s">
        <v>180</v>
      </c>
      <c r="F96" s="195"/>
      <c r="G96" s="196"/>
      <c r="H96" s="196"/>
      <c r="I96" s="196"/>
      <c r="J96" s="197" t="b">
        <f t="shared" si="10"/>
        <v>0</v>
      </c>
      <c r="K96" s="143"/>
      <c r="L96" s="144"/>
      <c r="M96" s="215"/>
      <c r="N96" s="121"/>
      <c r="O96" s="238"/>
      <c r="P96" s="174"/>
      <c r="Q96" s="174"/>
      <c r="R96" s="174"/>
      <c r="S96" s="174"/>
      <c r="T96" s="174"/>
      <c r="U96" s="174"/>
      <c r="V96" s="175"/>
    </row>
    <row r="97" spans="1:85" s="63" customFormat="1" ht="15.75" thickBot="1" x14ac:dyDescent="0.3">
      <c r="A97" s="78"/>
      <c r="B97" s="78"/>
      <c r="C97" s="78"/>
      <c r="D97" s="50" t="s">
        <v>73</v>
      </c>
      <c r="E97" s="33" t="s">
        <v>185</v>
      </c>
      <c r="F97" s="274"/>
      <c r="G97" s="275"/>
      <c r="H97" s="275"/>
      <c r="I97" s="275"/>
      <c r="J97" s="275"/>
      <c r="K97" s="275"/>
      <c r="L97" s="275"/>
      <c r="M97" s="275"/>
      <c r="N97" s="275"/>
      <c r="O97" s="285"/>
      <c r="P97" s="285"/>
      <c r="Q97" s="285"/>
      <c r="R97" s="285"/>
      <c r="S97" s="285"/>
      <c r="T97" s="285"/>
      <c r="U97" s="285"/>
      <c r="V97" s="286"/>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78"/>
      <c r="AW97" s="78"/>
      <c r="AX97" s="78"/>
      <c r="AY97" s="78"/>
      <c r="AZ97" s="78"/>
      <c r="BA97" s="78"/>
      <c r="BB97" s="78"/>
      <c r="BC97" s="78"/>
      <c r="BD97" s="78"/>
      <c r="BE97" s="78"/>
      <c r="BF97" s="78"/>
      <c r="BG97" s="78"/>
      <c r="BH97" s="78"/>
      <c r="BI97" s="78"/>
      <c r="BJ97" s="78"/>
      <c r="BK97" s="78"/>
      <c r="BL97" s="78"/>
      <c r="BM97" s="78"/>
      <c r="BN97" s="78"/>
      <c r="BO97" s="78"/>
      <c r="BP97" s="78"/>
      <c r="BQ97" s="78"/>
      <c r="BR97" s="78"/>
      <c r="BS97" s="78"/>
      <c r="BT97" s="78"/>
      <c r="BU97" s="78"/>
      <c r="BV97" s="78"/>
      <c r="BW97" s="78"/>
      <c r="BX97" s="78"/>
      <c r="BY97" s="78"/>
      <c r="BZ97" s="78"/>
      <c r="CA97" s="78"/>
      <c r="CB97" s="78"/>
      <c r="CC97" s="78"/>
      <c r="CD97" s="78"/>
      <c r="CE97" s="78"/>
      <c r="CF97" s="78"/>
      <c r="CG97" s="78"/>
    </row>
    <row r="98" spans="1:85" ht="60.75" customHeight="1" x14ac:dyDescent="0.25">
      <c r="D98" s="54" t="s">
        <v>186</v>
      </c>
      <c r="E98" s="95" t="s">
        <v>187</v>
      </c>
      <c r="F98" s="191"/>
      <c r="G98" s="192"/>
      <c r="H98" s="192"/>
      <c r="I98" s="192"/>
      <c r="J98" s="193" t="b">
        <f t="shared" ref="J98:J101" si="11">IF(F98="X",1,IF(G98="X",0.5,IF(H98="X",0.001,IF(I98="X",""))))</f>
        <v>0</v>
      </c>
      <c r="K98" s="140"/>
      <c r="L98" s="141"/>
      <c r="M98" s="215"/>
      <c r="N98" s="121"/>
      <c r="O98" s="237"/>
      <c r="P98" s="170"/>
      <c r="Q98" s="170"/>
      <c r="R98" s="170"/>
      <c r="S98" s="170"/>
      <c r="T98" s="170"/>
      <c r="U98" s="170"/>
      <c r="V98" s="171"/>
    </row>
    <row r="99" spans="1:85" ht="61.5" customHeight="1" x14ac:dyDescent="0.25">
      <c r="D99" s="26" t="s">
        <v>190</v>
      </c>
      <c r="E99" s="24" t="s">
        <v>211</v>
      </c>
      <c r="F99" s="194"/>
      <c r="G99" s="189"/>
      <c r="H99" s="189"/>
      <c r="I99" s="189"/>
      <c r="J99" s="190" t="b">
        <f t="shared" si="11"/>
        <v>0</v>
      </c>
      <c r="K99" s="146"/>
      <c r="L99" s="147"/>
      <c r="M99" s="215"/>
      <c r="N99" s="121"/>
      <c r="O99" s="239"/>
      <c r="P99" s="149"/>
      <c r="Q99" s="149"/>
      <c r="R99" s="149"/>
      <c r="S99" s="149"/>
      <c r="T99" s="149"/>
      <c r="U99" s="149"/>
      <c r="V99" s="150"/>
    </row>
    <row r="100" spans="1:85" ht="39.75" customHeight="1" x14ac:dyDescent="0.25">
      <c r="D100" s="26" t="s">
        <v>191</v>
      </c>
      <c r="E100" s="24" t="s">
        <v>188</v>
      </c>
      <c r="F100" s="194"/>
      <c r="G100" s="189"/>
      <c r="H100" s="189"/>
      <c r="I100" s="189"/>
      <c r="J100" s="190" t="b">
        <f t="shared" si="11"/>
        <v>0</v>
      </c>
      <c r="K100" s="146"/>
      <c r="L100" s="147"/>
      <c r="M100" s="215"/>
      <c r="N100" s="121"/>
      <c r="O100" s="239"/>
      <c r="P100" s="149"/>
      <c r="Q100" s="149"/>
      <c r="R100" s="149"/>
      <c r="S100" s="149"/>
      <c r="T100" s="149"/>
      <c r="U100" s="149"/>
      <c r="V100" s="150"/>
    </row>
    <row r="101" spans="1:85" ht="39.75" customHeight="1" thickBot="1" x14ac:dyDescent="0.3">
      <c r="D101" s="60" t="s">
        <v>192</v>
      </c>
      <c r="E101" s="89" t="s">
        <v>189</v>
      </c>
      <c r="F101" s="195"/>
      <c r="G101" s="196"/>
      <c r="H101" s="196"/>
      <c r="I101" s="196"/>
      <c r="J101" s="197" t="b">
        <f t="shared" si="11"/>
        <v>0</v>
      </c>
      <c r="K101" s="143"/>
      <c r="L101" s="144"/>
      <c r="M101" s="215"/>
      <c r="N101" s="121"/>
      <c r="O101" s="238"/>
      <c r="P101" s="174"/>
      <c r="Q101" s="174"/>
      <c r="R101" s="174"/>
      <c r="S101" s="174"/>
      <c r="T101" s="174"/>
      <c r="U101" s="174"/>
      <c r="V101" s="175"/>
    </row>
    <row r="102" spans="1:85" s="63" customFormat="1" ht="30.75" thickBot="1" x14ac:dyDescent="0.3">
      <c r="A102" s="78"/>
      <c r="B102" s="78"/>
      <c r="C102" s="78"/>
      <c r="D102" s="50" t="s">
        <v>74</v>
      </c>
      <c r="E102" s="33" t="s">
        <v>193</v>
      </c>
      <c r="F102" s="274"/>
      <c r="G102" s="275"/>
      <c r="H102" s="275"/>
      <c r="I102" s="275"/>
      <c r="J102" s="275"/>
      <c r="K102" s="275"/>
      <c r="L102" s="275"/>
      <c r="M102" s="275"/>
      <c r="N102" s="275"/>
      <c r="O102" s="287"/>
      <c r="P102" s="287"/>
      <c r="Q102" s="287"/>
      <c r="R102" s="287"/>
      <c r="S102" s="287"/>
      <c r="T102" s="287"/>
      <c r="U102" s="287"/>
      <c r="V102" s="277"/>
      <c r="W102" s="78"/>
      <c r="X102" s="78"/>
      <c r="Y102" s="78"/>
      <c r="Z102" s="78"/>
      <c r="AA102" s="78"/>
      <c r="AB102" s="78"/>
      <c r="AC102" s="78"/>
      <c r="AD102" s="78"/>
      <c r="AE102" s="78"/>
      <c r="AF102" s="78"/>
      <c r="AG102" s="78"/>
      <c r="AH102" s="78"/>
      <c r="AI102" s="78"/>
      <c r="AJ102" s="78"/>
      <c r="AK102" s="78"/>
      <c r="AL102" s="78"/>
      <c r="AM102" s="78"/>
      <c r="AN102" s="78"/>
      <c r="AO102" s="78"/>
      <c r="AP102" s="78"/>
      <c r="AQ102" s="78"/>
      <c r="AR102" s="78"/>
      <c r="AS102" s="78"/>
      <c r="AT102" s="78"/>
      <c r="AU102" s="78"/>
      <c r="AV102" s="78"/>
      <c r="AW102" s="78"/>
      <c r="AX102" s="78"/>
      <c r="AY102" s="78"/>
      <c r="AZ102" s="78"/>
      <c r="BA102" s="78"/>
      <c r="BB102" s="78"/>
      <c r="BC102" s="78"/>
      <c r="BD102" s="78"/>
      <c r="BE102" s="78"/>
      <c r="BF102" s="78"/>
      <c r="BG102" s="78"/>
      <c r="BH102" s="78"/>
      <c r="BI102" s="78"/>
      <c r="BJ102" s="78"/>
      <c r="BK102" s="78"/>
      <c r="BL102" s="78"/>
      <c r="BM102" s="78"/>
      <c r="BN102" s="78"/>
      <c r="BO102" s="78"/>
      <c r="BP102" s="78"/>
      <c r="BQ102" s="78"/>
      <c r="BR102" s="78"/>
      <c r="BS102" s="78"/>
      <c r="BT102" s="78"/>
      <c r="BU102" s="78"/>
      <c r="BV102" s="78"/>
      <c r="BW102" s="78"/>
      <c r="BX102" s="78"/>
      <c r="BY102" s="78"/>
      <c r="BZ102" s="78"/>
      <c r="CA102" s="78"/>
      <c r="CB102" s="78"/>
      <c r="CC102" s="78"/>
      <c r="CD102" s="78"/>
      <c r="CE102" s="78"/>
      <c r="CF102" s="78"/>
      <c r="CG102" s="78"/>
    </row>
    <row r="103" spans="1:85" ht="60" x14ac:dyDescent="0.25">
      <c r="D103" s="59" t="s">
        <v>194</v>
      </c>
      <c r="E103" s="165" t="s">
        <v>195</v>
      </c>
      <c r="F103" s="191"/>
      <c r="G103" s="192"/>
      <c r="H103" s="192"/>
      <c r="I103" s="192"/>
      <c r="J103" s="193" t="b">
        <f t="shared" ref="J103:J107" si="12">IF(F103="X",1,IF(G103="X",0.5,IF(H103="X",0.001,IF(I103="X",""))))</f>
        <v>0</v>
      </c>
      <c r="K103" s="168"/>
      <c r="L103" s="169"/>
      <c r="M103" s="215"/>
      <c r="N103" s="121"/>
      <c r="O103" s="237"/>
      <c r="P103" s="170"/>
      <c r="Q103" s="170"/>
      <c r="R103" s="170"/>
      <c r="S103" s="170"/>
      <c r="T103" s="170"/>
      <c r="U103" s="171"/>
      <c r="V103" s="245"/>
    </row>
    <row r="104" spans="1:85" ht="24" x14ac:dyDescent="0.25">
      <c r="D104" s="26" t="s">
        <v>200</v>
      </c>
      <c r="E104" s="166" t="s">
        <v>196</v>
      </c>
      <c r="F104" s="194"/>
      <c r="G104" s="189"/>
      <c r="H104" s="189"/>
      <c r="I104" s="189"/>
      <c r="J104" s="190" t="b">
        <f t="shared" si="12"/>
        <v>0</v>
      </c>
      <c r="K104" s="146"/>
      <c r="L104" s="147"/>
      <c r="M104" s="215"/>
      <c r="N104" s="121"/>
      <c r="O104" s="239"/>
      <c r="P104" s="149"/>
      <c r="Q104" s="149"/>
      <c r="R104" s="149"/>
      <c r="S104" s="149"/>
      <c r="T104" s="149"/>
      <c r="U104" s="150"/>
      <c r="V104" s="246"/>
    </row>
    <row r="105" spans="1:85" ht="24" x14ac:dyDescent="0.25">
      <c r="D105" s="26" t="s">
        <v>201</v>
      </c>
      <c r="E105" s="166" t="s">
        <v>197</v>
      </c>
      <c r="F105" s="194"/>
      <c r="G105" s="189"/>
      <c r="H105" s="189"/>
      <c r="I105" s="189"/>
      <c r="J105" s="190" t="b">
        <f t="shared" si="12"/>
        <v>0</v>
      </c>
      <c r="K105" s="146"/>
      <c r="L105" s="147"/>
      <c r="M105" s="215"/>
      <c r="N105" s="121"/>
      <c r="O105" s="239"/>
      <c r="P105" s="149"/>
      <c r="Q105" s="149"/>
      <c r="R105" s="149"/>
      <c r="S105" s="149"/>
      <c r="T105" s="149"/>
      <c r="U105" s="150"/>
      <c r="V105" s="246"/>
    </row>
    <row r="106" spans="1:85" ht="38.25" customHeight="1" x14ac:dyDescent="0.25">
      <c r="D106" s="26" t="s">
        <v>202</v>
      </c>
      <c r="E106" s="166" t="s">
        <v>198</v>
      </c>
      <c r="F106" s="194"/>
      <c r="G106" s="189"/>
      <c r="H106" s="189"/>
      <c r="I106" s="189"/>
      <c r="J106" s="190" t="b">
        <f t="shared" si="12"/>
        <v>0</v>
      </c>
      <c r="K106" s="146"/>
      <c r="L106" s="147"/>
      <c r="M106" s="215"/>
      <c r="N106" s="121"/>
      <c r="O106" s="239"/>
      <c r="P106" s="149"/>
      <c r="Q106" s="149"/>
      <c r="R106" s="149"/>
      <c r="S106" s="149"/>
      <c r="T106" s="149"/>
      <c r="U106" s="150"/>
      <c r="V106" s="246"/>
    </row>
    <row r="107" spans="1:85" ht="36.75" thickBot="1" x14ac:dyDescent="0.3">
      <c r="D107" s="55" t="s">
        <v>203</v>
      </c>
      <c r="E107" s="167" t="s">
        <v>199</v>
      </c>
      <c r="F107" s="195"/>
      <c r="G107" s="196"/>
      <c r="H107" s="196"/>
      <c r="I107" s="196"/>
      <c r="J107" s="197" t="b">
        <f t="shared" si="12"/>
        <v>0</v>
      </c>
      <c r="K107" s="172"/>
      <c r="L107" s="173"/>
      <c r="M107" s="215"/>
      <c r="N107" s="121"/>
      <c r="O107" s="238"/>
      <c r="P107" s="174"/>
      <c r="Q107" s="174"/>
      <c r="R107" s="174"/>
      <c r="S107" s="174"/>
      <c r="T107" s="174"/>
      <c r="U107" s="175"/>
      <c r="V107" s="247"/>
    </row>
    <row r="108" spans="1:85" s="64" customFormat="1" ht="15.75" thickBot="1" x14ac:dyDescent="0.3">
      <c r="A108" s="79"/>
      <c r="B108" s="79"/>
      <c r="C108" s="79"/>
      <c r="D108" s="322" t="s">
        <v>247</v>
      </c>
      <c r="E108" s="323"/>
      <c r="F108" s="201">
        <f>SUM(J103:J107)</f>
        <v>0</v>
      </c>
      <c r="G108" s="199"/>
      <c r="H108" s="199"/>
      <c r="I108" s="202"/>
      <c r="J108" s="19" t="str">
        <f>IF(F108=0,"",AVERAGE(J94:J107))</f>
        <v/>
      </c>
      <c r="K108" s="274"/>
      <c r="L108" s="275"/>
      <c r="M108" s="275"/>
      <c r="N108" s="275"/>
      <c r="O108" s="276"/>
      <c r="P108" s="276"/>
      <c r="Q108" s="276"/>
      <c r="R108" s="276"/>
      <c r="S108" s="276"/>
      <c r="T108" s="276"/>
      <c r="U108" s="276"/>
      <c r="V108" s="290"/>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c r="BL108" s="79"/>
      <c r="BM108" s="79"/>
      <c r="BN108" s="79"/>
      <c r="BO108" s="79"/>
      <c r="BP108" s="79"/>
      <c r="BQ108" s="79"/>
      <c r="BR108" s="79"/>
      <c r="BS108" s="79"/>
      <c r="BT108" s="79"/>
      <c r="BU108" s="79"/>
      <c r="BV108" s="79"/>
      <c r="BW108" s="79"/>
      <c r="BX108" s="79"/>
      <c r="BY108" s="79"/>
      <c r="BZ108" s="79"/>
      <c r="CA108" s="79"/>
      <c r="CB108" s="79"/>
      <c r="CC108" s="79"/>
      <c r="CD108" s="79"/>
      <c r="CE108" s="79"/>
      <c r="CF108" s="79"/>
      <c r="CG108" s="79"/>
    </row>
    <row r="109" spans="1:85" s="63" customFormat="1" hidden="1" x14ac:dyDescent="0.25">
      <c r="A109" s="78"/>
      <c r="B109" s="78"/>
      <c r="C109" s="78"/>
      <c r="D109" s="84">
        <v>3</v>
      </c>
      <c r="E109" s="85" t="s">
        <v>14</v>
      </c>
      <c r="F109" s="102"/>
      <c r="G109" s="102"/>
      <c r="H109" s="102"/>
      <c r="I109" s="102"/>
      <c r="J109" s="97"/>
      <c r="K109" s="86"/>
      <c r="L109" s="42"/>
      <c r="M109" s="37"/>
      <c r="N109" s="37"/>
      <c r="O109" s="98"/>
      <c r="P109" s="231"/>
      <c r="Q109" s="231"/>
      <c r="R109" s="231"/>
      <c r="S109" s="99"/>
      <c r="T109" s="100"/>
      <c r="U109" s="100"/>
      <c r="V109" s="101"/>
      <c r="W109" s="78"/>
      <c r="X109" s="78"/>
      <c r="Y109" s="78"/>
      <c r="Z109" s="78"/>
      <c r="AA109" s="78"/>
      <c r="AB109" s="78"/>
      <c r="AC109" s="78"/>
      <c r="AD109" s="78"/>
      <c r="AE109" s="78"/>
      <c r="AF109" s="78"/>
      <c r="AG109" s="78"/>
      <c r="AH109" s="78"/>
      <c r="AI109" s="78"/>
      <c r="AJ109" s="78"/>
      <c r="AK109" s="78"/>
      <c r="AL109" s="78"/>
      <c r="AM109" s="78"/>
      <c r="AN109" s="78"/>
      <c r="AO109" s="78"/>
      <c r="AP109" s="78"/>
      <c r="AQ109" s="78"/>
      <c r="AR109" s="78"/>
      <c r="AS109" s="78"/>
      <c r="AT109" s="78"/>
      <c r="AU109" s="78"/>
      <c r="AV109" s="78"/>
      <c r="AW109" s="78"/>
      <c r="AX109" s="78"/>
      <c r="AY109" s="78"/>
      <c r="AZ109" s="78"/>
      <c r="BA109" s="78"/>
      <c r="BB109" s="78"/>
      <c r="BC109" s="78"/>
      <c r="BD109" s="78"/>
      <c r="BE109" s="78"/>
      <c r="BF109" s="78"/>
      <c r="BG109" s="78"/>
      <c r="BH109" s="78"/>
      <c r="BI109" s="78"/>
      <c r="BJ109" s="78"/>
      <c r="BK109" s="78"/>
      <c r="BL109" s="78"/>
      <c r="BM109" s="78"/>
      <c r="BN109" s="78"/>
      <c r="BO109" s="78"/>
      <c r="BP109" s="78"/>
      <c r="BQ109" s="78"/>
      <c r="BR109" s="78"/>
      <c r="BS109" s="78"/>
      <c r="BT109" s="78"/>
      <c r="BU109" s="78"/>
      <c r="BV109" s="78"/>
      <c r="BW109" s="78"/>
      <c r="BX109" s="78"/>
      <c r="BY109" s="78"/>
      <c r="BZ109" s="78"/>
      <c r="CA109" s="78"/>
      <c r="CB109" s="78"/>
      <c r="CC109" s="78"/>
      <c r="CD109" s="78"/>
      <c r="CE109" s="78"/>
      <c r="CF109" s="78"/>
      <c r="CG109" s="78"/>
    </row>
    <row r="110" spans="1:85" s="67" customFormat="1" ht="36" hidden="1" x14ac:dyDescent="0.25">
      <c r="A110" s="14"/>
      <c r="B110" s="14"/>
      <c r="C110" s="14"/>
      <c r="D110" s="68" t="s">
        <v>18</v>
      </c>
      <c r="E110" s="69" t="s">
        <v>59</v>
      </c>
      <c r="F110" s="65"/>
      <c r="G110" s="65"/>
      <c r="H110" s="65"/>
      <c r="I110" s="65"/>
      <c r="J110" s="66" t="b">
        <f t="shared" ref="J110:J115" si="13">IF(F110="X",1,IF(G110="X",0,IF(H110="X",0.5,IF(I110="X",0))))</f>
        <v>0</v>
      </c>
      <c r="K110" s="70"/>
      <c r="L110" s="71"/>
      <c r="M110" s="216"/>
      <c r="N110" s="72"/>
      <c r="O110" s="73"/>
      <c r="P110" s="72"/>
      <c r="Q110" s="72"/>
      <c r="R110" s="72"/>
      <c r="S110" s="74"/>
      <c r="T110" s="75"/>
      <c r="U110" s="75"/>
      <c r="V110" s="76"/>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row>
    <row r="111" spans="1:85" s="67" customFormat="1" ht="24" hidden="1" x14ac:dyDescent="0.25">
      <c r="A111" s="14"/>
      <c r="B111" s="14"/>
      <c r="C111" s="14"/>
      <c r="D111" s="68"/>
      <c r="E111" s="69" t="s">
        <v>60</v>
      </c>
      <c r="F111" s="65"/>
      <c r="G111" s="65"/>
      <c r="H111" s="65"/>
      <c r="I111" s="65"/>
      <c r="J111" s="66" t="b">
        <f t="shared" si="13"/>
        <v>0</v>
      </c>
      <c r="K111" s="70"/>
      <c r="L111" s="71"/>
      <c r="M111" s="216"/>
      <c r="N111" s="72"/>
      <c r="O111" s="73"/>
      <c r="P111" s="72"/>
      <c r="Q111" s="72"/>
      <c r="R111" s="72"/>
      <c r="S111" s="74"/>
      <c r="T111" s="75"/>
      <c r="U111" s="75"/>
      <c r="V111" s="76"/>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row>
    <row r="112" spans="1:85" s="67" customFormat="1" ht="41.45" hidden="1" customHeight="1" x14ac:dyDescent="0.25">
      <c r="A112" s="14"/>
      <c r="B112" s="14"/>
      <c r="C112" s="14"/>
      <c r="D112" s="68"/>
      <c r="E112" s="69" t="s">
        <v>61</v>
      </c>
      <c r="F112" s="65" t="s">
        <v>42</v>
      </c>
      <c r="G112" s="65"/>
      <c r="H112" s="65"/>
      <c r="I112" s="65"/>
      <c r="J112" s="66">
        <f t="shared" si="13"/>
        <v>1</v>
      </c>
      <c r="K112" s="70"/>
      <c r="L112" s="71"/>
      <c r="M112" s="216"/>
      <c r="N112" s="72"/>
      <c r="O112" s="73"/>
      <c r="P112" s="72"/>
      <c r="Q112" s="72"/>
      <c r="R112" s="72"/>
      <c r="S112" s="74"/>
      <c r="T112" s="75"/>
      <c r="U112" s="75"/>
      <c r="V112" s="76"/>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row>
    <row r="113" spans="1:85" s="67" customFormat="1" ht="60" hidden="1" x14ac:dyDescent="0.25">
      <c r="A113" s="14"/>
      <c r="B113" s="14"/>
      <c r="C113" s="14"/>
      <c r="D113" s="68"/>
      <c r="E113" s="69" t="s">
        <v>15</v>
      </c>
      <c r="F113" s="65" t="s">
        <v>42</v>
      </c>
      <c r="G113" s="65"/>
      <c r="H113" s="65"/>
      <c r="I113" s="65"/>
      <c r="J113" s="66">
        <f t="shared" si="13"/>
        <v>1</v>
      </c>
      <c r="K113" s="70"/>
      <c r="L113" s="71"/>
      <c r="M113" s="216"/>
      <c r="N113" s="72"/>
      <c r="O113" s="73"/>
      <c r="P113" s="72"/>
      <c r="Q113" s="72"/>
      <c r="R113" s="72"/>
      <c r="S113" s="74"/>
      <c r="T113" s="75"/>
      <c r="U113" s="75"/>
      <c r="V113" s="76"/>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row>
    <row r="114" spans="1:85" s="67" customFormat="1" ht="24" hidden="1" x14ac:dyDescent="0.25">
      <c r="A114" s="14"/>
      <c r="B114" s="14"/>
      <c r="C114" s="14"/>
      <c r="D114" s="68"/>
      <c r="E114" s="69" t="s">
        <v>16</v>
      </c>
      <c r="F114" s="65"/>
      <c r="G114" s="65"/>
      <c r="H114" s="65"/>
      <c r="I114" s="65"/>
      <c r="J114" s="66" t="b">
        <f t="shared" si="13"/>
        <v>0</v>
      </c>
      <c r="K114" s="70"/>
      <c r="L114" s="71"/>
      <c r="M114" s="216"/>
      <c r="N114" s="72"/>
      <c r="O114" s="73"/>
      <c r="P114" s="72"/>
      <c r="Q114" s="72"/>
      <c r="R114" s="72"/>
      <c r="S114" s="74"/>
      <c r="T114" s="75"/>
      <c r="U114" s="75"/>
      <c r="V114" s="76"/>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row>
    <row r="115" spans="1:85" s="67" customFormat="1" ht="24" hidden="1" x14ac:dyDescent="0.25">
      <c r="A115" s="14"/>
      <c r="B115" s="14"/>
      <c r="C115" s="14"/>
      <c r="D115" s="103"/>
      <c r="E115" s="104" t="s">
        <v>17</v>
      </c>
      <c r="F115" s="105"/>
      <c r="G115" s="105"/>
      <c r="H115" s="105"/>
      <c r="I115" s="105"/>
      <c r="J115" s="106" t="b">
        <f t="shared" si="13"/>
        <v>0</v>
      </c>
      <c r="K115" s="107"/>
      <c r="L115" s="108"/>
      <c r="M115" s="217"/>
      <c r="N115" s="109"/>
      <c r="O115" s="110"/>
      <c r="P115" s="109"/>
      <c r="Q115" s="109"/>
      <c r="R115" s="109"/>
      <c r="S115" s="111"/>
      <c r="T115" s="112"/>
      <c r="U115" s="112"/>
      <c r="V115" s="113"/>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row>
    <row r="116" spans="1:85" s="63" customFormat="1" ht="16.5" customHeight="1" thickBot="1" x14ac:dyDescent="0.3">
      <c r="A116" s="78"/>
      <c r="B116" s="78"/>
      <c r="C116" s="78"/>
      <c r="D116" s="43">
        <v>3</v>
      </c>
      <c r="E116" s="87" t="s">
        <v>294</v>
      </c>
      <c r="F116" s="260" t="s">
        <v>2</v>
      </c>
      <c r="G116" s="262" t="s">
        <v>27</v>
      </c>
      <c r="H116" s="262" t="s">
        <v>3</v>
      </c>
      <c r="I116" s="264" t="s">
        <v>4</v>
      </c>
      <c r="J116" s="250" t="s">
        <v>28</v>
      </c>
      <c r="K116" s="252" t="s">
        <v>5</v>
      </c>
      <c r="L116" s="252" t="s">
        <v>316</v>
      </c>
      <c r="M116" s="254" t="s">
        <v>317</v>
      </c>
      <c r="N116" s="254" t="s">
        <v>318</v>
      </c>
      <c r="O116" s="257" t="s">
        <v>322</v>
      </c>
      <c r="P116" s="258"/>
      <c r="Q116" s="258"/>
      <c r="R116" s="258"/>
      <c r="S116" s="258"/>
      <c r="T116" s="258"/>
      <c r="U116" s="258"/>
      <c r="V116" s="259"/>
      <c r="W116" s="78"/>
      <c r="X116" s="78"/>
      <c r="Y116" s="78"/>
      <c r="Z116" s="78"/>
      <c r="AA116" s="78"/>
      <c r="AB116" s="78"/>
      <c r="AC116" s="78"/>
      <c r="AD116" s="78"/>
      <c r="AE116" s="78"/>
      <c r="AF116" s="78"/>
      <c r="AG116" s="78"/>
      <c r="AH116" s="78"/>
      <c r="AI116" s="78"/>
      <c r="AJ116" s="78"/>
      <c r="AK116" s="78"/>
      <c r="AL116" s="78"/>
      <c r="AM116" s="78"/>
      <c r="AN116" s="78"/>
      <c r="AO116" s="78"/>
      <c r="AP116" s="78"/>
      <c r="AQ116" s="78"/>
      <c r="AR116" s="78"/>
      <c r="AS116" s="78"/>
      <c r="AT116" s="78"/>
      <c r="AU116" s="78"/>
      <c r="AV116" s="78"/>
      <c r="AW116" s="78"/>
      <c r="AX116" s="78"/>
      <c r="AY116" s="78"/>
      <c r="AZ116" s="78"/>
      <c r="BA116" s="78"/>
      <c r="BB116" s="78"/>
      <c r="BC116" s="78"/>
      <c r="BD116" s="78"/>
      <c r="BE116" s="78"/>
      <c r="BF116" s="78"/>
      <c r="BG116" s="78"/>
      <c r="BH116" s="78"/>
      <c r="BI116" s="78"/>
      <c r="BJ116" s="78"/>
      <c r="BK116" s="78"/>
      <c r="BL116" s="78"/>
      <c r="BM116" s="78"/>
      <c r="BN116" s="78"/>
      <c r="BO116" s="78"/>
      <c r="BP116" s="78"/>
      <c r="BQ116" s="78"/>
      <c r="BR116" s="78"/>
      <c r="BS116" s="78"/>
      <c r="BT116" s="78"/>
      <c r="BU116" s="78"/>
      <c r="BV116" s="78"/>
      <c r="BW116" s="78"/>
      <c r="BX116" s="78"/>
      <c r="BY116" s="78"/>
      <c r="BZ116" s="78"/>
      <c r="CA116" s="78"/>
      <c r="CB116" s="78"/>
      <c r="CC116" s="78"/>
      <c r="CD116" s="78"/>
      <c r="CE116" s="78"/>
      <c r="CF116" s="78"/>
      <c r="CG116" s="78"/>
    </row>
    <row r="117" spans="1:85" s="63" customFormat="1" ht="30.75" thickBot="1" x14ac:dyDescent="0.3">
      <c r="A117" s="78"/>
      <c r="B117" s="78"/>
      <c r="C117" s="78"/>
      <c r="D117" s="77" t="s">
        <v>18</v>
      </c>
      <c r="E117" s="36" t="s">
        <v>212</v>
      </c>
      <c r="F117" s="261"/>
      <c r="G117" s="263"/>
      <c r="H117" s="263"/>
      <c r="I117" s="265"/>
      <c r="J117" s="251"/>
      <c r="K117" s="253"/>
      <c r="L117" s="253"/>
      <c r="M117" s="255"/>
      <c r="N117" s="256"/>
      <c r="O117" s="232" t="s">
        <v>335</v>
      </c>
      <c r="P117" s="228" t="s">
        <v>336</v>
      </c>
      <c r="Q117" s="233" t="s">
        <v>335</v>
      </c>
      <c r="R117" s="228" t="s">
        <v>336</v>
      </c>
      <c r="S117" s="233" t="s">
        <v>335</v>
      </c>
      <c r="T117" s="228" t="s">
        <v>336</v>
      </c>
      <c r="U117" s="233" t="s">
        <v>335</v>
      </c>
      <c r="V117" s="229" t="s">
        <v>336</v>
      </c>
      <c r="W117" s="78"/>
      <c r="X117" s="78"/>
      <c r="Y117" s="78"/>
      <c r="Z117" s="78"/>
      <c r="AA117" s="78"/>
      <c r="AB117" s="78"/>
      <c r="AC117" s="78"/>
      <c r="AD117" s="78"/>
      <c r="AE117" s="78"/>
      <c r="AF117" s="78"/>
      <c r="AG117" s="78"/>
      <c r="AH117" s="78"/>
      <c r="AI117" s="78"/>
      <c r="AJ117" s="78"/>
      <c r="AK117" s="78"/>
      <c r="AL117" s="78"/>
      <c r="AM117" s="78"/>
      <c r="AN117" s="78"/>
      <c r="AO117" s="78"/>
      <c r="AP117" s="78"/>
      <c r="AQ117" s="78"/>
      <c r="AR117" s="78"/>
      <c r="AS117" s="78"/>
      <c r="AT117" s="78"/>
      <c r="AU117" s="78"/>
      <c r="AV117" s="78"/>
      <c r="AW117" s="78"/>
      <c r="AX117" s="78"/>
      <c r="AY117" s="78"/>
      <c r="AZ117" s="78"/>
      <c r="BA117" s="78"/>
      <c r="BB117" s="78"/>
      <c r="BC117" s="78"/>
      <c r="BD117" s="78"/>
      <c r="BE117" s="78"/>
      <c r="BF117" s="78"/>
      <c r="BG117" s="78"/>
      <c r="BH117" s="78"/>
      <c r="BI117" s="78"/>
      <c r="BJ117" s="78"/>
      <c r="BK117" s="78"/>
      <c r="BL117" s="78"/>
      <c r="BM117" s="78"/>
      <c r="BN117" s="78"/>
      <c r="BO117" s="78"/>
      <c r="BP117" s="78"/>
      <c r="BQ117" s="78"/>
      <c r="BR117" s="78"/>
      <c r="BS117" s="78"/>
      <c r="BT117" s="78"/>
      <c r="BU117" s="78"/>
      <c r="BV117" s="78"/>
      <c r="BW117" s="78"/>
      <c r="BX117" s="78"/>
      <c r="BY117" s="78"/>
      <c r="BZ117" s="78"/>
      <c r="CA117" s="78"/>
      <c r="CB117" s="78"/>
      <c r="CC117" s="78"/>
      <c r="CD117" s="78"/>
      <c r="CE117" s="78"/>
      <c r="CF117" s="78"/>
      <c r="CG117" s="78"/>
    </row>
    <row r="118" spans="1:85" ht="36" x14ac:dyDescent="0.25">
      <c r="D118" s="114" t="s">
        <v>260</v>
      </c>
      <c r="E118" s="95" t="s">
        <v>214</v>
      </c>
      <c r="F118" s="191"/>
      <c r="G118" s="192"/>
      <c r="H118" s="192"/>
      <c r="I118" s="192"/>
      <c r="J118" s="193" t="b">
        <f t="shared" ref="J118:J123" si="14">IF(F118="X",1,IF(G118="X",0.5,IF(H118="X",0.001,IF(I118="X",""))))</f>
        <v>0</v>
      </c>
      <c r="K118" s="155"/>
      <c r="L118" s="156"/>
      <c r="M118" s="215"/>
      <c r="N118" s="121"/>
      <c r="O118" s="234"/>
      <c r="P118" s="135"/>
      <c r="Q118" s="135"/>
      <c r="R118" s="135"/>
      <c r="S118" s="135"/>
      <c r="T118" s="135"/>
      <c r="U118" s="135"/>
      <c r="V118" s="136"/>
    </row>
    <row r="119" spans="1:85" ht="36" x14ac:dyDescent="0.25">
      <c r="D119" s="25" t="s">
        <v>261</v>
      </c>
      <c r="E119" s="24" t="s">
        <v>213</v>
      </c>
      <c r="F119" s="194"/>
      <c r="G119" s="189"/>
      <c r="H119" s="189"/>
      <c r="I119" s="189"/>
      <c r="J119" s="190" t="b">
        <f t="shared" si="14"/>
        <v>0</v>
      </c>
      <c r="K119" s="157"/>
      <c r="L119" s="158"/>
      <c r="M119" s="215"/>
      <c r="N119" s="121"/>
      <c r="O119" s="235"/>
      <c r="P119" s="125"/>
      <c r="Q119" s="125"/>
      <c r="R119" s="125"/>
      <c r="S119" s="125"/>
      <c r="T119" s="125"/>
      <c r="U119" s="125"/>
      <c r="V119" s="126"/>
    </row>
    <row r="120" spans="1:85" ht="36" x14ac:dyDescent="0.25">
      <c r="D120" s="25" t="s">
        <v>262</v>
      </c>
      <c r="E120" s="24" t="s">
        <v>215</v>
      </c>
      <c r="F120" s="194"/>
      <c r="G120" s="189"/>
      <c r="H120" s="189"/>
      <c r="I120" s="189"/>
      <c r="J120" s="190" t="b">
        <f t="shared" si="14"/>
        <v>0</v>
      </c>
      <c r="K120" s="157"/>
      <c r="L120" s="176"/>
      <c r="M120" s="215"/>
      <c r="N120" s="121"/>
      <c r="O120" s="235"/>
      <c r="P120" s="125"/>
      <c r="Q120" s="125"/>
      <c r="R120" s="125"/>
      <c r="S120" s="125"/>
      <c r="T120" s="125"/>
      <c r="U120" s="125"/>
      <c r="V120" s="126"/>
    </row>
    <row r="121" spans="1:85" ht="48" x14ac:dyDescent="0.25">
      <c r="D121" s="25" t="s">
        <v>263</v>
      </c>
      <c r="E121" s="24" t="s">
        <v>216</v>
      </c>
      <c r="F121" s="194"/>
      <c r="G121" s="189"/>
      <c r="H121" s="189"/>
      <c r="I121" s="189"/>
      <c r="J121" s="190" t="b">
        <f t="shared" si="14"/>
        <v>0</v>
      </c>
      <c r="K121" s="157"/>
      <c r="L121" s="176"/>
      <c r="M121" s="215"/>
      <c r="N121" s="121"/>
      <c r="O121" s="235"/>
      <c r="P121" s="125"/>
      <c r="Q121" s="125"/>
      <c r="R121" s="125"/>
      <c r="S121" s="125"/>
      <c r="T121" s="125"/>
      <c r="U121" s="125"/>
      <c r="V121" s="126"/>
    </row>
    <row r="122" spans="1:85" ht="39" customHeight="1" x14ac:dyDescent="0.25">
      <c r="D122" s="25" t="s">
        <v>264</v>
      </c>
      <c r="E122" s="24" t="s">
        <v>217</v>
      </c>
      <c r="F122" s="194"/>
      <c r="G122" s="189"/>
      <c r="H122" s="189"/>
      <c r="I122" s="189"/>
      <c r="J122" s="190" t="b">
        <f t="shared" si="14"/>
        <v>0</v>
      </c>
      <c r="K122" s="157"/>
      <c r="L122" s="176"/>
      <c r="M122" s="215"/>
      <c r="N122" s="121"/>
      <c r="O122" s="235"/>
      <c r="P122" s="125"/>
      <c r="Q122" s="125"/>
      <c r="R122" s="125"/>
      <c r="S122" s="125"/>
      <c r="T122" s="125"/>
      <c r="U122" s="125"/>
      <c r="V122" s="126"/>
    </row>
    <row r="123" spans="1:85" ht="36.75" thickBot="1" x14ac:dyDescent="0.3">
      <c r="D123" s="115" t="s">
        <v>265</v>
      </c>
      <c r="E123" s="89" t="s">
        <v>218</v>
      </c>
      <c r="F123" s="195"/>
      <c r="G123" s="196"/>
      <c r="H123" s="196"/>
      <c r="I123" s="196"/>
      <c r="J123" s="197" t="b">
        <f t="shared" si="14"/>
        <v>0</v>
      </c>
      <c r="K123" s="159"/>
      <c r="L123" s="177"/>
      <c r="M123" s="215"/>
      <c r="N123" s="121"/>
      <c r="O123" s="236"/>
      <c r="P123" s="130"/>
      <c r="Q123" s="130"/>
      <c r="R123" s="130"/>
      <c r="S123" s="130"/>
      <c r="T123" s="130"/>
      <c r="U123" s="130"/>
      <c r="V123" s="131"/>
    </row>
    <row r="124" spans="1:85" s="64" customFormat="1" ht="15.75" thickBot="1" x14ac:dyDescent="0.3">
      <c r="A124" s="79"/>
      <c r="B124" s="79"/>
      <c r="C124" s="79"/>
      <c r="D124" s="322" t="s">
        <v>37</v>
      </c>
      <c r="E124" s="323"/>
      <c r="F124" s="201">
        <f>SUM(J118:J123)</f>
        <v>0</v>
      </c>
      <c r="G124" s="203"/>
      <c r="H124" s="203"/>
      <c r="I124" s="203"/>
      <c r="J124" s="19" t="str">
        <f>IF(F124=0,"",AVERAGE(J118:J123))</f>
        <v/>
      </c>
      <c r="K124" s="274"/>
      <c r="L124" s="275"/>
      <c r="M124" s="275"/>
      <c r="N124" s="275"/>
      <c r="O124" s="276"/>
      <c r="P124" s="276"/>
      <c r="Q124" s="276"/>
      <c r="R124" s="276"/>
      <c r="S124" s="276"/>
      <c r="T124" s="276"/>
      <c r="U124" s="276"/>
      <c r="V124" s="277"/>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c r="BI124" s="79"/>
      <c r="BJ124" s="79"/>
      <c r="BK124" s="79"/>
      <c r="BL124" s="79"/>
      <c r="BM124" s="79"/>
      <c r="BN124" s="79"/>
      <c r="BO124" s="79"/>
      <c r="BP124" s="79"/>
      <c r="BQ124" s="79"/>
      <c r="BR124" s="79"/>
      <c r="BS124" s="79"/>
      <c r="BT124" s="79"/>
      <c r="BU124" s="79"/>
      <c r="BV124" s="79"/>
      <c r="BW124" s="79"/>
      <c r="BX124" s="79"/>
      <c r="BY124" s="79"/>
      <c r="BZ124" s="79"/>
      <c r="CA124" s="79"/>
      <c r="CB124" s="79"/>
      <c r="CC124" s="79"/>
      <c r="CD124" s="79"/>
      <c r="CE124" s="79"/>
      <c r="CF124" s="79"/>
      <c r="CG124" s="79"/>
    </row>
    <row r="125" spans="1:85" s="64" customFormat="1" ht="15.75" thickBot="1" x14ac:dyDescent="0.3">
      <c r="A125" s="79"/>
      <c r="B125" s="79"/>
      <c r="C125" s="79"/>
      <c r="D125" s="266" t="s">
        <v>19</v>
      </c>
      <c r="E125" s="272" t="s">
        <v>222</v>
      </c>
      <c r="F125" s="260" t="s">
        <v>2</v>
      </c>
      <c r="G125" s="262" t="s">
        <v>27</v>
      </c>
      <c r="H125" s="262" t="s">
        <v>3</v>
      </c>
      <c r="I125" s="264" t="s">
        <v>4</v>
      </c>
      <c r="J125" s="250" t="s">
        <v>28</v>
      </c>
      <c r="K125" s="252" t="s">
        <v>5</v>
      </c>
      <c r="L125" s="252" t="s">
        <v>316</v>
      </c>
      <c r="M125" s="254" t="s">
        <v>317</v>
      </c>
      <c r="N125" s="254" t="s">
        <v>318</v>
      </c>
      <c r="O125" s="257" t="s">
        <v>322</v>
      </c>
      <c r="P125" s="258"/>
      <c r="Q125" s="258"/>
      <c r="R125" s="258"/>
      <c r="S125" s="258"/>
      <c r="T125" s="258"/>
      <c r="U125" s="258"/>
      <c r="V125" s="25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c r="BI125" s="79"/>
      <c r="BJ125" s="79"/>
      <c r="BK125" s="79"/>
      <c r="BL125" s="79"/>
      <c r="BM125" s="79"/>
      <c r="BN125" s="79"/>
      <c r="BO125" s="79"/>
      <c r="BP125" s="79"/>
      <c r="BQ125" s="79"/>
      <c r="BR125" s="79"/>
      <c r="BS125" s="79"/>
      <c r="BT125" s="79"/>
      <c r="BU125" s="79"/>
      <c r="BV125" s="79"/>
      <c r="BW125" s="79"/>
      <c r="BX125" s="79"/>
      <c r="BY125" s="79"/>
      <c r="BZ125" s="79"/>
      <c r="CA125" s="79"/>
      <c r="CB125" s="79"/>
      <c r="CC125" s="79"/>
      <c r="CD125" s="79"/>
      <c r="CE125" s="79"/>
      <c r="CF125" s="79"/>
      <c r="CG125" s="79"/>
    </row>
    <row r="126" spans="1:85" s="6" customFormat="1" ht="30.75" thickBot="1" x14ac:dyDescent="0.3">
      <c r="A126" s="78"/>
      <c r="B126" s="78"/>
      <c r="C126" s="78"/>
      <c r="D126" s="267"/>
      <c r="E126" s="273"/>
      <c r="F126" s="261"/>
      <c r="G126" s="263"/>
      <c r="H126" s="263"/>
      <c r="I126" s="265"/>
      <c r="J126" s="251"/>
      <c r="K126" s="253"/>
      <c r="L126" s="253"/>
      <c r="M126" s="255"/>
      <c r="N126" s="256"/>
      <c r="O126" s="232" t="s">
        <v>335</v>
      </c>
      <c r="P126" s="228" t="s">
        <v>336</v>
      </c>
      <c r="Q126" s="233" t="s">
        <v>335</v>
      </c>
      <c r="R126" s="228" t="s">
        <v>336</v>
      </c>
      <c r="S126" s="233" t="s">
        <v>335</v>
      </c>
      <c r="T126" s="228" t="s">
        <v>336</v>
      </c>
      <c r="U126" s="233" t="s">
        <v>335</v>
      </c>
      <c r="V126" s="229" t="s">
        <v>336</v>
      </c>
      <c r="W126" s="78"/>
      <c r="X126" s="78"/>
      <c r="Y126" s="78"/>
      <c r="Z126" s="78"/>
      <c r="AA126" s="78"/>
      <c r="AB126" s="78"/>
      <c r="AC126" s="78"/>
      <c r="AD126" s="78"/>
      <c r="AE126" s="78"/>
      <c r="AF126" s="78"/>
      <c r="AG126" s="78"/>
      <c r="AH126" s="78"/>
      <c r="AI126" s="78"/>
      <c r="AJ126" s="78"/>
      <c r="AK126" s="78"/>
      <c r="AL126" s="78"/>
      <c r="AM126" s="78"/>
      <c r="AN126" s="78"/>
      <c r="AO126" s="78"/>
      <c r="AP126" s="78"/>
      <c r="AQ126" s="78"/>
      <c r="AR126" s="78"/>
      <c r="AS126" s="78"/>
      <c r="AT126" s="78"/>
      <c r="AU126" s="78"/>
      <c r="AV126" s="78"/>
      <c r="AW126" s="78"/>
      <c r="AX126" s="78"/>
      <c r="AY126" s="78"/>
      <c r="AZ126" s="78"/>
      <c r="BA126" s="78"/>
      <c r="BB126" s="78"/>
      <c r="BC126" s="78"/>
      <c r="BD126" s="78"/>
      <c r="BE126" s="78"/>
      <c r="BF126" s="78"/>
      <c r="BG126" s="78"/>
      <c r="BH126" s="78"/>
      <c r="BI126" s="78"/>
      <c r="BJ126" s="78"/>
      <c r="BK126" s="78"/>
      <c r="BL126" s="78"/>
      <c r="BM126" s="78"/>
      <c r="BN126" s="78"/>
      <c r="BO126" s="78"/>
      <c r="BP126" s="78"/>
      <c r="BQ126" s="78"/>
      <c r="BR126" s="78"/>
      <c r="BS126" s="78"/>
      <c r="BT126" s="78"/>
      <c r="BU126" s="78"/>
      <c r="BV126" s="78"/>
      <c r="BW126" s="78"/>
      <c r="BX126" s="78"/>
      <c r="BY126" s="78"/>
      <c r="BZ126" s="78"/>
      <c r="CA126" s="78"/>
      <c r="CB126" s="78"/>
      <c r="CC126" s="78"/>
      <c r="CD126" s="78"/>
      <c r="CE126" s="78"/>
      <c r="CF126" s="78"/>
      <c r="CG126" s="78"/>
    </row>
    <row r="127" spans="1:85" x14ac:dyDescent="0.25">
      <c r="D127" s="114" t="s">
        <v>266</v>
      </c>
      <c r="E127" s="179" t="s">
        <v>219</v>
      </c>
      <c r="F127" s="191"/>
      <c r="G127" s="192"/>
      <c r="H127" s="192"/>
      <c r="I127" s="192"/>
      <c r="J127" s="193" t="b">
        <f t="shared" ref="J127:J132" si="15">IF(F127="X",1,IF(G127="X",0.5,IF(H127="X",0.001,IF(I127="X",""))))</f>
        <v>0</v>
      </c>
      <c r="K127" s="155"/>
      <c r="L127" s="181"/>
      <c r="M127" s="215"/>
      <c r="N127" s="121"/>
      <c r="O127" s="234"/>
      <c r="P127" s="135"/>
      <c r="Q127" s="135"/>
      <c r="R127" s="135"/>
      <c r="S127" s="135"/>
      <c r="T127" s="135"/>
      <c r="U127" s="135"/>
      <c r="V127" s="136"/>
    </row>
    <row r="128" spans="1:85" x14ac:dyDescent="0.25">
      <c r="D128" s="25" t="s">
        <v>267</v>
      </c>
      <c r="E128" s="166" t="s">
        <v>220</v>
      </c>
      <c r="F128" s="194"/>
      <c r="G128" s="189"/>
      <c r="H128" s="189"/>
      <c r="I128" s="189"/>
      <c r="J128" s="190" t="b">
        <f t="shared" si="15"/>
        <v>0</v>
      </c>
      <c r="K128" s="157"/>
      <c r="L128" s="176"/>
      <c r="M128" s="215"/>
      <c r="N128" s="121"/>
      <c r="O128" s="235"/>
      <c r="P128" s="125"/>
      <c r="Q128" s="125"/>
      <c r="R128" s="125"/>
      <c r="S128" s="125"/>
      <c r="T128" s="125"/>
      <c r="U128" s="125"/>
      <c r="V128" s="126"/>
    </row>
    <row r="129" spans="1:85" x14ac:dyDescent="0.25">
      <c r="D129" s="25" t="s">
        <v>268</v>
      </c>
      <c r="E129" s="166" t="s">
        <v>221</v>
      </c>
      <c r="F129" s="194"/>
      <c r="G129" s="189"/>
      <c r="H129" s="189"/>
      <c r="I129" s="189"/>
      <c r="J129" s="190" t="b">
        <f t="shared" si="15"/>
        <v>0</v>
      </c>
      <c r="K129" s="157"/>
      <c r="L129" s="176"/>
      <c r="M129" s="215"/>
      <c r="N129" s="121"/>
      <c r="O129" s="235"/>
      <c r="P129" s="125"/>
      <c r="Q129" s="125"/>
      <c r="R129" s="125"/>
      <c r="S129" s="125"/>
      <c r="T129" s="125"/>
      <c r="U129" s="125"/>
      <c r="V129" s="126"/>
    </row>
    <row r="130" spans="1:85" x14ac:dyDescent="0.25">
      <c r="D130" s="25" t="s">
        <v>269</v>
      </c>
      <c r="E130" s="166" t="s">
        <v>223</v>
      </c>
      <c r="F130" s="194"/>
      <c r="G130" s="189"/>
      <c r="H130" s="189"/>
      <c r="I130" s="189"/>
      <c r="J130" s="190" t="b">
        <f t="shared" si="15"/>
        <v>0</v>
      </c>
      <c r="K130" s="157"/>
      <c r="L130" s="176"/>
      <c r="M130" s="215"/>
      <c r="N130" s="121"/>
      <c r="O130" s="235"/>
      <c r="P130" s="125"/>
      <c r="Q130" s="125"/>
      <c r="R130" s="125"/>
      <c r="S130" s="125"/>
      <c r="T130" s="125"/>
      <c r="U130" s="125"/>
      <c r="V130" s="126"/>
    </row>
    <row r="131" spans="1:85" x14ac:dyDescent="0.25">
      <c r="D131" s="25" t="s">
        <v>270</v>
      </c>
      <c r="E131" s="166" t="s">
        <v>224</v>
      </c>
      <c r="F131" s="194"/>
      <c r="G131" s="189"/>
      <c r="H131" s="189"/>
      <c r="I131" s="189"/>
      <c r="J131" s="190" t="b">
        <f t="shared" si="15"/>
        <v>0</v>
      </c>
      <c r="K131" s="157"/>
      <c r="L131" s="176"/>
      <c r="M131" s="215"/>
      <c r="N131" s="121"/>
      <c r="O131" s="235"/>
      <c r="P131" s="125"/>
      <c r="Q131" s="125"/>
      <c r="R131" s="125"/>
      <c r="S131" s="125"/>
      <c r="T131" s="125"/>
      <c r="U131" s="125"/>
      <c r="V131" s="126"/>
    </row>
    <row r="132" spans="1:85" ht="28.5" customHeight="1" thickBot="1" x14ac:dyDescent="0.3">
      <c r="D132" s="115" t="s">
        <v>271</v>
      </c>
      <c r="E132" s="180" t="s">
        <v>225</v>
      </c>
      <c r="F132" s="195"/>
      <c r="G132" s="196"/>
      <c r="H132" s="196"/>
      <c r="I132" s="196"/>
      <c r="J132" s="197" t="b">
        <f t="shared" si="15"/>
        <v>0</v>
      </c>
      <c r="K132" s="159"/>
      <c r="L132" s="177"/>
      <c r="M132" s="215"/>
      <c r="N132" s="121"/>
      <c r="O132" s="236"/>
      <c r="P132" s="130"/>
      <c r="Q132" s="130"/>
      <c r="R132" s="130"/>
      <c r="S132" s="130"/>
      <c r="T132" s="130"/>
      <c r="U132" s="130"/>
      <c r="V132" s="131"/>
    </row>
    <row r="133" spans="1:85" s="64" customFormat="1" ht="15.75" thickBot="1" x14ac:dyDescent="0.3">
      <c r="A133" s="79"/>
      <c r="B133" s="79"/>
      <c r="C133" s="79"/>
      <c r="D133" s="322" t="s">
        <v>277</v>
      </c>
      <c r="E133" s="323"/>
      <c r="F133" s="201">
        <f>SUM(J127:J132)</f>
        <v>0</v>
      </c>
      <c r="G133" s="203"/>
      <c r="H133" s="203"/>
      <c r="I133" s="204"/>
      <c r="J133" s="19" t="str">
        <f>IF(F133=0,"",AVERAGE(J127:J132))</f>
        <v/>
      </c>
      <c r="K133" s="274"/>
      <c r="L133" s="275"/>
      <c r="M133" s="275"/>
      <c r="N133" s="275"/>
      <c r="O133" s="276"/>
      <c r="P133" s="276"/>
      <c r="Q133" s="276"/>
      <c r="R133" s="276"/>
      <c r="S133" s="276"/>
      <c r="T133" s="276"/>
      <c r="U133" s="276"/>
      <c r="V133" s="277"/>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79"/>
      <c r="BI133" s="79"/>
      <c r="BJ133" s="79"/>
      <c r="BK133" s="79"/>
      <c r="BL133" s="79"/>
      <c r="BM133" s="79"/>
      <c r="BN133" s="79"/>
      <c r="BO133" s="79"/>
      <c r="BP133" s="79"/>
      <c r="BQ133" s="79"/>
      <c r="BR133" s="79"/>
      <c r="BS133" s="79"/>
      <c r="BT133" s="79"/>
      <c r="BU133" s="79"/>
      <c r="BV133" s="79"/>
      <c r="BW133" s="79"/>
      <c r="BX133" s="79"/>
      <c r="BY133" s="79"/>
      <c r="BZ133" s="79"/>
      <c r="CA133" s="79"/>
      <c r="CB133" s="79"/>
      <c r="CC133" s="79"/>
      <c r="CD133" s="79"/>
      <c r="CE133" s="79"/>
      <c r="CF133" s="79"/>
      <c r="CG133" s="79"/>
    </row>
    <row r="134" spans="1:85" s="64" customFormat="1" ht="15.75" thickBot="1" x14ac:dyDescent="0.3">
      <c r="A134" s="79"/>
      <c r="B134" s="79"/>
      <c r="C134" s="79"/>
      <c r="D134" s="270" t="s">
        <v>20</v>
      </c>
      <c r="E134" s="268" t="s">
        <v>21</v>
      </c>
      <c r="F134" s="260" t="s">
        <v>2</v>
      </c>
      <c r="G134" s="262" t="s">
        <v>27</v>
      </c>
      <c r="H134" s="262" t="s">
        <v>3</v>
      </c>
      <c r="I134" s="264" t="s">
        <v>4</v>
      </c>
      <c r="J134" s="250" t="s">
        <v>28</v>
      </c>
      <c r="K134" s="252" t="s">
        <v>5</v>
      </c>
      <c r="L134" s="252" t="s">
        <v>316</v>
      </c>
      <c r="M134" s="254" t="s">
        <v>317</v>
      </c>
      <c r="N134" s="254" t="s">
        <v>318</v>
      </c>
      <c r="O134" s="257" t="s">
        <v>322</v>
      </c>
      <c r="P134" s="258"/>
      <c r="Q134" s="258"/>
      <c r="R134" s="258"/>
      <c r="S134" s="258"/>
      <c r="T134" s="258"/>
      <c r="U134" s="258"/>
      <c r="V134" s="25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79"/>
      <c r="BJ134" s="79"/>
      <c r="BK134" s="79"/>
      <c r="BL134" s="79"/>
      <c r="BM134" s="79"/>
      <c r="BN134" s="79"/>
      <c r="BO134" s="79"/>
      <c r="BP134" s="79"/>
      <c r="BQ134" s="79"/>
      <c r="BR134" s="79"/>
      <c r="BS134" s="79"/>
      <c r="BT134" s="79"/>
      <c r="BU134" s="79"/>
      <c r="BV134" s="79"/>
      <c r="BW134" s="79"/>
      <c r="BX134" s="79"/>
      <c r="BY134" s="79"/>
      <c r="BZ134" s="79"/>
      <c r="CA134" s="79"/>
      <c r="CB134" s="79"/>
      <c r="CC134" s="79"/>
      <c r="CD134" s="79"/>
      <c r="CE134" s="79"/>
      <c r="CF134" s="79"/>
      <c r="CG134" s="79"/>
    </row>
    <row r="135" spans="1:85" s="63" customFormat="1" ht="30.75" thickBot="1" x14ac:dyDescent="0.3">
      <c r="A135" s="78"/>
      <c r="B135" s="78"/>
      <c r="C135" s="78"/>
      <c r="D135" s="271"/>
      <c r="E135" s="269"/>
      <c r="F135" s="261"/>
      <c r="G135" s="263"/>
      <c r="H135" s="263"/>
      <c r="I135" s="265"/>
      <c r="J135" s="251"/>
      <c r="K135" s="253"/>
      <c r="L135" s="253"/>
      <c r="M135" s="255"/>
      <c r="N135" s="256"/>
      <c r="O135" s="232" t="s">
        <v>335</v>
      </c>
      <c r="P135" s="228" t="s">
        <v>336</v>
      </c>
      <c r="Q135" s="233" t="s">
        <v>335</v>
      </c>
      <c r="R135" s="228" t="s">
        <v>336</v>
      </c>
      <c r="S135" s="233" t="s">
        <v>335</v>
      </c>
      <c r="T135" s="228" t="s">
        <v>336</v>
      </c>
      <c r="U135" s="233" t="s">
        <v>335</v>
      </c>
      <c r="V135" s="229" t="s">
        <v>336</v>
      </c>
      <c r="W135" s="78"/>
      <c r="X135" s="78"/>
      <c r="Y135" s="78"/>
      <c r="Z135" s="78"/>
      <c r="AA135" s="78"/>
      <c r="AB135" s="78"/>
      <c r="AC135" s="78"/>
      <c r="AD135" s="78"/>
      <c r="AE135" s="78"/>
      <c r="AF135" s="78"/>
      <c r="AG135" s="78"/>
      <c r="AH135" s="78"/>
      <c r="AI135" s="78"/>
      <c r="AJ135" s="78"/>
      <c r="AK135" s="78"/>
      <c r="AL135" s="78"/>
      <c r="AM135" s="78"/>
      <c r="AN135" s="78"/>
      <c r="AO135" s="78"/>
      <c r="AP135" s="78"/>
      <c r="AQ135" s="78"/>
      <c r="AR135" s="78"/>
      <c r="AS135" s="78"/>
      <c r="AT135" s="78"/>
      <c r="AU135" s="78"/>
      <c r="AV135" s="78"/>
      <c r="AW135" s="78"/>
      <c r="AX135" s="78"/>
      <c r="AY135" s="78"/>
      <c r="AZ135" s="78"/>
      <c r="BA135" s="78"/>
      <c r="BB135" s="78"/>
      <c r="BC135" s="78"/>
      <c r="BD135" s="78"/>
      <c r="BE135" s="78"/>
      <c r="BF135" s="78"/>
      <c r="BG135" s="78"/>
      <c r="BH135" s="78"/>
      <c r="BI135" s="78"/>
      <c r="BJ135" s="78"/>
      <c r="BK135" s="78"/>
      <c r="BL135" s="78"/>
      <c r="BM135" s="78"/>
      <c r="BN135" s="78"/>
      <c r="BO135" s="78"/>
      <c r="BP135" s="78"/>
      <c r="BQ135" s="78"/>
      <c r="BR135" s="78"/>
      <c r="BS135" s="78"/>
      <c r="BT135" s="78"/>
      <c r="BU135" s="78"/>
      <c r="BV135" s="78"/>
      <c r="BW135" s="78"/>
      <c r="BX135" s="78"/>
      <c r="BY135" s="78"/>
      <c r="BZ135" s="78"/>
      <c r="CA135" s="78"/>
      <c r="CB135" s="78"/>
      <c r="CC135" s="78"/>
      <c r="CD135" s="78"/>
      <c r="CE135" s="78"/>
      <c r="CF135" s="78"/>
      <c r="CG135" s="78"/>
    </row>
    <row r="136" spans="1:85" ht="36" x14ac:dyDescent="0.25">
      <c r="D136" s="114" t="s">
        <v>272</v>
      </c>
      <c r="E136" s="179" t="s">
        <v>227</v>
      </c>
      <c r="F136" s="191"/>
      <c r="G136" s="192"/>
      <c r="H136" s="192"/>
      <c r="I136" s="192"/>
      <c r="J136" s="193" t="b">
        <f t="shared" ref="J136:J140" si="16">IF(F136="X",1,IF(G136="X",0.5,IF(H136="X",0.001,IF(I136="X",""))))</f>
        <v>0</v>
      </c>
      <c r="K136" s="155"/>
      <c r="L136" s="181"/>
      <c r="M136" s="215"/>
      <c r="N136" s="121"/>
      <c r="O136" s="234"/>
      <c r="P136" s="135"/>
      <c r="Q136" s="135"/>
      <c r="R136" s="135"/>
      <c r="S136" s="135"/>
      <c r="T136" s="135"/>
      <c r="U136" s="135"/>
      <c r="V136" s="136"/>
    </row>
    <row r="137" spans="1:85" ht="36" x14ac:dyDescent="0.25">
      <c r="D137" s="25" t="s">
        <v>273</v>
      </c>
      <c r="E137" s="166" t="s">
        <v>228</v>
      </c>
      <c r="F137" s="194"/>
      <c r="G137" s="189"/>
      <c r="H137" s="189"/>
      <c r="I137" s="189"/>
      <c r="J137" s="190" t="b">
        <f t="shared" si="16"/>
        <v>0</v>
      </c>
      <c r="K137" s="157"/>
      <c r="L137" s="176"/>
      <c r="M137" s="215"/>
      <c r="N137" s="121"/>
      <c r="O137" s="235"/>
      <c r="P137" s="125"/>
      <c r="Q137" s="125"/>
      <c r="R137" s="125"/>
      <c r="S137" s="125"/>
      <c r="T137" s="125"/>
      <c r="U137" s="125"/>
      <c r="V137" s="126"/>
    </row>
    <row r="138" spans="1:85" ht="24" x14ac:dyDescent="0.25">
      <c r="D138" s="25" t="s">
        <v>274</v>
      </c>
      <c r="E138" s="166" t="s">
        <v>226</v>
      </c>
      <c r="F138" s="194"/>
      <c r="G138" s="189"/>
      <c r="H138" s="189"/>
      <c r="I138" s="189"/>
      <c r="J138" s="190" t="b">
        <f t="shared" si="16"/>
        <v>0</v>
      </c>
      <c r="K138" s="157"/>
      <c r="L138" s="176"/>
      <c r="M138" s="215"/>
      <c r="N138" s="121"/>
      <c r="O138" s="235"/>
      <c r="P138" s="125"/>
      <c r="Q138" s="125"/>
      <c r="R138" s="125"/>
      <c r="S138" s="125"/>
      <c r="T138" s="125"/>
      <c r="U138" s="125"/>
      <c r="V138" s="126"/>
    </row>
    <row r="139" spans="1:85" ht="36" x14ac:dyDescent="0.25">
      <c r="D139" s="25" t="s">
        <v>275</v>
      </c>
      <c r="E139" s="166" t="s">
        <v>229</v>
      </c>
      <c r="F139" s="194"/>
      <c r="G139" s="189"/>
      <c r="H139" s="189"/>
      <c r="I139" s="189"/>
      <c r="J139" s="190" t="b">
        <f t="shared" si="16"/>
        <v>0</v>
      </c>
      <c r="K139" s="157"/>
      <c r="L139" s="176"/>
      <c r="M139" s="215"/>
      <c r="N139" s="121"/>
      <c r="O139" s="235"/>
      <c r="P139" s="125"/>
      <c r="Q139" s="125"/>
      <c r="R139" s="125"/>
      <c r="S139" s="125"/>
      <c r="T139" s="125"/>
      <c r="U139" s="125"/>
      <c r="V139" s="126"/>
    </row>
    <row r="140" spans="1:85" ht="123.75" customHeight="1" thickBot="1" x14ac:dyDescent="0.3">
      <c r="D140" s="115" t="s">
        <v>276</v>
      </c>
      <c r="E140" s="180" t="s">
        <v>230</v>
      </c>
      <c r="F140" s="195"/>
      <c r="G140" s="196"/>
      <c r="H140" s="196"/>
      <c r="I140" s="196"/>
      <c r="J140" s="197" t="b">
        <f t="shared" si="16"/>
        <v>0</v>
      </c>
      <c r="K140" s="159"/>
      <c r="L140" s="177"/>
      <c r="M140" s="215"/>
      <c r="N140" s="121"/>
      <c r="O140" s="236"/>
      <c r="P140" s="130"/>
      <c r="Q140" s="130"/>
      <c r="R140" s="130"/>
      <c r="S140" s="130"/>
      <c r="T140" s="130"/>
      <c r="U140" s="130"/>
      <c r="V140" s="131"/>
    </row>
    <row r="141" spans="1:85" s="64" customFormat="1" ht="15.75" thickBot="1" x14ac:dyDescent="0.3">
      <c r="A141" s="79"/>
      <c r="B141" s="79"/>
      <c r="C141" s="79"/>
      <c r="D141" s="322" t="s">
        <v>38</v>
      </c>
      <c r="E141" s="323"/>
      <c r="F141" s="201">
        <f>SUM(J136:J140)</f>
        <v>0</v>
      </c>
      <c r="G141" s="203"/>
      <c r="H141" s="203"/>
      <c r="I141" s="203"/>
      <c r="J141" s="19" t="str">
        <f>IF(F141=0,"",AVERAGE(J136:J140))</f>
        <v/>
      </c>
      <c r="K141" s="274"/>
      <c r="L141" s="275"/>
      <c r="M141" s="275"/>
      <c r="N141" s="275"/>
      <c r="O141" s="276"/>
      <c r="P141" s="276"/>
      <c r="Q141" s="276"/>
      <c r="R141" s="276"/>
      <c r="S141" s="276"/>
      <c r="T141" s="276"/>
      <c r="U141" s="276"/>
      <c r="V141" s="277"/>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c r="BW141" s="79"/>
      <c r="BX141" s="79"/>
      <c r="BY141" s="79"/>
      <c r="BZ141" s="79"/>
      <c r="CA141" s="79"/>
      <c r="CB141" s="79"/>
      <c r="CC141" s="79"/>
      <c r="CD141" s="79"/>
      <c r="CE141" s="79"/>
      <c r="CF141" s="79"/>
      <c r="CG141" s="79"/>
    </row>
    <row r="142" spans="1:85" s="64" customFormat="1" ht="15.75" thickBot="1" x14ac:dyDescent="0.3">
      <c r="A142" s="79"/>
      <c r="B142" s="79"/>
      <c r="C142" s="79"/>
      <c r="D142" s="250" t="s">
        <v>22</v>
      </c>
      <c r="E142" s="268" t="s">
        <v>23</v>
      </c>
      <c r="F142" s="260" t="s">
        <v>2</v>
      </c>
      <c r="G142" s="262" t="s">
        <v>27</v>
      </c>
      <c r="H142" s="262" t="s">
        <v>3</v>
      </c>
      <c r="I142" s="264" t="s">
        <v>4</v>
      </c>
      <c r="J142" s="250" t="s">
        <v>28</v>
      </c>
      <c r="K142" s="252" t="s">
        <v>5</v>
      </c>
      <c r="L142" s="252" t="s">
        <v>316</v>
      </c>
      <c r="M142" s="254" t="s">
        <v>317</v>
      </c>
      <c r="N142" s="254" t="s">
        <v>318</v>
      </c>
      <c r="O142" s="257" t="s">
        <v>322</v>
      </c>
      <c r="P142" s="258"/>
      <c r="Q142" s="258"/>
      <c r="R142" s="258"/>
      <c r="S142" s="258"/>
      <c r="T142" s="258"/>
      <c r="U142" s="258"/>
      <c r="V142" s="25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79"/>
      <c r="BJ142" s="79"/>
      <c r="BK142" s="79"/>
      <c r="BL142" s="79"/>
      <c r="BM142" s="79"/>
      <c r="BN142" s="79"/>
      <c r="BO142" s="79"/>
      <c r="BP142" s="79"/>
      <c r="BQ142" s="79"/>
      <c r="BR142" s="79"/>
      <c r="BS142" s="79"/>
      <c r="BT142" s="79"/>
      <c r="BU142" s="79"/>
      <c r="BV142" s="79"/>
      <c r="BW142" s="79"/>
      <c r="BX142" s="79"/>
      <c r="BY142" s="79"/>
      <c r="BZ142" s="79"/>
      <c r="CA142" s="79"/>
      <c r="CB142" s="79"/>
      <c r="CC142" s="79"/>
      <c r="CD142" s="79"/>
      <c r="CE142" s="79"/>
      <c r="CF142" s="79"/>
      <c r="CG142" s="79"/>
    </row>
    <row r="143" spans="1:85" s="63" customFormat="1" ht="30.75" thickBot="1" x14ac:dyDescent="0.3">
      <c r="A143" s="78"/>
      <c r="B143" s="78"/>
      <c r="C143" s="78"/>
      <c r="D143" s="251"/>
      <c r="E143" s="269"/>
      <c r="F143" s="261"/>
      <c r="G143" s="263"/>
      <c r="H143" s="263"/>
      <c r="I143" s="265"/>
      <c r="J143" s="251"/>
      <c r="K143" s="253"/>
      <c r="L143" s="253"/>
      <c r="M143" s="255"/>
      <c r="N143" s="256"/>
      <c r="O143" s="232" t="s">
        <v>335</v>
      </c>
      <c r="P143" s="228" t="s">
        <v>336</v>
      </c>
      <c r="Q143" s="233" t="s">
        <v>335</v>
      </c>
      <c r="R143" s="228" t="s">
        <v>336</v>
      </c>
      <c r="S143" s="233" t="s">
        <v>335</v>
      </c>
      <c r="T143" s="228" t="s">
        <v>336</v>
      </c>
      <c r="U143" s="233" t="s">
        <v>335</v>
      </c>
      <c r="V143" s="229" t="s">
        <v>336</v>
      </c>
      <c r="W143" s="78"/>
      <c r="X143" s="78"/>
      <c r="Y143" s="78"/>
      <c r="Z143" s="78"/>
      <c r="AA143" s="78"/>
      <c r="AB143" s="78"/>
      <c r="AC143" s="78"/>
      <c r="AD143" s="78"/>
      <c r="AE143" s="78"/>
      <c r="AF143" s="78"/>
      <c r="AG143" s="78"/>
      <c r="AH143" s="78"/>
      <c r="AI143" s="78"/>
      <c r="AJ143" s="78"/>
      <c r="AK143" s="78"/>
      <c r="AL143" s="78"/>
      <c r="AM143" s="78"/>
      <c r="AN143" s="78"/>
      <c r="AO143" s="78"/>
      <c r="AP143" s="78"/>
      <c r="AQ143" s="78"/>
      <c r="AR143" s="78"/>
      <c r="AS143" s="78"/>
      <c r="AT143" s="78"/>
      <c r="AU143" s="78"/>
      <c r="AV143" s="78"/>
      <c r="AW143" s="78"/>
      <c r="AX143" s="78"/>
      <c r="AY143" s="78"/>
      <c r="AZ143" s="78"/>
      <c r="BA143" s="78"/>
      <c r="BB143" s="78"/>
      <c r="BC143" s="78"/>
      <c r="BD143" s="78"/>
      <c r="BE143" s="78"/>
      <c r="BF143" s="78"/>
      <c r="BG143" s="78"/>
      <c r="BH143" s="78"/>
      <c r="BI143" s="78"/>
      <c r="BJ143" s="78"/>
      <c r="BK143" s="78"/>
      <c r="BL143" s="78"/>
      <c r="BM143" s="78"/>
      <c r="BN143" s="78"/>
      <c r="BO143" s="78"/>
      <c r="BP143" s="78"/>
      <c r="BQ143" s="78"/>
      <c r="BR143" s="78"/>
      <c r="BS143" s="78"/>
      <c r="BT143" s="78"/>
      <c r="BU143" s="78"/>
      <c r="BV143" s="78"/>
      <c r="BW143" s="78"/>
      <c r="BX143" s="78"/>
      <c r="BY143" s="78"/>
      <c r="BZ143" s="78"/>
      <c r="CA143" s="78"/>
      <c r="CB143" s="78"/>
      <c r="CC143" s="78"/>
      <c r="CD143" s="78"/>
      <c r="CE143" s="78"/>
      <c r="CF143" s="78"/>
      <c r="CG143" s="78"/>
    </row>
    <row r="144" spans="1:85" ht="24" x14ac:dyDescent="0.25">
      <c r="D144" s="116" t="s">
        <v>278</v>
      </c>
      <c r="E144" s="96" t="s">
        <v>231</v>
      </c>
      <c r="F144" s="189"/>
      <c r="G144" s="189"/>
      <c r="H144" s="189"/>
      <c r="I144" s="189"/>
      <c r="J144" s="190" t="b">
        <f t="shared" ref="J144:J146" si="17">IF(F144="X",1,IF(G144="X",0.5,IF(H144="X",0.001,IF(I144="X",""))))</f>
        <v>0</v>
      </c>
      <c r="K144" s="182"/>
      <c r="L144" s="183"/>
      <c r="M144" s="215"/>
      <c r="N144" s="134"/>
      <c r="O144" s="234"/>
      <c r="P144" s="135"/>
      <c r="Q144" s="135"/>
      <c r="R144" s="135"/>
      <c r="S144" s="135"/>
      <c r="T144" s="135"/>
      <c r="U144" s="135"/>
      <c r="V144" s="136"/>
    </row>
    <row r="145" spans="1:85" ht="42" customHeight="1" x14ac:dyDescent="0.25">
      <c r="D145" s="25" t="s">
        <v>279</v>
      </c>
      <c r="E145" s="24" t="s">
        <v>313</v>
      </c>
      <c r="F145" s="189"/>
      <c r="G145" s="189"/>
      <c r="H145" s="189"/>
      <c r="I145" s="189"/>
      <c r="J145" s="190" t="b">
        <f t="shared" si="17"/>
        <v>0</v>
      </c>
      <c r="K145" s="157"/>
      <c r="L145" s="176"/>
      <c r="M145" s="215"/>
      <c r="N145" s="124"/>
      <c r="O145" s="235"/>
      <c r="P145" s="125"/>
      <c r="Q145" s="125"/>
      <c r="R145" s="125"/>
      <c r="S145" s="125"/>
      <c r="T145" s="125"/>
      <c r="U145" s="125"/>
      <c r="V145" s="126"/>
    </row>
    <row r="146" spans="1:85" ht="24.75" thickBot="1" x14ac:dyDescent="0.3">
      <c r="D146" s="117" t="s">
        <v>280</v>
      </c>
      <c r="E146" s="27" t="s">
        <v>232</v>
      </c>
      <c r="F146" s="189"/>
      <c r="G146" s="189"/>
      <c r="H146" s="189"/>
      <c r="I146" s="189"/>
      <c r="J146" s="190" t="b">
        <f t="shared" si="17"/>
        <v>0</v>
      </c>
      <c r="K146" s="184"/>
      <c r="L146" s="185"/>
      <c r="M146" s="215"/>
      <c r="N146" s="129"/>
      <c r="O146" s="236"/>
      <c r="P146" s="130"/>
      <c r="Q146" s="130"/>
      <c r="R146" s="130"/>
      <c r="S146" s="130"/>
      <c r="T146" s="130"/>
      <c r="U146" s="130"/>
      <c r="V146" s="131"/>
    </row>
    <row r="147" spans="1:85" s="64" customFormat="1" ht="15.75" thickBot="1" x14ac:dyDescent="0.3">
      <c r="A147" s="79"/>
      <c r="B147" s="79"/>
      <c r="C147" s="79"/>
      <c r="D147" s="322" t="s">
        <v>39</v>
      </c>
      <c r="E147" s="323"/>
      <c r="F147" s="201">
        <f>SUM(J144:J146)</f>
        <v>0</v>
      </c>
      <c r="G147" s="199"/>
      <c r="H147" s="199"/>
      <c r="I147" s="205"/>
      <c r="J147" s="19" t="str">
        <f>IF(F147=0,"",AVERAGE(J144:J146))</f>
        <v/>
      </c>
      <c r="K147" s="274"/>
      <c r="L147" s="275"/>
      <c r="M147" s="275"/>
      <c r="N147" s="275"/>
      <c r="O147" s="276"/>
      <c r="P147" s="276"/>
      <c r="Q147" s="276"/>
      <c r="R147" s="276"/>
      <c r="S147" s="276"/>
      <c r="T147" s="276"/>
      <c r="U147" s="276"/>
      <c r="V147" s="277"/>
      <c r="W147" s="79"/>
      <c r="X147" s="79"/>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c r="BG147" s="79"/>
      <c r="BH147" s="79"/>
      <c r="BI147" s="79"/>
      <c r="BJ147" s="79"/>
      <c r="BK147" s="79"/>
      <c r="BL147" s="79"/>
      <c r="BM147" s="79"/>
      <c r="BN147" s="79"/>
      <c r="BO147" s="79"/>
      <c r="BP147" s="79"/>
      <c r="BQ147" s="79"/>
      <c r="BR147" s="79"/>
      <c r="BS147" s="79"/>
      <c r="BT147" s="79"/>
      <c r="BU147" s="79"/>
      <c r="BV147" s="79"/>
      <c r="BW147" s="79"/>
      <c r="BX147" s="79"/>
      <c r="BY147" s="79"/>
      <c r="BZ147" s="79"/>
      <c r="CA147" s="79"/>
      <c r="CB147" s="79"/>
      <c r="CC147" s="79"/>
      <c r="CD147" s="79"/>
      <c r="CE147" s="79"/>
      <c r="CF147" s="79"/>
      <c r="CG147" s="79"/>
    </row>
    <row r="148" spans="1:85" s="64" customFormat="1" ht="15.75" thickBot="1" x14ac:dyDescent="0.3">
      <c r="A148" s="79"/>
      <c r="B148" s="79"/>
      <c r="C148" s="79"/>
      <c r="D148" s="266">
        <v>4</v>
      </c>
      <c r="E148" s="268" t="s">
        <v>7</v>
      </c>
      <c r="F148" s="260" t="s">
        <v>2</v>
      </c>
      <c r="G148" s="262" t="s">
        <v>27</v>
      </c>
      <c r="H148" s="262" t="s">
        <v>3</v>
      </c>
      <c r="I148" s="264" t="s">
        <v>4</v>
      </c>
      <c r="J148" s="250" t="s">
        <v>28</v>
      </c>
      <c r="K148" s="252" t="s">
        <v>5</v>
      </c>
      <c r="L148" s="252" t="s">
        <v>316</v>
      </c>
      <c r="M148" s="254" t="s">
        <v>317</v>
      </c>
      <c r="N148" s="254" t="s">
        <v>318</v>
      </c>
      <c r="O148" s="257" t="s">
        <v>322</v>
      </c>
      <c r="P148" s="258"/>
      <c r="Q148" s="258"/>
      <c r="R148" s="258"/>
      <c r="S148" s="258"/>
      <c r="T148" s="258"/>
      <c r="U148" s="258"/>
      <c r="V148" s="259"/>
      <c r="W148" s="79"/>
      <c r="X148" s="79"/>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79"/>
      <c r="BI148" s="79"/>
      <c r="BJ148" s="79"/>
      <c r="BK148" s="79"/>
      <c r="BL148" s="79"/>
      <c r="BM148" s="79"/>
      <c r="BN148" s="79"/>
      <c r="BO148" s="79"/>
      <c r="BP148" s="79"/>
      <c r="BQ148" s="79"/>
      <c r="BR148" s="79"/>
      <c r="BS148" s="79"/>
      <c r="BT148" s="79"/>
      <c r="BU148" s="79"/>
      <c r="BV148" s="79"/>
      <c r="BW148" s="79"/>
      <c r="BX148" s="79"/>
      <c r="BY148" s="79"/>
      <c r="BZ148" s="79"/>
      <c r="CA148" s="79"/>
      <c r="CB148" s="79"/>
      <c r="CC148" s="79"/>
      <c r="CD148" s="79"/>
      <c r="CE148" s="79"/>
      <c r="CF148" s="79"/>
      <c r="CG148" s="79"/>
    </row>
    <row r="149" spans="1:85" s="63" customFormat="1" ht="30.75" thickBot="1" x14ac:dyDescent="0.3">
      <c r="A149" s="78"/>
      <c r="B149" s="78"/>
      <c r="C149" s="78"/>
      <c r="D149" s="267"/>
      <c r="E149" s="269"/>
      <c r="F149" s="261"/>
      <c r="G149" s="263"/>
      <c r="H149" s="263"/>
      <c r="I149" s="265"/>
      <c r="J149" s="251"/>
      <c r="K149" s="253"/>
      <c r="L149" s="253"/>
      <c r="M149" s="255"/>
      <c r="N149" s="256"/>
      <c r="O149" s="232" t="s">
        <v>335</v>
      </c>
      <c r="P149" s="228" t="s">
        <v>336</v>
      </c>
      <c r="Q149" s="233" t="s">
        <v>335</v>
      </c>
      <c r="R149" s="228" t="s">
        <v>336</v>
      </c>
      <c r="S149" s="233" t="s">
        <v>335</v>
      </c>
      <c r="T149" s="228" t="s">
        <v>336</v>
      </c>
      <c r="U149" s="233" t="s">
        <v>335</v>
      </c>
      <c r="V149" s="229" t="s">
        <v>336</v>
      </c>
      <c r="W149" s="78"/>
      <c r="X149" s="78"/>
      <c r="Y149" s="78"/>
      <c r="Z149" s="78"/>
      <c r="AA149" s="78"/>
      <c r="AB149" s="78"/>
      <c r="AC149" s="78"/>
      <c r="AD149" s="78"/>
      <c r="AE149" s="78"/>
      <c r="AF149" s="78"/>
      <c r="AG149" s="78"/>
      <c r="AH149" s="78"/>
      <c r="AI149" s="78"/>
      <c r="AJ149" s="78"/>
      <c r="AK149" s="78"/>
      <c r="AL149" s="78"/>
      <c r="AM149" s="78"/>
      <c r="AN149" s="78"/>
      <c r="AO149" s="78"/>
      <c r="AP149" s="78"/>
      <c r="AQ149" s="78"/>
      <c r="AR149" s="78"/>
      <c r="AS149" s="78"/>
      <c r="AT149" s="78"/>
      <c r="AU149" s="78"/>
      <c r="AV149" s="78"/>
      <c r="AW149" s="78"/>
      <c r="AX149" s="78"/>
      <c r="AY149" s="78"/>
      <c r="AZ149" s="78"/>
      <c r="BA149" s="78"/>
      <c r="BB149" s="78"/>
      <c r="BC149" s="78"/>
      <c r="BD149" s="78"/>
      <c r="BE149" s="78"/>
      <c r="BF149" s="78"/>
      <c r="BG149" s="78"/>
      <c r="BH149" s="78"/>
      <c r="BI149" s="78"/>
      <c r="BJ149" s="78"/>
      <c r="BK149" s="78"/>
      <c r="BL149" s="78"/>
      <c r="BM149" s="78"/>
      <c r="BN149" s="78"/>
      <c r="BO149" s="78"/>
      <c r="BP149" s="78"/>
      <c r="BQ149" s="78"/>
      <c r="BR149" s="78"/>
      <c r="BS149" s="78"/>
      <c r="BT149" s="78"/>
      <c r="BU149" s="78"/>
      <c r="BV149" s="78"/>
      <c r="BW149" s="78"/>
      <c r="BX149" s="78"/>
      <c r="BY149" s="78"/>
      <c r="BZ149" s="78"/>
      <c r="CA149" s="78"/>
      <c r="CB149" s="78"/>
      <c r="CC149" s="78"/>
      <c r="CD149" s="78"/>
      <c r="CE149" s="78"/>
      <c r="CF149" s="78"/>
      <c r="CG149" s="78"/>
    </row>
    <row r="150" spans="1:85" ht="24" x14ac:dyDescent="0.25">
      <c r="D150" s="54" t="s">
        <v>47</v>
      </c>
      <c r="E150" s="88" t="s">
        <v>281</v>
      </c>
      <c r="F150" s="191"/>
      <c r="G150" s="192"/>
      <c r="H150" s="192"/>
      <c r="I150" s="192"/>
      <c r="J150" s="193" t="b">
        <f t="shared" ref="J150:J153" si="18">IF(F150="X",1,IF(G150="X",0.5,IF(H150="X",0.001,IF(I150="X",""))))</f>
        <v>0</v>
      </c>
      <c r="K150" s="155"/>
      <c r="L150" s="181"/>
      <c r="M150" s="215"/>
      <c r="N150" s="121"/>
      <c r="O150" s="234"/>
      <c r="P150" s="135"/>
      <c r="Q150" s="135"/>
      <c r="R150" s="135"/>
      <c r="S150" s="135"/>
      <c r="T150" s="135"/>
      <c r="U150" s="135"/>
      <c r="V150" s="136"/>
    </row>
    <row r="151" spans="1:85" ht="24" x14ac:dyDescent="0.25">
      <c r="D151" s="26" t="s">
        <v>48</v>
      </c>
      <c r="E151" s="93" t="s">
        <v>282</v>
      </c>
      <c r="F151" s="194"/>
      <c r="G151" s="189"/>
      <c r="H151" s="189"/>
      <c r="I151" s="189"/>
      <c r="J151" s="190" t="b">
        <f t="shared" si="18"/>
        <v>0</v>
      </c>
      <c r="K151" s="157"/>
      <c r="L151" s="176"/>
      <c r="M151" s="215"/>
      <c r="N151" s="124"/>
      <c r="O151" s="235"/>
      <c r="P151" s="125"/>
      <c r="Q151" s="125"/>
      <c r="R151" s="125"/>
      <c r="S151" s="125"/>
      <c r="T151" s="125"/>
      <c r="U151" s="125"/>
      <c r="V151" s="126"/>
    </row>
    <row r="152" spans="1:85" ht="36" x14ac:dyDescent="0.25">
      <c r="D152" s="26" t="s">
        <v>49</v>
      </c>
      <c r="E152" s="93" t="s">
        <v>283</v>
      </c>
      <c r="F152" s="194"/>
      <c r="G152" s="189"/>
      <c r="H152" s="189"/>
      <c r="I152" s="189"/>
      <c r="J152" s="190" t="b">
        <f t="shared" si="18"/>
        <v>0</v>
      </c>
      <c r="K152" s="157"/>
      <c r="L152" s="176"/>
      <c r="M152" s="215"/>
      <c r="N152" s="124"/>
      <c r="O152" s="235"/>
      <c r="P152" s="125"/>
      <c r="Q152" s="125"/>
      <c r="R152" s="125"/>
      <c r="S152" s="125"/>
      <c r="T152" s="125"/>
      <c r="U152" s="125"/>
      <c r="V152" s="126"/>
    </row>
    <row r="153" spans="1:85" ht="24.75" thickBot="1" x14ac:dyDescent="0.3">
      <c r="D153" s="60" t="s">
        <v>50</v>
      </c>
      <c r="E153" s="94" t="s">
        <v>284</v>
      </c>
      <c r="F153" s="195"/>
      <c r="G153" s="196"/>
      <c r="H153" s="196"/>
      <c r="I153" s="196"/>
      <c r="J153" s="197" t="b">
        <f t="shared" si="18"/>
        <v>0</v>
      </c>
      <c r="K153" s="159"/>
      <c r="L153" s="177"/>
      <c r="M153" s="215"/>
      <c r="N153" s="178"/>
      <c r="O153" s="236"/>
      <c r="P153" s="130"/>
      <c r="Q153" s="130"/>
      <c r="R153" s="130"/>
      <c r="S153" s="130"/>
      <c r="T153" s="130"/>
      <c r="U153" s="130"/>
      <c r="V153" s="131"/>
    </row>
    <row r="154" spans="1:85" s="64" customFormat="1" ht="15.75" thickBot="1" x14ac:dyDescent="0.3">
      <c r="A154" s="79"/>
      <c r="B154" s="79"/>
      <c r="C154" s="79"/>
      <c r="D154" s="322" t="s">
        <v>34</v>
      </c>
      <c r="E154" s="335"/>
      <c r="F154" s="201">
        <f>SUM(J150:J153)</f>
        <v>0</v>
      </c>
      <c r="G154" s="199"/>
      <c r="H154" s="199"/>
      <c r="I154" s="199"/>
      <c r="J154" s="19" t="str">
        <f>IF(F154=0,"",AVERAGE(J150:J153))</f>
        <v/>
      </c>
      <c r="K154" s="274"/>
      <c r="L154" s="275"/>
      <c r="M154" s="275"/>
      <c r="N154" s="275"/>
      <c r="O154" s="276"/>
      <c r="P154" s="276"/>
      <c r="Q154" s="276"/>
      <c r="R154" s="276"/>
      <c r="S154" s="276"/>
      <c r="T154" s="276"/>
      <c r="U154" s="276"/>
      <c r="V154" s="277"/>
      <c r="W154" s="79"/>
      <c r="X154" s="79"/>
      <c r="Y154" s="79"/>
      <c r="Z154" s="79"/>
      <c r="AA154" s="79"/>
      <c r="AB154" s="79"/>
      <c r="AC154" s="79"/>
      <c r="AD154" s="79"/>
      <c r="AE154" s="79"/>
      <c r="AF154" s="79"/>
      <c r="AG154" s="79"/>
      <c r="AH154" s="79"/>
      <c r="AI154" s="79"/>
      <c r="AJ154" s="79"/>
      <c r="AK154" s="79"/>
      <c r="AL154" s="79"/>
      <c r="AM154" s="79"/>
      <c r="AN154" s="79"/>
      <c r="AO154" s="79"/>
      <c r="AP154" s="79"/>
      <c r="AQ154" s="79"/>
      <c r="AR154" s="79"/>
      <c r="AS154" s="79"/>
      <c r="AT154" s="79"/>
      <c r="AU154" s="79"/>
      <c r="AV154" s="79"/>
      <c r="AW154" s="79"/>
      <c r="AX154" s="79"/>
      <c r="AY154" s="79"/>
      <c r="AZ154" s="79"/>
      <c r="BA154" s="79"/>
      <c r="BB154" s="79"/>
      <c r="BC154" s="79"/>
      <c r="BD154" s="79"/>
      <c r="BE154" s="79"/>
      <c r="BF154" s="79"/>
      <c r="BG154" s="79"/>
      <c r="BH154" s="79"/>
      <c r="BI154" s="79"/>
      <c r="BJ154" s="79"/>
      <c r="BK154" s="79"/>
      <c r="BL154" s="79"/>
      <c r="BM154" s="79"/>
      <c r="BN154" s="79"/>
      <c r="BO154" s="79"/>
      <c r="BP154" s="79"/>
      <c r="BQ154" s="79"/>
      <c r="BR154" s="79"/>
      <c r="BS154" s="79"/>
      <c r="BT154" s="79"/>
      <c r="BU154" s="79"/>
      <c r="BV154" s="79"/>
      <c r="BW154" s="79"/>
      <c r="BX154" s="79"/>
      <c r="BY154" s="79"/>
      <c r="BZ154" s="79"/>
      <c r="CA154" s="79"/>
      <c r="CB154" s="79"/>
      <c r="CC154" s="79"/>
      <c r="CD154" s="79"/>
      <c r="CE154" s="79"/>
      <c r="CF154" s="79"/>
      <c r="CG154" s="79"/>
    </row>
    <row r="155" spans="1:85" s="64" customFormat="1" ht="15.75" thickBot="1" x14ac:dyDescent="0.3">
      <c r="A155" s="79"/>
      <c r="B155" s="79"/>
      <c r="C155" s="79"/>
      <c r="D155" s="266">
        <v>5</v>
      </c>
      <c r="E155" s="268" t="s">
        <v>233</v>
      </c>
      <c r="F155" s="260" t="s">
        <v>2</v>
      </c>
      <c r="G155" s="262" t="s">
        <v>27</v>
      </c>
      <c r="H155" s="262" t="s">
        <v>3</v>
      </c>
      <c r="I155" s="264" t="s">
        <v>4</v>
      </c>
      <c r="J155" s="250" t="s">
        <v>28</v>
      </c>
      <c r="K155" s="252" t="s">
        <v>5</v>
      </c>
      <c r="L155" s="252" t="s">
        <v>316</v>
      </c>
      <c r="M155" s="254" t="s">
        <v>317</v>
      </c>
      <c r="N155" s="254" t="s">
        <v>318</v>
      </c>
      <c r="O155" s="257" t="s">
        <v>322</v>
      </c>
      <c r="P155" s="258"/>
      <c r="Q155" s="258"/>
      <c r="R155" s="258"/>
      <c r="S155" s="258"/>
      <c r="T155" s="258"/>
      <c r="U155" s="258"/>
      <c r="V155" s="259"/>
      <c r="W155" s="79"/>
      <c r="X155" s="79"/>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c r="BG155" s="79"/>
      <c r="BH155" s="79"/>
      <c r="BI155" s="79"/>
      <c r="BJ155" s="79"/>
      <c r="BK155" s="79"/>
      <c r="BL155" s="79"/>
      <c r="BM155" s="79"/>
      <c r="BN155" s="79"/>
      <c r="BO155" s="79"/>
      <c r="BP155" s="79"/>
      <c r="BQ155" s="79"/>
      <c r="BR155" s="79"/>
      <c r="BS155" s="79"/>
      <c r="BT155" s="79"/>
      <c r="BU155" s="79"/>
      <c r="BV155" s="79"/>
      <c r="BW155" s="79"/>
      <c r="BX155" s="79"/>
      <c r="BY155" s="79"/>
      <c r="BZ155" s="79"/>
      <c r="CA155" s="79"/>
      <c r="CB155" s="79"/>
      <c r="CC155" s="79"/>
      <c r="CD155" s="79"/>
      <c r="CE155" s="79"/>
      <c r="CF155" s="79"/>
      <c r="CG155" s="79"/>
    </row>
    <row r="156" spans="1:85" s="63" customFormat="1" ht="30.75" thickBot="1" x14ac:dyDescent="0.3">
      <c r="A156" s="78"/>
      <c r="B156" s="78"/>
      <c r="C156" s="78"/>
      <c r="D156" s="267"/>
      <c r="E156" s="269"/>
      <c r="F156" s="261"/>
      <c r="G156" s="263"/>
      <c r="H156" s="263"/>
      <c r="I156" s="265"/>
      <c r="J156" s="251"/>
      <c r="K156" s="253"/>
      <c r="L156" s="253"/>
      <c r="M156" s="255"/>
      <c r="N156" s="256"/>
      <c r="O156" s="232" t="s">
        <v>335</v>
      </c>
      <c r="P156" s="228" t="s">
        <v>336</v>
      </c>
      <c r="Q156" s="233" t="s">
        <v>335</v>
      </c>
      <c r="R156" s="228" t="s">
        <v>336</v>
      </c>
      <c r="S156" s="233" t="s">
        <v>335</v>
      </c>
      <c r="T156" s="228" t="s">
        <v>336</v>
      </c>
      <c r="U156" s="233" t="s">
        <v>335</v>
      </c>
      <c r="V156" s="229" t="s">
        <v>336</v>
      </c>
      <c r="W156" s="78"/>
      <c r="X156" s="78"/>
      <c r="Y156" s="78"/>
      <c r="Z156" s="78"/>
      <c r="AA156" s="78"/>
      <c r="AB156" s="78"/>
      <c r="AC156" s="78"/>
      <c r="AD156" s="78"/>
      <c r="AE156" s="78"/>
      <c r="AF156" s="78"/>
      <c r="AG156" s="78"/>
      <c r="AH156" s="78"/>
      <c r="AI156" s="78"/>
      <c r="AJ156" s="78"/>
      <c r="AK156" s="78"/>
      <c r="AL156" s="78"/>
      <c r="AM156" s="78"/>
      <c r="AN156" s="78"/>
      <c r="AO156" s="78"/>
      <c r="AP156" s="78"/>
      <c r="AQ156" s="78"/>
      <c r="AR156" s="78"/>
      <c r="AS156" s="78"/>
      <c r="AT156" s="78"/>
      <c r="AU156" s="78"/>
      <c r="AV156" s="78"/>
      <c r="AW156" s="78"/>
      <c r="AX156" s="78"/>
      <c r="AY156" s="78"/>
      <c r="AZ156" s="78"/>
      <c r="BA156" s="78"/>
      <c r="BB156" s="78"/>
      <c r="BC156" s="78"/>
      <c r="BD156" s="78"/>
      <c r="BE156" s="78"/>
      <c r="BF156" s="78"/>
      <c r="BG156" s="78"/>
      <c r="BH156" s="78"/>
      <c r="BI156" s="78"/>
      <c r="BJ156" s="78"/>
      <c r="BK156" s="78"/>
      <c r="BL156" s="78"/>
      <c r="BM156" s="78"/>
      <c r="BN156" s="78"/>
      <c r="BO156" s="78"/>
      <c r="BP156" s="78"/>
      <c r="BQ156" s="78"/>
      <c r="BR156" s="78"/>
      <c r="BS156" s="78"/>
      <c r="BT156" s="78"/>
      <c r="BU156" s="78"/>
      <c r="BV156" s="78"/>
      <c r="BW156" s="78"/>
      <c r="BX156" s="78"/>
      <c r="BY156" s="78"/>
      <c r="BZ156" s="78"/>
      <c r="CA156" s="78"/>
      <c r="CB156" s="78"/>
      <c r="CC156" s="78"/>
      <c r="CD156" s="78"/>
      <c r="CE156" s="78"/>
      <c r="CF156" s="78"/>
      <c r="CG156" s="78"/>
    </row>
    <row r="157" spans="1:85" ht="41.1" customHeight="1" x14ac:dyDescent="0.25">
      <c r="D157" s="54" t="s">
        <v>25</v>
      </c>
      <c r="E157" s="179" t="s">
        <v>234</v>
      </c>
      <c r="F157" s="191"/>
      <c r="G157" s="192"/>
      <c r="H157" s="192"/>
      <c r="I157" s="192"/>
      <c r="J157" s="193" t="b">
        <f t="shared" ref="J157:J167" si="19">IF(F157="X",1,IF(G157="X",0.5,IF(H157="X",0.001,IF(I157="X",""))))</f>
        <v>0</v>
      </c>
      <c r="K157" s="155"/>
      <c r="L157" s="181"/>
      <c r="M157" s="215"/>
      <c r="N157" s="121"/>
      <c r="O157" s="234"/>
      <c r="P157" s="135"/>
      <c r="Q157" s="135"/>
      <c r="R157" s="135"/>
      <c r="S157" s="135"/>
      <c r="T157" s="135"/>
      <c r="U157" s="135"/>
      <c r="V157" s="136"/>
    </row>
    <row r="158" spans="1:85" ht="26.1" customHeight="1" x14ac:dyDescent="0.25">
      <c r="D158" s="26" t="s">
        <v>51</v>
      </c>
      <c r="E158" s="166" t="s">
        <v>235</v>
      </c>
      <c r="F158" s="194"/>
      <c r="G158" s="189"/>
      <c r="H158" s="189"/>
      <c r="I158" s="189"/>
      <c r="J158" s="190" t="b">
        <f t="shared" si="19"/>
        <v>0</v>
      </c>
      <c r="K158" s="157"/>
      <c r="L158" s="176" t="s">
        <v>312</v>
      </c>
      <c r="M158" s="215"/>
      <c r="N158" s="124"/>
      <c r="O158" s="235"/>
      <c r="P158" s="125"/>
      <c r="Q158" s="125"/>
      <c r="R158" s="125"/>
      <c r="S158" s="125"/>
      <c r="T158" s="125"/>
      <c r="U158" s="125"/>
      <c r="V158" s="126"/>
    </row>
    <row r="159" spans="1:85" ht="50.25" customHeight="1" x14ac:dyDescent="0.25">
      <c r="D159" s="26" t="s">
        <v>285</v>
      </c>
      <c r="E159" s="166" t="s">
        <v>236</v>
      </c>
      <c r="F159" s="194"/>
      <c r="G159" s="189"/>
      <c r="H159" s="189"/>
      <c r="I159" s="189"/>
      <c r="J159" s="190" t="b">
        <f t="shared" si="19"/>
        <v>0</v>
      </c>
      <c r="K159" s="157"/>
      <c r="L159" s="176"/>
      <c r="M159" s="215"/>
      <c r="N159" s="124"/>
      <c r="O159" s="235"/>
      <c r="P159" s="125"/>
      <c r="Q159" s="125"/>
      <c r="R159" s="125"/>
      <c r="S159" s="125"/>
      <c r="T159" s="125"/>
      <c r="U159" s="125"/>
      <c r="V159" s="126"/>
    </row>
    <row r="160" spans="1:85" ht="36.75" customHeight="1" x14ac:dyDescent="0.25">
      <c r="D160" s="26" t="s">
        <v>286</v>
      </c>
      <c r="E160" s="166" t="s">
        <v>237</v>
      </c>
      <c r="F160" s="194"/>
      <c r="G160" s="189"/>
      <c r="H160" s="189"/>
      <c r="I160" s="189"/>
      <c r="J160" s="190" t="b">
        <f t="shared" si="19"/>
        <v>0</v>
      </c>
      <c r="K160" s="157"/>
      <c r="L160" s="176"/>
      <c r="M160" s="215"/>
      <c r="N160" s="124"/>
      <c r="O160" s="235"/>
      <c r="P160" s="125"/>
      <c r="Q160" s="125"/>
      <c r="R160" s="125"/>
      <c r="S160" s="125"/>
      <c r="T160" s="125"/>
      <c r="U160" s="125"/>
      <c r="V160" s="126"/>
    </row>
    <row r="161" spans="1:85" ht="36.75" customHeight="1" x14ac:dyDescent="0.25">
      <c r="D161" s="26" t="s">
        <v>287</v>
      </c>
      <c r="E161" s="166" t="s">
        <v>238</v>
      </c>
      <c r="F161" s="194"/>
      <c r="G161" s="189"/>
      <c r="H161" s="189"/>
      <c r="I161" s="189"/>
      <c r="J161" s="190" t="b">
        <f t="shared" si="19"/>
        <v>0</v>
      </c>
      <c r="K161" s="157"/>
      <c r="L161" s="176"/>
      <c r="M161" s="215"/>
      <c r="N161" s="124"/>
      <c r="O161" s="235"/>
      <c r="P161" s="125"/>
      <c r="Q161" s="125"/>
      <c r="R161" s="125"/>
      <c r="S161" s="125"/>
      <c r="T161" s="125"/>
      <c r="U161" s="125"/>
      <c r="V161" s="126"/>
    </row>
    <row r="162" spans="1:85" ht="36.75" customHeight="1" x14ac:dyDescent="0.25">
      <c r="D162" s="26" t="s">
        <v>288</v>
      </c>
      <c r="E162" s="166" t="s">
        <v>239</v>
      </c>
      <c r="F162" s="194"/>
      <c r="G162" s="189"/>
      <c r="H162" s="189"/>
      <c r="I162" s="189"/>
      <c r="J162" s="190" t="b">
        <f t="shared" si="19"/>
        <v>0</v>
      </c>
      <c r="K162" s="157"/>
      <c r="L162" s="176"/>
      <c r="M162" s="215"/>
      <c r="N162" s="124"/>
      <c r="O162" s="235"/>
      <c r="P162" s="125"/>
      <c r="Q162" s="125"/>
      <c r="R162" s="125"/>
      <c r="S162" s="125"/>
      <c r="T162" s="125"/>
      <c r="U162" s="125"/>
      <c r="V162" s="126"/>
    </row>
    <row r="163" spans="1:85" ht="36.75" customHeight="1" x14ac:dyDescent="0.25">
      <c r="D163" s="26" t="s">
        <v>289</v>
      </c>
      <c r="E163" s="166" t="s">
        <v>240</v>
      </c>
      <c r="F163" s="194"/>
      <c r="G163" s="189"/>
      <c r="H163" s="189"/>
      <c r="I163" s="189"/>
      <c r="J163" s="190" t="b">
        <f t="shared" si="19"/>
        <v>0</v>
      </c>
      <c r="K163" s="157"/>
      <c r="L163" s="176"/>
      <c r="M163" s="215"/>
      <c r="N163" s="124"/>
      <c r="O163" s="235"/>
      <c r="P163" s="125"/>
      <c r="Q163" s="125"/>
      <c r="R163" s="125"/>
      <c r="S163" s="125"/>
      <c r="T163" s="125"/>
      <c r="U163" s="125"/>
      <c r="V163" s="126"/>
    </row>
    <row r="164" spans="1:85" ht="26.1" customHeight="1" x14ac:dyDescent="0.25">
      <c r="D164" s="26" t="s">
        <v>290</v>
      </c>
      <c r="E164" s="166" t="s">
        <v>241</v>
      </c>
      <c r="F164" s="194"/>
      <c r="G164" s="189"/>
      <c r="H164" s="189"/>
      <c r="I164" s="189"/>
      <c r="J164" s="190" t="b">
        <f t="shared" si="19"/>
        <v>0</v>
      </c>
      <c r="K164" s="157"/>
      <c r="L164" s="176"/>
      <c r="M164" s="215"/>
      <c r="N164" s="124"/>
      <c r="O164" s="235"/>
      <c r="P164" s="125"/>
      <c r="Q164" s="125"/>
      <c r="R164" s="125"/>
      <c r="S164" s="125"/>
      <c r="T164" s="125"/>
      <c r="U164" s="125"/>
      <c r="V164" s="126"/>
    </row>
    <row r="165" spans="1:85" ht="26.1" customHeight="1" x14ac:dyDescent="0.25">
      <c r="D165" s="26" t="s">
        <v>291</v>
      </c>
      <c r="E165" s="166" t="s">
        <v>242</v>
      </c>
      <c r="F165" s="194"/>
      <c r="G165" s="189"/>
      <c r="H165" s="189"/>
      <c r="I165" s="189"/>
      <c r="J165" s="190" t="b">
        <f t="shared" si="19"/>
        <v>0</v>
      </c>
      <c r="K165" s="157"/>
      <c r="L165" s="176"/>
      <c r="M165" s="215"/>
      <c r="N165" s="124"/>
      <c r="O165" s="235"/>
      <c r="P165" s="125"/>
      <c r="Q165" s="125"/>
      <c r="R165" s="125"/>
      <c r="S165" s="125"/>
      <c r="T165" s="125"/>
      <c r="U165" s="125"/>
      <c r="V165" s="126"/>
    </row>
    <row r="166" spans="1:85" ht="26.1" customHeight="1" x14ac:dyDescent="0.25">
      <c r="D166" s="26" t="s">
        <v>292</v>
      </c>
      <c r="E166" s="166" t="s">
        <v>243</v>
      </c>
      <c r="F166" s="194"/>
      <c r="G166" s="189"/>
      <c r="H166" s="189"/>
      <c r="I166" s="189"/>
      <c r="J166" s="190" t="b">
        <f t="shared" si="19"/>
        <v>0</v>
      </c>
      <c r="K166" s="157"/>
      <c r="L166" s="176"/>
      <c r="M166" s="215"/>
      <c r="N166" s="124"/>
      <c r="O166" s="235"/>
      <c r="P166" s="125"/>
      <c r="Q166" s="125"/>
      <c r="R166" s="125"/>
      <c r="S166" s="125"/>
      <c r="T166" s="125"/>
      <c r="U166" s="125"/>
      <c r="V166" s="126"/>
    </row>
    <row r="167" spans="1:85" ht="36.75" customHeight="1" thickBot="1" x14ac:dyDescent="0.3">
      <c r="D167" s="60" t="s">
        <v>293</v>
      </c>
      <c r="E167" s="180" t="s">
        <v>244</v>
      </c>
      <c r="F167" s="195"/>
      <c r="G167" s="196"/>
      <c r="H167" s="196"/>
      <c r="I167" s="196"/>
      <c r="J167" s="197" t="b">
        <f t="shared" si="19"/>
        <v>0</v>
      </c>
      <c r="K167" s="159"/>
      <c r="L167" s="177"/>
      <c r="M167" s="215"/>
      <c r="N167" s="178"/>
      <c r="O167" s="236"/>
      <c r="P167" s="130"/>
      <c r="Q167" s="130"/>
      <c r="R167" s="130"/>
      <c r="S167" s="130"/>
      <c r="T167" s="130"/>
      <c r="U167" s="130"/>
      <c r="V167" s="131"/>
    </row>
    <row r="168" spans="1:85" s="64" customFormat="1" ht="15.75" thickBot="1" x14ac:dyDescent="0.3">
      <c r="A168" s="79"/>
      <c r="B168" s="79"/>
      <c r="C168" s="79"/>
      <c r="D168" s="322" t="s">
        <v>40</v>
      </c>
      <c r="E168" s="323"/>
      <c r="F168" s="201">
        <f>SUM(J157:J167)</f>
        <v>0</v>
      </c>
      <c r="G168" s="199"/>
      <c r="H168" s="199"/>
      <c r="I168" s="199"/>
      <c r="J168" s="19" t="str">
        <f>IF(F168=0,"",AVERAGE(J157:J167))</f>
        <v/>
      </c>
      <c r="K168" s="274"/>
      <c r="L168" s="275"/>
      <c r="M168" s="275"/>
      <c r="N168" s="275"/>
      <c r="O168" s="276"/>
      <c r="P168" s="276"/>
      <c r="Q168" s="276"/>
      <c r="R168" s="276"/>
      <c r="S168" s="276"/>
      <c r="T168" s="276"/>
      <c r="U168" s="276"/>
      <c r="V168" s="277"/>
      <c r="W168" s="79"/>
      <c r="X168" s="79"/>
      <c r="Y168" s="79"/>
      <c r="Z168" s="79"/>
      <c r="AA168" s="79"/>
      <c r="AB168" s="79"/>
      <c r="AC168" s="79"/>
      <c r="AD168" s="79"/>
      <c r="AE168" s="79"/>
      <c r="AF168" s="79"/>
      <c r="AG168" s="79"/>
      <c r="AH168" s="79"/>
      <c r="AI168" s="79"/>
      <c r="AJ168" s="79"/>
      <c r="AK168" s="79"/>
      <c r="AL168" s="79"/>
      <c r="AM168" s="79"/>
      <c r="AN168" s="79"/>
      <c r="AO168" s="79"/>
      <c r="AP168" s="79"/>
      <c r="AQ168" s="79"/>
      <c r="AR168" s="79"/>
      <c r="AS168" s="79"/>
      <c r="AT168" s="79"/>
      <c r="AU168" s="79"/>
      <c r="AV168" s="79"/>
      <c r="AW168" s="79"/>
      <c r="AX168" s="79"/>
      <c r="AY168" s="79"/>
      <c r="AZ168" s="79"/>
      <c r="BA168" s="79"/>
      <c r="BB168" s="79"/>
      <c r="BC168" s="79"/>
      <c r="BD168" s="79"/>
      <c r="BE168" s="79"/>
      <c r="BF168" s="79"/>
      <c r="BG168" s="79"/>
      <c r="BH168" s="79"/>
      <c r="BI168" s="79"/>
      <c r="BJ168" s="79"/>
      <c r="BK168" s="79"/>
      <c r="BL168" s="79"/>
      <c r="BM168" s="79"/>
      <c r="BN168" s="79"/>
      <c r="BO168" s="79"/>
      <c r="BP168" s="79"/>
      <c r="BQ168" s="79"/>
      <c r="BR168" s="79"/>
      <c r="BS168" s="79"/>
      <c r="BT168" s="79"/>
      <c r="BU168" s="79"/>
      <c r="BV168" s="79"/>
      <c r="BW168" s="79"/>
      <c r="BX168" s="79"/>
      <c r="BY168" s="79"/>
      <c r="BZ168" s="79"/>
      <c r="CA168" s="79"/>
      <c r="CB168" s="79"/>
      <c r="CC168" s="79"/>
      <c r="CD168" s="79"/>
      <c r="CE168" s="79"/>
      <c r="CF168" s="79"/>
      <c r="CG168" s="79"/>
    </row>
    <row r="169" spans="1:85" s="64" customFormat="1" ht="15.75" thickBot="1" x14ac:dyDescent="0.3">
      <c r="A169" s="79"/>
      <c r="B169" s="79"/>
      <c r="C169" s="79"/>
      <c r="D169" s="266">
        <v>6</v>
      </c>
      <c r="E169" s="326" t="s">
        <v>24</v>
      </c>
      <c r="F169" s="260" t="s">
        <v>2</v>
      </c>
      <c r="G169" s="262" t="s">
        <v>27</v>
      </c>
      <c r="H169" s="262" t="s">
        <v>3</v>
      </c>
      <c r="I169" s="264" t="s">
        <v>4</v>
      </c>
      <c r="J169" s="250" t="s">
        <v>28</v>
      </c>
      <c r="K169" s="252" t="s">
        <v>5</v>
      </c>
      <c r="L169" s="252" t="s">
        <v>316</v>
      </c>
      <c r="M169" s="254" t="s">
        <v>317</v>
      </c>
      <c r="N169" s="254" t="s">
        <v>318</v>
      </c>
      <c r="O169" s="257" t="s">
        <v>322</v>
      </c>
      <c r="P169" s="258"/>
      <c r="Q169" s="258"/>
      <c r="R169" s="258"/>
      <c r="S169" s="258"/>
      <c r="T169" s="258"/>
      <c r="U169" s="258"/>
      <c r="V169" s="259"/>
      <c r="W169" s="79"/>
      <c r="X169" s="79"/>
      <c r="Y169" s="79"/>
      <c r="Z169" s="79"/>
      <c r="AA169" s="79"/>
      <c r="AB169" s="79"/>
      <c r="AC169" s="79"/>
      <c r="AD169" s="79"/>
      <c r="AE169" s="79"/>
      <c r="AF169" s="79"/>
      <c r="AG169" s="79"/>
      <c r="AH169" s="79"/>
      <c r="AI169" s="79"/>
      <c r="AJ169" s="79"/>
      <c r="AK169" s="79"/>
      <c r="AL169" s="79"/>
      <c r="AM169" s="79"/>
      <c r="AN169" s="79"/>
      <c r="AO169" s="79"/>
      <c r="AP169" s="79"/>
      <c r="AQ169" s="79"/>
      <c r="AR169" s="79"/>
      <c r="AS169" s="79"/>
      <c r="AT169" s="79"/>
      <c r="AU169" s="79"/>
      <c r="AV169" s="79"/>
      <c r="AW169" s="79"/>
      <c r="AX169" s="79"/>
      <c r="AY169" s="79"/>
      <c r="AZ169" s="79"/>
      <c r="BA169" s="79"/>
      <c r="BB169" s="79"/>
      <c r="BC169" s="79"/>
      <c r="BD169" s="79"/>
      <c r="BE169" s="79"/>
      <c r="BF169" s="79"/>
      <c r="BG169" s="79"/>
      <c r="BH169" s="79"/>
      <c r="BI169" s="79"/>
      <c r="BJ169" s="79"/>
      <c r="BK169" s="79"/>
      <c r="BL169" s="79"/>
      <c r="BM169" s="79"/>
      <c r="BN169" s="79"/>
      <c r="BO169" s="79"/>
      <c r="BP169" s="79"/>
      <c r="BQ169" s="79"/>
      <c r="BR169" s="79"/>
      <c r="BS169" s="79"/>
      <c r="BT169" s="79"/>
      <c r="BU169" s="79"/>
      <c r="BV169" s="79"/>
      <c r="BW169" s="79"/>
      <c r="BX169" s="79"/>
      <c r="BY169" s="79"/>
      <c r="BZ169" s="79"/>
      <c r="CA169" s="79"/>
      <c r="CB169" s="79"/>
      <c r="CC169" s="79"/>
      <c r="CD169" s="79"/>
      <c r="CE169" s="79"/>
      <c r="CF169" s="79"/>
      <c r="CG169" s="79"/>
    </row>
    <row r="170" spans="1:85" s="63" customFormat="1" ht="30.75" thickBot="1" x14ac:dyDescent="0.3">
      <c r="A170" s="78"/>
      <c r="B170" s="78"/>
      <c r="C170" s="78"/>
      <c r="D170" s="267"/>
      <c r="E170" s="327"/>
      <c r="F170" s="261"/>
      <c r="G170" s="263"/>
      <c r="H170" s="263"/>
      <c r="I170" s="265"/>
      <c r="J170" s="251"/>
      <c r="K170" s="253"/>
      <c r="L170" s="253"/>
      <c r="M170" s="255"/>
      <c r="N170" s="256"/>
      <c r="O170" s="232" t="s">
        <v>335</v>
      </c>
      <c r="P170" s="228" t="s">
        <v>336</v>
      </c>
      <c r="Q170" s="233" t="s">
        <v>335</v>
      </c>
      <c r="R170" s="228" t="s">
        <v>336</v>
      </c>
      <c r="S170" s="233" t="s">
        <v>335</v>
      </c>
      <c r="T170" s="228" t="s">
        <v>336</v>
      </c>
      <c r="U170" s="233" t="s">
        <v>335</v>
      </c>
      <c r="V170" s="229" t="s">
        <v>336</v>
      </c>
      <c r="W170" s="78"/>
      <c r="X170" s="78"/>
      <c r="Y170" s="78"/>
      <c r="Z170" s="78"/>
      <c r="AA170" s="78"/>
      <c r="AB170" s="78"/>
      <c r="AC170" s="78"/>
      <c r="AD170" s="78"/>
      <c r="AE170" s="78"/>
      <c r="AF170" s="78"/>
      <c r="AG170" s="78"/>
      <c r="AH170" s="78"/>
      <c r="AI170" s="78"/>
      <c r="AJ170" s="78"/>
      <c r="AK170" s="78"/>
      <c r="AL170" s="78"/>
      <c r="AM170" s="78"/>
      <c r="AN170" s="78"/>
      <c r="AO170" s="78"/>
      <c r="AP170" s="78"/>
      <c r="AQ170" s="78"/>
      <c r="AR170" s="78"/>
      <c r="AS170" s="78"/>
      <c r="AT170" s="78"/>
      <c r="AU170" s="78"/>
      <c r="AV170" s="78"/>
      <c r="AW170" s="78"/>
      <c r="AX170" s="78"/>
      <c r="AY170" s="78"/>
      <c r="AZ170" s="78"/>
      <c r="BA170" s="78"/>
      <c r="BB170" s="78"/>
      <c r="BC170" s="78"/>
      <c r="BD170" s="78"/>
      <c r="BE170" s="78"/>
      <c r="BF170" s="78"/>
      <c r="BG170" s="78"/>
      <c r="BH170" s="78"/>
      <c r="BI170" s="78"/>
      <c r="BJ170" s="78"/>
      <c r="BK170" s="78"/>
      <c r="BL170" s="78"/>
      <c r="BM170" s="78"/>
      <c r="BN170" s="78"/>
      <c r="BO170" s="78"/>
      <c r="BP170" s="78"/>
      <c r="BQ170" s="78"/>
      <c r="BR170" s="78"/>
      <c r="BS170" s="78"/>
      <c r="BT170" s="78"/>
      <c r="BU170" s="78"/>
      <c r="BV170" s="78"/>
      <c r="BW170" s="78"/>
      <c r="BX170" s="78"/>
      <c r="BY170" s="78"/>
      <c r="BZ170" s="78"/>
      <c r="CA170" s="78"/>
      <c r="CB170" s="78"/>
      <c r="CC170" s="78"/>
      <c r="CD170" s="78"/>
      <c r="CE170" s="78"/>
      <c r="CF170" s="78"/>
      <c r="CG170" s="78"/>
    </row>
    <row r="171" spans="1:85" ht="64.5" customHeight="1" x14ac:dyDescent="0.25">
      <c r="D171" s="114" t="s">
        <v>52</v>
      </c>
      <c r="E171" s="179" t="s">
        <v>295</v>
      </c>
      <c r="F171" s="191"/>
      <c r="G171" s="192"/>
      <c r="H171" s="192"/>
      <c r="I171" s="192"/>
      <c r="J171" s="193" t="b">
        <f t="shared" ref="J171:J176" si="20">IF(F171="X",1,IF(G171="X",0.5,IF(H171="X",0.001,IF(I171="X",""))))</f>
        <v>0</v>
      </c>
      <c r="K171" s="155"/>
      <c r="L171" s="181"/>
      <c r="M171" s="215"/>
      <c r="N171" s="121"/>
      <c r="O171" s="234"/>
      <c r="P171" s="135"/>
      <c r="Q171" s="135"/>
      <c r="R171" s="135"/>
      <c r="S171" s="135"/>
      <c r="T171" s="135"/>
      <c r="U171" s="135"/>
      <c r="V171" s="136"/>
    </row>
    <row r="172" spans="1:85" ht="36" x14ac:dyDescent="0.25">
      <c r="D172" s="26" t="s">
        <v>53</v>
      </c>
      <c r="E172" s="166" t="s">
        <v>296</v>
      </c>
      <c r="F172" s="194"/>
      <c r="G172" s="189"/>
      <c r="H172" s="189"/>
      <c r="I172" s="189"/>
      <c r="J172" s="190" t="b">
        <f t="shared" si="20"/>
        <v>0</v>
      </c>
      <c r="K172" s="157"/>
      <c r="L172" s="176"/>
      <c r="M172" s="215"/>
      <c r="N172" s="124"/>
      <c r="O172" s="235"/>
      <c r="P172" s="125"/>
      <c r="Q172" s="125"/>
      <c r="R172" s="125"/>
      <c r="S172" s="125"/>
      <c r="T172" s="125"/>
      <c r="U172" s="125"/>
      <c r="V172" s="126"/>
    </row>
    <row r="173" spans="1:85" ht="48" x14ac:dyDescent="0.25">
      <c r="D173" s="25" t="s">
        <v>54</v>
      </c>
      <c r="E173" s="166" t="s">
        <v>26</v>
      </c>
      <c r="F173" s="194"/>
      <c r="G173" s="189"/>
      <c r="H173" s="189"/>
      <c r="I173" s="189"/>
      <c r="J173" s="190" t="b">
        <f t="shared" si="20"/>
        <v>0</v>
      </c>
      <c r="K173" s="157"/>
      <c r="L173" s="176"/>
      <c r="M173" s="215"/>
      <c r="N173" s="124"/>
      <c r="O173" s="235"/>
      <c r="P173" s="125"/>
      <c r="Q173" s="125"/>
      <c r="R173" s="125"/>
      <c r="S173" s="125"/>
      <c r="T173" s="125"/>
      <c r="U173" s="125"/>
      <c r="V173" s="126"/>
    </row>
    <row r="174" spans="1:85" ht="30" customHeight="1" x14ac:dyDescent="0.25">
      <c r="D174" s="26" t="s">
        <v>301</v>
      </c>
      <c r="E174" s="166" t="s">
        <v>298</v>
      </c>
      <c r="F174" s="194"/>
      <c r="G174" s="189"/>
      <c r="H174" s="189"/>
      <c r="I174" s="189"/>
      <c r="J174" s="190" t="b">
        <f t="shared" si="20"/>
        <v>0</v>
      </c>
      <c r="K174" s="157"/>
      <c r="L174" s="176"/>
      <c r="M174" s="215"/>
      <c r="N174" s="124"/>
      <c r="O174" s="235"/>
      <c r="P174" s="125"/>
      <c r="Q174" s="125"/>
      <c r="R174" s="125"/>
      <c r="S174" s="125"/>
      <c r="T174" s="125"/>
      <c r="U174" s="125"/>
      <c r="V174" s="126"/>
    </row>
    <row r="175" spans="1:85" ht="24" x14ac:dyDescent="0.25">
      <c r="D175" s="25" t="s">
        <v>302</v>
      </c>
      <c r="E175" s="166" t="s">
        <v>299</v>
      </c>
      <c r="F175" s="194"/>
      <c r="G175" s="189"/>
      <c r="H175" s="189"/>
      <c r="I175" s="189"/>
      <c r="J175" s="190" t="b">
        <f t="shared" si="20"/>
        <v>0</v>
      </c>
      <c r="K175" s="157"/>
      <c r="L175" s="176"/>
      <c r="M175" s="215"/>
      <c r="N175" s="124"/>
      <c r="O175" s="235"/>
      <c r="P175" s="125"/>
      <c r="Q175" s="125"/>
      <c r="R175" s="125"/>
      <c r="S175" s="125"/>
      <c r="T175" s="125"/>
      <c r="U175" s="125"/>
      <c r="V175" s="126"/>
    </row>
    <row r="176" spans="1:85" ht="24.75" thickBot="1" x14ac:dyDescent="0.3">
      <c r="D176" s="60" t="s">
        <v>303</v>
      </c>
      <c r="E176" s="180" t="s">
        <v>300</v>
      </c>
      <c r="F176" s="195"/>
      <c r="G176" s="196"/>
      <c r="H176" s="196"/>
      <c r="I176" s="196"/>
      <c r="J176" s="197" t="b">
        <f t="shared" si="20"/>
        <v>0</v>
      </c>
      <c r="K176" s="159"/>
      <c r="L176" s="177"/>
      <c r="M176" s="215"/>
      <c r="N176" s="178"/>
      <c r="O176" s="236"/>
      <c r="P176" s="130"/>
      <c r="Q176" s="130"/>
      <c r="R176" s="130"/>
      <c r="S176" s="130"/>
      <c r="T176" s="130"/>
      <c r="U176" s="130"/>
      <c r="V176" s="131"/>
    </row>
    <row r="177" spans="1:85" s="64" customFormat="1" ht="28.5" customHeight="1" thickBot="1" x14ac:dyDescent="0.3">
      <c r="A177" s="79"/>
      <c r="B177" s="79"/>
      <c r="C177" s="79"/>
      <c r="D177" s="324" t="s">
        <v>62</v>
      </c>
      <c r="E177" s="325"/>
      <c r="F177" s="207">
        <f>SUM(J171:J176)</f>
        <v>0</v>
      </c>
      <c r="G177" s="206"/>
      <c r="H177" s="206"/>
      <c r="I177" s="206"/>
      <c r="J177" s="19" t="str">
        <f>IF(F177=0,"",AVERAGE(J171:J176))</f>
        <v/>
      </c>
      <c r="K177" s="274"/>
      <c r="L177" s="275"/>
      <c r="M177" s="275"/>
      <c r="N177" s="275"/>
      <c r="O177" s="276"/>
      <c r="P177" s="276"/>
      <c r="Q177" s="276"/>
      <c r="R177" s="276"/>
      <c r="S177" s="276"/>
      <c r="T177" s="276"/>
      <c r="U177" s="276"/>
      <c r="V177" s="277"/>
      <c r="W177" s="79"/>
      <c r="X177" s="79"/>
      <c r="Y177" s="79"/>
      <c r="Z177" s="79"/>
      <c r="AA177" s="79"/>
      <c r="AB177" s="79"/>
      <c r="AC177" s="79"/>
      <c r="AD177" s="79"/>
      <c r="AE177" s="79"/>
      <c r="AF177" s="79"/>
      <c r="AG177" s="79"/>
      <c r="AH177" s="79"/>
      <c r="AI177" s="79"/>
      <c r="AJ177" s="79"/>
      <c r="AK177" s="79"/>
      <c r="AL177" s="79"/>
      <c r="AM177" s="79"/>
      <c r="AN177" s="79"/>
      <c r="AO177" s="79"/>
      <c r="AP177" s="79"/>
      <c r="AQ177" s="79"/>
      <c r="AR177" s="79"/>
      <c r="AS177" s="79"/>
      <c r="AT177" s="79"/>
      <c r="AU177" s="79"/>
      <c r="AV177" s="79"/>
      <c r="AW177" s="79"/>
      <c r="AX177" s="79"/>
      <c r="AY177" s="79"/>
      <c r="AZ177" s="79"/>
      <c r="BA177" s="79"/>
      <c r="BB177" s="79"/>
      <c r="BC177" s="79"/>
      <c r="BD177" s="79"/>
      <c r="BE177" s="79"/>
      <c r="BF177" s="79"/>
      <c r="BG177" s="79"/>
      <c r="BH177" s="79"/>
      <c r="BI177" s="79"/>
      <c r="BJ177" s="79"/>
      <c r="BK177" s="79"/>
      <c r="BL177" s="79"/>
      <c r="BM177" s="79"/>
      <c r="BN177" s="79"/>
      <c r="BO177" s="79"/>
      <c r="BP177" s="79"/>
      <c r="BQ177" s="79"/>
      <c r="BR177" s="79"/>
      <c r="BS177" s="79"/>
      <c r="BT177" s="79"/>
      <c r="BU177" s="79"/>
      <c r="BV177" s="79"/>
      <c r="BW177" s="79"/>
      <c r="BX177" s="79"/>
      <c r="BY177" s="79"/>
      <c r="BZ177" s="79"/>
      <c r="CA177" s="79"/>
      <c r="CB177" s="79"/>
      <c r="CC177" s="79"/>
      <c r="CD177" s="79"/>
      <c r="CE177" s="79"/>
      <c r="CF177" s="79"/>
      <c r="CG177" s="79"/>
    </row>
    <row r="178" spans="1:85" s="64" customFormat="1" ht="18.75" customHeight="1" thickBot="1" x14ac:dyDescent="0.3">
      <c r="A178" s="79"/>
      <c r="B178" s="79"/>
      <c r="C178" s="79"/>
      <c r="D178" s="266">
        <v>7</v>
      </c>
      <c r="E178" s="268" t="s">
        <v>306</v>
      </c>
      <c r="F178" s="260" t="s">
        <v>2</v>
      </c>
      <c r="G178" s="262" t="s">
        <v>27</v>
      </c>
      <c r="H178" s="262" t="s">
        <v>3</v>
      </c>
      <c r="I178" s="264" t="s">
        <v>4</v>
      </c>
      <c r="J178" s="250" t="s">
        <v>28</v>
      </c>
      <c r="K178" s="252" t="s">
        <v>5</v>
      </c>
      <c r="L178" s="252" t="s">
        <v>316</v>
      </c>
      <c r="M178" s="254" t="s">
        <v>317</v>
      </c>
      <c r="N178" s="254" t="s">
        <v>318</v>
      </c>
      <c r="O178" s="257" t="s">
        <v>322</v>
      </c>
      <c r="P178" s="258"/>
      <c r="Q178" s="258"/>
      <c r="R178" s="258"/>
      <c r="S178" s="258"/>
      <c r="T178" s="258"/>
      <c r="U178" s="258"/>
      <c r="V178" s="259"/>
      <c r="W178" s="79"/>
      <c r="X178" s="79"/>
      <c r="Y178" s="79"/>
      <c r="Z178" s="79"/>
      <c r="AA178" s="79"/>
      <c r="AB178" s="79"/>
      <c r="AC178" s="79"/>
      <c r="AD178" s="79"/>
      <c r="AE178" s="79"/>
      <c r="AF178" s="79"/>
      <c r="AG178" s="79"/>
      <c r="AH178" s="79"/>
      <c r="AI178" s="79"/>
      <c r="AJ178" s="79"/>
      <c r="AK178" s="79"/>
      <c r="AL178" s="79"/>
      <c r="AM178" s="79"/>
      <c r="AN178" s="79"/>
      <c r="AO178" s="79"/>
      <c r="AP178" s="79"/>
      <c r="AQ178" s="79"/>
      <c r="AR178" s="79"/>
      <c r="AS178" s="79"/>
      <c r="AT178" s="79"/>
      <c r="AU178" s="79"/>
      <c r="AV178" s="79"/>
      <c r="AW178" s="79"/>
      <c r="AX178" s="79"/>
      <c r="AY178" s="79"/>
      <c r="AZ178" s="79"/>
      <c r="BA178" s="79"/>
      <c r="BB178" s="79"/>
      <c r="BC178" s="79"/>
      <c r="BD178" s="79"/>
      <c r="BE178" s="79"/>
      <c r="BF178" s="79"/>
      <c r="BG178" s="79"/>
      <c r="BH178" s="79"/>
      <c r="BI178" s="79"/>
      <c r="BJ178" s="79"/>
      <c r="BK178" s="79"/>
      <c r="BL178" s="79"/>
      <c r="BM178" s="79"/>
      <c r="BN178" s="79"/>
      <c r="BO178" s="79"/>
      <c r="BP178" s="79"/>
      <c r="BQ178" s="79"/>
      <c r="BR178" s="79"/>
      <c r="BS178" s="79"/>
      <c r="BT178" s="79"/>
      <c r="BU178" s="79"/>
      <c r="BV178" s="79"/>
      <c r="BW178" s="79"/>
      <c r="BX178" s="79"/>
      <c r="BY178" s="79"/>
      <c r="BZ178" s="79"/>
      <c r="CA178" s="79"/>
      <c r="CB178" s="79"/>
      <c r="CC178" s="79"/>
      <c r="CD178" s="79"/>
      <c r="CE178" s="79"/>
      <c r="CF178" s="79"/>
      <c r="CG178" s="79"/>
    </row>
    <row r="179" spans="1:85" s="63" customFormat="1" ht="30.75" thickBot="1" x14ac:dyDescent="0.3">
      <c r="A179" s="78"/>
      <c r="B179" s="78"/>
      <c r="C179" s="78"/>
      <c r="D179" s="267"/>
      <c r="E179" s="269"/>
      <c r="F179" s="261"/>
      <c r="G179" s="263"/>
      <c r="H179" s="263"/>
      <c r="I179" s="265"/>
      <c r="J179" s="251"/>
      <c r="K179" s="253"/>
      <c r="L179" s="253"/>
      <c r="M179" s="255"/>
      <c r="N179" s="256"/>
      <c r="O179" s="232" t="s">
        <v>335</v>
      </c>
      <c r="P179" s="228" t="s">
        <v>336</v>
      </c>
      <c r="Q179" s="233" t="s">
        <v>335</v>
      </c>
      <c r="R179" s="228" t="s">
        <v>336</v>
      </c>
      <c r="S179" s="233" t="s">
        <v>335</v>
      </c>
      <c r="T179" s="228" t="s">
        <v>336</v>
      </c>
      <c r="U179" s="233" t="s">
        <v>335</v>
      </c>
      <c r="V179" s="229" t="s">
        <v>336</v>
      </c>
      <c r="W179" s="78"/>
      <c r="X179" s="78"/>
      <c r="Y179" s="78"/>
      <c r="Z179" s="78"/>
      <c r="AA179" s="78"/>
      <c r="AB179" s="78"/>
      <c r="AC179" s="78"/>
      <c r="AD179" s="78"/>
      <c r="AE179" s="78"/>
      <c r="AF179" s="78"/>
      <c r="AG179" s="78"/>
      <c r="AH179" s="78"/>
      <c r="AI179" s="78"/>
      <c r="AJ179" s="78"/>
      <c r="AK179" s="78"/>
      <c r="AL179" s="78"/>
      <c r="AM179" s="78"/>
      <c r="AN179" s="78"/>
      <c r="AO179" s="78"/>
      <c r="AP179" s="78"/>
      <c r="AQ179" s="78"/>
      <c r="AR179" s="78"/>
      <c r="AS179" s="78"/>
      <c r="AT179" s="78"/>
      <c r="AU179" s="78"/>
      <c r="AV179" s="78"/>
      <c r="AW179" s="78"/>
      <c r="AX179" s="78"/>
      <c r="AY179" s="78"/>
      <c r="AZ179" s="78"/>
      <c r="BA179" s="78"/>
      <c r="BB179" s="78"/>
      <c r="BC179" s="78"/>
      <c r="BD179" s="78"/>
      <c r="BE179" s="78"/>
      <c r="BF179" s="78"/>
      <c r="BG179" s="78"/>
      <c r="BH179" s="78"/>
      <c r="BI179" s="78"/>
      <c r="BJ179" s="78"/>
      <c r="BK179" s="78"/>
      <c r="BL179" s="78"/>
      <c r="BM179" s="78"/>
      <c r="BN179" s="78"/>
      <c r="BO179" s="78"/>
      <c r="BP179" s="78"/>
      <c r="BQ179" s="78"/>
      <c r="BR179" s="78"/>
      <c r="BS179" s="78"/>
      <c r="BT179" s="78"/>
      <c r="BU179" s="78"/>
      <c r="BV179" s="78"/>
      <c r="BW179" s="78"/>
      <c r="BX179" s="78"/>
      <c r="BY179" s="78"/>
      <c r="BZ179" s="78"/>
      <c r="CA179" s="78"/>
      <c r="CB179" s="78"/>
      <c r="CC179" s="78"/>
      <c r="CD179" s="78"/>
      <c r="CE179" s="78"/>
      <c r="CF179" s="78"/>
      <c r="CG179" s="78"/>
    </row>
    <row r="180" spans="1:85" ht="51" customHeight="1" x14ac:dyDescent="0.25">
      <c r="D180" s="54" t="s">
        <v>55</v>
      </c>
      <c r="E180" s="95" t="s">
        <v>304</v>
      </c>
      <c r="F180" s="191"/>
      <c r="G180" s="192"/>
      <c r="H180" s="192"/>
      <c r="I180" s="210"/>
      <c r="J180" s="209" t="b">
        <f t="shared" ref="J180:J182" si="21">IF(F180="X",1,IF(G180="X",0.5,IF(H180="X",0.001,IF(I180="X",""))))</f>
        <v>0</v>
      </c>
      <c r="K180" s="140"/>
      <c r="L180" s="141"/>
      <c r="M180" s="215"/>
      <c r="N180" s="142"/>
      <c r="O180" s="237"/>
      <c r="P180" s="170"/>
      <c r="Q180" s="170"/>
      <c r="R180" s="170"/>
      <c r="S180" s="170"/>
      <c r="T180" s="170"/>
      <c r="U180" s="170"/>
      <c r="V180" s="171"/>
    </row>
    <row r="181" spans="1:85" ht="29.25" customHeight="1" x14ac:dyDescent="0.25">
      <c r="D181" s="26" t="s">
        <v>56</v>
      </c>
      <c r="E181" s="24" t="s">
        <v>305</v>
      </c>
      <c r="F181" s="194" t="s">
        <v>339</v>
      </c>
      <c r="G181" s="189"/>
      <c r="H181" s="189"/>
      <c r="I181" s="211"/>
      <c r="J181" s="209">
        <f t="shared" si="21"/>
        <v>1</v>
      </c>
      <c r="K181" s="146"/>
      <c r="L181" s="147"/>
      <c r="M181" s="215"/>
      <c r="N181" s="148"/>
      <c r="O181" s="239"/>
      <c r="P181" s="149"/>
      <c r="Q181" s="149"/>
      <c r="R181" s="149"/>
      <c r="S181" s="149"/>
      <c r="T181" s="149"/>
      <c r="U181" s="149"/>
      <c r="V181" s="150"/>
    </row>
    <row r="182" spans="1:85" ht="24.75" thickBot="1" x14ac:dyDescent="0.3">
      <c r="D182" s="60" t="s">
        <v>57</v>
      </c>
      <c r="E182" s="89" t="s">
        <v>308</v>
      </c>
      <c r="F182" s="195"/>
      <c r="G182" s="196"/>
      <c r="H182" s="196"/>
      <c r="I182" s="212"/>
      <c r="J182" s="209" t="b">
        <f t="shared" si="21"/>
        <v>0</v>
      </c>
      <c r="K182" s="143"/>
      <c r="L182" s="144"/>
      <c r="M182" s="215"/>
      <c r="N182" s="145"/>
      <c r="O182" s="238"/>
      <c r="P182" s="174"/>
      <c r="Q182" s="174"/>
      <c r="R182" s="174"/>
      <c r="S182" s="174"/>
      <c r="T182" s="174"/>
      <c r="U182" s="174"/>
      <c r="V182" s="175"/>
    </row>
    <row r="183" spans="1:85" s="64" customFormat="1" ht="16.5" customHeight="1" thickBot="1" x14ac:dyDescent="0.3">
      <c r="A183" s="79"/>
      <c r="B183" s="79"/>
      <c r="C183" s="79"/>
      <c r="D183" s="322" t="s">
        <v>307</v>
      </c>
      <c r="E183" s="323"/>
      <c r="F183" s="201">
        <f>SUM(J180:J182)</f>
        <v>1</v>
      </c>
      <c r="G183" s="199"/>
      <c r="H183" s="199"/>
      <c r="I183" s="199"/>
      <c r="J183" s="19">
        <f>IF(F183=0,"",AVERAGE(J180:J182))</f>
        <v>1</v>
      </c>
      <c r="K183" s="274"/>
      <c r="L183" s="275"/>
      <c r="M183" s="275"/>
      <c r="N183" s="275"/>
      <c r="O183" s="276"/>
      <c r="P183" s="276"/>
      <c r="Q183" s="276"/>
      <c r="R183" s="276"/>
      <c r="S183" s="276"/>
      <c r="T183" s="276"/>
      <c r="U183" s="276"/>
      <c r="V183" s="277"/>
      <c r="W183" s="79"/>
      <c r="X183" s="79"/>
      <c r="Y183" s="79"/>
      <c r="Z183" s="79"/>
      <c r="AA183" s="79"/>
      <c r="AB183" s="79"/>
      <c r="AC183" s="79"/>
      <c r="AD183" s="79"/>
      <c r="AE183" s="79"/>
      <c r="AF183" s="79"/>
      <c r="AG183" s="79"/>
      <c r="AH183" s="79"/>
      <c r="AI183" s="79"/>
      <c r="AJ183" s="79"/>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c r="BG183" s="79"/>
      <c r="BH183" s="79"/>
      <c r="BI183" s="79"/>
      <c r="BJ183" s="79"/>
      <c r="BK183" s="79"/>
      <c r="BL183" s="79"/>
      <c r="BM183" s="79"/>
      <c r="BN183" s="79"/>
      <c r="BO183" s="79"/>
      <c r="BP183" s="79"/>
      <c r="BQ183" s="79"/>
      <c r="BR183" s="79"/>
      <c r="BS183" s="79"/>
      <c r="BT183" s="79"/>
      <c r="BU183" s="79"/>
      <c r="BV183" s="79"/>
      <c r="BW183" s="79"/>
      <c r="BX183" s="79"/>
      <c r="BY183" s="79"/>
      <c r="BZ183" s="79"/>
      <c r="CA183" s="79"/>
      <c r="CB183" s="79"/>
      <c r="CC183" s="79"/>
      <c r="CD183" s="79"/>
      <c r="CE183" s="79"/>
      <c r="CF183" s="79"/>
      <c r="CG183" s="79"/>
    </row>
    <row r="184" spans="1:85" ht="15.75" thickBot="1" x14ac:dyDescent="0.3">
      <c r="D184" s="118"/>
      <c r="E184" s="331" t="s">
        <v>315</v>
      </c>
      <c r="F184" s="331"/>
      <c r="G184" s="331"/>
      <c r="H184" s="331"/>
      <c r="I184" s="332"/>
      <c r="J184" s="18">
        <f>SUM(J20,J40,J72,J91,J108,J124,J141,J147,J154,J168,J177,J183,J133)</f>
        <v>1</v>
      </c>
      <c r="K184" s="208" t="str">
        <f>IF(J184&gt;=(+B186*90%),"ADMISIBLE",IF(J184&lt;(B186*75%),"INADMISIBLE","TOLERABLE"))</f>
        <v>ADMISIBLE</v>
      </c>
    </row>
    <row r="185" spans="1:85" x14ac:dyDescent="0.25">
      <c r="B185" s="230"/>
      <c r="C185" s="230"/>
    </row>
    <row r="186" spans="1:85" x14ac:dyDescent="0.25">
      <c r="B186" s="218">
        <f>+COUNT(J183,J177,J168,J154,J147,J141,J133,J124,J108,J91,J72,J40,J20)</f>
        <v>1</v>
      </c>
      <c r="C186" s="230"/>
    </row>
    <row r="187" spans="1:85" x14ac:dyDescent="0.25">
      <c r="B187" s="230"/>
      <c r="C187" s="230"/>
    </row>
    <row r="188" spans="1:85" x14ac:dyDescent="0.25">
      <c r="D188" s="313" t="s">
        <v>337</v>
      </c>
      <c r="E188" s="313"/>
      <c r="F188" s="313"/>
      <c r="G188" s="313"/>
      <c r="H188" s="313"/>
      <c r="I188" s="313"/>
      <c r="J188" s="313"/>
      <c r="K188" s="313"/>
    </row>
    <row r="189" spans="1:85" ht="61.5" customHeight="1" x14ac:dyDescent="0.25">
      <c r="D189" s="304"/>
      <c r="E189" s="304"/>
      <c r="F189" s="304"/>
      <c r="G189" s="304"/>
      <c r="H189" s="304"/>
      <c r="I189" s="304"/>
      <c r="J189" s="304"/>
      <c r="K189" s="304"/>
    </row>
    <row r="190" spans="1:85" ht="17.25" customHeight="1" x14ac:dyDescent="0.25">
      <c r="D190" s="8"/>
      <c r="E190" s="7"/>
      <c r="F190" s="8"/>
      <c r="G190" s="8"/>
      <c r="H190" s="8"/>
      <c r="I190" s="8"/>
      <c r="J190" s="8"/>
      <c r="K190" s="8"/>
    </row>
    <row r="192" spans="1:85" x14ac:dyDescent="0.25">
      <c r="D192" s="314" t="s">
        <v>41</v>
      </c>
      <c r="E192" s="315"/>
      <c r="F192" s="316" t="s">
        <v>342</v>
      </c>
      <c r="G192" s="317"/>
      <c r="H192" s="317"/>
      <c r="I192" s="317"/>
      <c r="J192" s="317"/>
      <c r="K192" s="317"/>
    </row>
    <row r="193" spans="4:11" x14ac:dyDescent="0.25">
      <c r="D193" s="318" t="s">
        <v>343</v>
      </c>
      <c r="E193" s="318"/>
      <c r="F193" s="320" t="s">
        <v>344</v>
      </c>
      <c r="G193" s="321"/>
      <c r="H193" s="321"/>
      <c r="I193" s="321"/>
      <c r="J193" s="321"/>
      <c r="K193" s="321"/>
    </row>
    <row r="194" spans="4:11" x14ac:dyDescent="0.25">
      <c r="D194" s="319"/>
      <c r="E194" s="319"/>
      <c r="F194" s="320" t="s">
        <v>345</v>
      </c>
      <c r="G194" s="321"/>
      <c r="H194" s="321"/>
      <c r="I194" s="321"/>
      <c r="J194" s="321"/>
      <c r="K194" s="321"/>
    </row>
    <row r="195" spans="4:11" x14ac:dyDescent="0.25">
      <c r="D195" s="319"/>
      <c r="E195" s="319"/>
      <c r="F195" s="320" t="s">
        <v>338</v>
      </c>
      <c r="G195" s="321"/>
      <c r="H195" s="321"/>
      <c r="I195" s="321"/>
      <c r="J195" s="321"/>
      <c r="K195" s="321"/>
    </row>
    <row r="200" spans="4:11" x14ac:dyDescent="0.25">
      <c r="E200" s="5"/>
      <c r="F200" s="9"/>
      <c r="G200" s="9"/>
      <c r="H200" s="9"/>
      <c r="I200" s="9"/>
      <c r="J200" s="9"/>
      <c r="K200" s="12"/>
    </row>
  </sheetData>
  <sheetProtection formatCells="0" formatColumns="0" formatRows="0" insertColumns="0" insertRows="0" insertHyperlinks="0" deleteColumns="0" deleteRows="0" sort="0" autoFilter="0" pivotTables="0"/>
  <mergeCells count="203">
    <mergeCell ref="I21:I23"/>
    <mergeCell ref="K141:V141"/>
    <mergeCell ref="K133:V133"/>
    <mergeCell ref="M116:M117"/>
    <mergeCell ref="F92:F93"/>
    <mergeCell ref="G92:G93"/>
    <mergeCell ref="H92:H93"/>
    <mergeCell ref="D20:E20"/>
    <mergeCell ref="D40:E40"/>
    <mergeCell ref="D72:E72"/>
    <mergeCell ref="D91:E91"/>
    <mergeCell ref="D108:E108"/>
    <mergeCell ref="J73:J74"/>
    <mergeCell ref="K73:K74"/>
    <mergeCell ref="L73:L74"/>
    <mergeCell ref="J21:J23"/>
    <mergeCell ref="K21:K23"/>
    <mergeCell ref="L21:L23"/>
    <mergeCell ref="I92:I93"/>
    <mergeCell ref="J92:J93"/>
    <mergeCell ref="K92:K93"/>
    <mergeCell ref="L92:L93"/>
    <mergeCell ref="F21:F23"/>
    <mergeCell ref="G21:G23"/>
    <mergeCell ref="H21:H23"/>
    <mergeCell ref="J41:J42"/>
    <mergeCell ref="K41:K42"/>
    <mergeCell ref="L41:L42"/>
    <mergeCell ref="N41:N42"/>
    <mergeCell ref="K40:V40"/>
    <mergeCell ref="E184:I184"/>
    <mergeCell ref="F41:F42"/>
    <mergeCell ref="G41:G42"/>
    <mergeCell ref="H41:H42"/>
    <mergeCell ref="I41:I42"/>
    <mergeCell ref="F73:F74"/>
    <mergeCell ref="G73:G74"/>
    <mergeCell ref="H73:H74"/>
    <mergeCell ref="I73:I74"/>
    <mergeCell ref="D154:E154"/>
    <mergeCell ref="N73:N74"/>
    <mergeCell ref="D124:E124"/>
    <mergeCell ref="D133:E133"/>
    <mergeCell ref="D141:E141"/>
    <mergeCell ref="D147:E147"/>
    <mergeCell ref="F116:F117"/>
    <mergeCell ref="G116:G117"/>
    <mergeCell ref="H116:H117"/>
    <mergeCell ref="I116:I117"/>
    <mergeCell ref="D188:K188"/>
    <mergeCell ref="D189:K189"/>
    <mergeCell ref="D192:E192"/>
    <mergeCell ref="F192:K192"/>
    <mergeCell ref="D193:E195"/>
    <mergeCell ref="F193:K193"/>
    <mergeCell ref="F194:K194"/>
    <mergeCell ref="F195:K195"/>
    <mergeCell ref="K168:V168"/>
    <mergeCell ref="K177:V177"/>
    <mergeCell ref="K183:V183"/>
    <mergeCell ref="D168:E168"/>
    <mergeCell ref="D177:E177"/>
    <mergeCell ref="D183:E183"/>
    <mergeCell ref="D169:D170"/>
    <mergeCell ref="E169:E170"/>
    <mergeCell ref="D178:D179"/>
    <mergeCell ref="E178:E179"/>
    <mergeCell ref="F169:F170"/>
    <mergeCell ref="G169:G170"/>
    <mergeCell ref="H169:H170"/>
    <mergeCell ref="I169:I170"/>
    <mergeCell ref="O116:V116"/>
    <mergeCell ref="D2:E5"/>
    <mergeCell ref="F2:T5"/>
    <mergeCell ref="U2:V5"/>
    <mergeCell ref="M73:M74"/>
    <mergeCell ref="F77:V77"/>
    <mergeCell ref="F84:V84"/>
    <mergeCell ref="O92:V92"/>
    <mergeCell ref="F97:V97"/>
    <mergeCell ref="F102:V102"/>
    <mergeCell ref="F13:J13"/>
    <mergeCell ref="K13:K14"/>
    <mergeCell ref="L13:L14"/>
    <mergeCell ref="N13:N14"/>
    <mergeCell ref="D7:E7"/>
    <mergeCell ref="F7:V7"/>
    <mergeCell ref="D8:E8"/>
    <mergeCell ref="F8:V8"/>
    <mergeCell ref="M13:M14"/>
    <mergeCell ref="D9:E9"/>
    <mergeCell ref="F9:V9"/>
    <mergeCell ref="D10:E10"/>
    <mergeCell ref="F10:V10"/>
    <mergeCell ref="D11:E11"/>
    <mergeCell ref="F11:V11"/>
    <mergeCell ref="M125:M126"/>
    <mergeCell ref="N125:N126"/>
    <mergeCell ref="O125:V125"/>
    <mergeCell ref="N92:N93"/>
    <mergeCell ref="J116:J117"/>
    <mergeCell ref="K116:K117"/>
    <mergeCell ref="L116:L117"/>
    <mergeCell ref="N116:N117"/>
    <mergeCell ref="K91:V91"/>
    <mergeCell ref="K108:V108"/>
    <mergeCell ref="K147:V147"/>
    <mergeCell ref="K154:V154"/>
    <mergeCell ref="O13:V13"/>
    <mergeCell ref="O21:V21"/>
    <mergeCell ref="O22:O23"/>
    <mergeCell ref="P22:P23"/>
    <mergeCell ref="Q22:Q23"/>
    <mergeCell ref="R22:R23"/>
    <mergeCell ref="S22:S23"/>
    <mergeCell ref="T22:T23"/>
    <mergeCell ref="U22:U23"/>
    <mergeCell ref="V22:V23"/>
    <mergeCell ref="F35:V35"/>
    <mergeCell ref="O41:V41"/>
    <mergeCell ref="F45:V45"/>
    <mergeCell ref="F54:V54"/>
    <mergeCell ref="F66:V66"/>
    <mergeCell ref="O73:V73"/>
    <mergeCell ref="K20:V20"/>
    <mergeCell ref="K72:V72"/>
    <mergeCell ref="K124:V124"/>
    <mergeCell ref="N21:N23"/>
    <mergeCell ref="M21:M23"/>
    <mergeCell ref="M41:M42"/>
    <mergeCell ref="D125:D126"/>
    <mergeCell ref="E125:E126"/>
    <mergeCell ref="F125:F126"/>
    <mergeCell ref="G125:G126"/>
    <mergeCell ref="H125:H126"/>
    <mergeCell ref="I125:I126"/>
    <mergeCell ref="J125:J126"/>
    <mergeCell ref="K125:K126"/>
    <mergeCell ref="L125:L126"/>
    <mergeCell ref="M134:M135"/>
    <mergeCell ref="N134:N135"/>
    <mergeCell ref="O134:V134"/>
    <mergeCell ref="D142:D143"/>
    <mergeCell ref="E142:E143"/>
    <mergeCell ref="F142:F143"/>
    <mergeCell ref="G142:G143"/>
    <mergeCell ref="H142:H143"/>
    <mergeCell ref="I142:I143"/>
    <mergeCell ref="J142:J143"/>
    <mergeCell ref="K142:K143"/>
    <mergeCell ref="L142:L143"/>
    <mergeCell ref="M142:M143"/>
    <mergeCell ref="N142:N143"/>
    <mergeCell ref="O142:V142"/>
    <mergeCell ref="D134:D135"/>
    <mergeCell ref="E134:E135"/>
    <mergeCell ref="F134:F135"/>
    <mergeCell ref="G134:G135"/>
    <mergeCell ref="H134:H135"/>
    <mergeCell ref="I134:I135"/>
    <mergeCell ref="J134:J135"/>
    <mergeCell ref="K134:K135"/>
    <mergeCell ref="L134:L135"/>
    <mergeCell ref="D148:D149"/>
    <mergeCell ref="E148:E149"/>
    <mergeCell ref="D155:D156"/>
    <mergeCell ref="E155:E156"/>
    <mergeCell ref="F148:F149"/>
    <mergeCell ref="G148:G149"/>
    <mergeCell ref="H148:H149"/>
    <mergeCell ref="I148:I149"/>
    <mergeCell ref="J148:J149"/>
    <mergeCell ref="K148:K149"/>
    <mergeCell ref="L148:L149"/>
    <mergeCell ref="M148:M149"/>
    <mergeCell ref="N148:N149"/>
    <mergeCell ref="O148:V148"/>
    <mergeCell ref="F155:F156"/>
    <mergeCell ref="G155:G156"/>
    <mergeCell ref="H155:H156"/>
    <mergeCell ref="I155:I156"/>
    <mergeCell ref="J155:J156"/>
    <mergeCell ref="K155:K156"/>
    <mergeCell ref="L155:L156"/>
    <mergeCell ref="M155:M156"/>
    <mergeCell ref="N155:N156"/>
    <mergeCell ref="O155:V155"/>
    <mergeCell ref="J169:J170"/>
    <mergeCell ref="K169:K170"/>
    <mergeCell ref="L169:L170"/>
    <mergeCell ref="M169:M170"/>
    <mergeCell ref="N169:N170"/>
    <mergeCell ref="O169:V169"/>
    <mergeCell ref="F178:F179"/>
    <mergeCell ref="G178:G179"/>
    <mergeCell ref="H178:H179"/>
    <mergeCell ref="I178:I179"/>
    <mergeCell ref="J178:J179"/>
    <mergeCell ref="K178:K179"/>
    <mergeCell ref="L178:L179"/>
    <mergeCell ref="M178:M179"/>
    <mergeCell ref="N178:N179"/>
    <mergeCell ref="O178:V178"/>
  </mergeCells>
  <conditionalFormatting sqref="K184">
    <cfRule type="containsText" dxfId="2" priority="1" operator="containsText" text="TOLERABLE">
      <formula>NOT(ISERROR(SEARCH("TOLERABLE",K184)))</formula>
    </cfRule>
    <cfRule type="containsText" dxfId="1" priority="2" operator="containsText" text="INADMISIBLE">
      <formula>NOT(ISERROR(SEARCH("INADMISIBLE",K184)))</formula>
    </cfRule>
    <cfRule type="containsText" dxfId="0" priority="3" operator="containsText" text="ADMISIBLE">
      <formula>NOT(ISERROR(SEARCH("ADMISIBLE",K184)))</formula>
    </cfRule>
  </conditionalFormatting>
  <dataValidations count="2">
    <dataValidation type="list" allowBlank="1" showInputMessage="1" showErrorMessage="1" sqref="F15:I19 F24:I34 F36:I39 F43:I44 F46:I53 F55:I65 F67:I71 F75:I76 F78:I83 F85:I90 F94:I96 F98:I101 F103:I107 F118:I123 F127:I132 F136:I140 F144:I146 F150:I153 F157:I167 F171:I176 F180:I182">
      <formula1>$B$2:$B$3</formula1>
    </dataValidation>
    <dataValidation type="list" allowBlank="1" showInputMessage="1" showErrorMessage="1" sqref="M15:M19 M24:M34 M36:M39 M43:M44 M46:M53 M55:M65 M67:M71 M75:M76 M78:M83 M85:M90 M94:M96 M98:M101 M103:M107 M118:M123 M127:M132 M136:M140 M144:M146 M150:M153 M157:M167 M171:M176 M180:M182">
      <formula1>$C$2:$C$4</formula1>
    </dataValidation>
  </dataValidations>
  <printOptions horizontalCentered="1" verticalCentered="1"/>
  <pageMargins left="0.59055118110236227" right="0.59055118110236227" top="0.59055118110236227" bottom="0.59055118110236227" header="0" footer="0"/>
  <pageSetup paperSize="5" scale="7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78"/>
  <sheetViews>
    <sheetView showGridLines="0" topLeftCell="A37" zoomScale="60" zoomScaleNormal="60" workbookViewId="0">
      <selection activeCell="J17" sqref="J17"/>
    </sheetView>
  </sheetViews>
  <sheetFormatPr baseColWidth="10" defaultRowHeight="14.25" x14ac:dyDescent="0.2"/>
  <cols>
    <col min="1" max="1" width="140.25" style="220" customWidth="1"/>
    <col min="2" max="2" width="1.125" style="220" customWidth="1"/>
    <col min="3" max="3" width="3.875" style="220" customWidth="1"/>
    <col min="4" max="251" width="11.375" style="220"/>
    <col min="252" max="252" width="126" style="220" customWidth="1"/>
    <col min="253" max="507" width="11.375" style="220"/>
    <col min="508" max="508" width="126" style="220" customWidth="1"/>
    <col min="509" max="763" width="11.375" style="220"/>
    <col min="764" max="764" width="126" style="220" customWidth="1"/>
    <col min="765" max="1019" width="11.375" style="220"/>
    <col min="1020" max="1020" width="126" style="220" customWidth="1"/>
    <col min="1021" max="1275" width="11.375" style="220"/>
    <col min="1276" max="1276" width="126" style="220" customWidth="1"/>
    <col min="1277" max="1531" width="11.375" style="220"/>
    <col min="1532" max="1532" width="126" style="220" customWidth="1"/>
    <col min="1533" max="1787" width="11.375" style="220"/>
    <col min="1788" max="1788" width="126" style="220" customWidth="1"/>
    <col min="1789" max="2043" width="11.375" style="220"/>
    <col min="2044" max="2044" width="126" style="220" customWidth="1"/>
    <col min="2045" max="2299" width="11.375" style="220"/>
    <col min="2300" max="2300" width="126" style="220" customWidth="1"/>
    <col min="2301" max="2555" width="11.375" style="220"/>
    <col min="2556" max="2556" width="126" style="220" customWidth="1"/>
    <col min="2557" max="2811" width="11.375" style="220"/>
    <col min="2812" max="2812" width="126" style="220" customWidth="1"/>
    <col min="2813" max="3067" width="11.375" style="220"/>
    <col min="3068" max="3068" width="126" style="220" customWidth="1"/>
    <col min="3069" max="3323" width="11.375" style="220"/>
    <col min="3324" max="3324" width="126" style="220" customWidth="1"/>
    <col min="3325" max="3579" width="11.375" style="220"/>
    <col min="3580" max="3580" width="126" style="220" customWidth="1"/>
    <col min="3581" max="3835" width="11.375" style="220"/>
    <col min="3836" max="3836" width="126" style="220" customWidth="1"/>
    <col min="3837" max="4091" width="11.375" style="220"/>
    <col min="4092" max="4092" width="126" style="220" customWidth="1"/>
    <col min="4093" max="4347" width="11.375" style="220"/>
    <col min="4348" max="4348" width="126" style="220" customWidth="1"/>
    <col min="4349" max="4603" width="11.375" style="220"/>
    <col min="4604" max="4604" width="126" style="220" customWidth="1"/>
    <col min="4605" max="4859" width="11.375" style="220"/>
    <col min="4860" max="4860" width="126" style="220" customWidth="1"/>
    <col min="4861" max="5115" width="11.375" style="220"/>
    <col min="5116" max="5116" width="126" style="220" customWidth="1"/>
    <col min="5117" max="5371" width="11.375" style="220"/>
    <col min="5372" max="5372" width="126" style="220" customWidth="1"/>
    <col min="5373" max="5627" width="11.375" style="220"/>
    <col min="5628" max="5628" width="126" style="220" customWidth="1"/>
    <col min="5629" max="5883" width="11.375" style="220"/>
    <col min="5884" max="5884" width="126" style="220" customWidth="1"/>
    <col min="5885" max="6139" width="11.375" style="220"/>
    <col min="6140" max="6140" width="126" style="220" customWidth="1"/>
    <col min="6141" max="6395" width="11.375" style="220"/>
    <col min="6396" max="6396" width="126" style="220" customWidth="1"/>
    <col min="6397" max="6651" width="11.375" style="220"/>
    <col min="6652" max="6652" width="126" style="220" customWidth="1"/>
    <col min="6653" max="6907" width="11.375" style="220"/>
    <col min="6908" max="6908" width="126" style="220" customWidth="1"/>
    <col min="6909" max="7163" width="11.375" style="220"/>
    <col min="7164" max="7164" width="126" style="220" customWidth="1"/>
    <col min="7165" max="7419" width="11.375" style="220"/>
    <col min="7420" max="7420" width="126" style="220" customWidth="1"/>
    <col min="7421" max="7675" width="11.375" style="220"/>
    <col min="7676" max="7676" width="126" style="220" customWidth="1"/>
    <col min="7677" max="7931" width="11.375" style="220"/>
    <col min="7932" max="7932" width="126" style="220" customWidth="1"/>
    <col min="7933" max="8187" width="11.375" style="220"/>
    <col min="8188" max="8188" width="126" style="220" customWidth="1"/>
    <col min="8189" max="8443" width="11.375" style="220"/>
    <col min="8444" max="8444" width="126" style="220" customWidth="1"/>
    <col min="8445" max="8699" width="11.375" style="220"/>
    <col min="8700" max="8700" width="126" style="220" customWidth="1"/>
    <col min="8701" max="8955" width="11.375" style="220"/>
    <col min="8956" max="8956" width="126" style="220" customWidth="1"/>
    <col min="8957" max="9211" width="11.375" style="220"/>
    <col min="9212" max="9212" width="126" style="220" customWidth="1"/>
    <col min="9213" max="9467" width="11.375" style="220"/>
    <col min="9468" max="9468" width="126" style="220" customWidth="1"/>
    <col min="9469" max="9723" width="11.375" style="220"/>
    <col min="9724" max="9724" width="126" style="220" customWidth="1"/>
    <col min="9725" max="9979" width="11.375" style="220"/>
    <col min="9980" max="9980" width="126" style="220" customWidth="1"/>
    <col min="9981" max="10235" width="11.375" style="220"/>
    <col min="10236" max="10236" width="126" style="220" customWidth="1"/>
    <col min="10237" max="10491" width="11.375" style="220"/>
    <col min="10492" max="10492" width="126" style="220" customWidth="1"/>
    <col min="10493" max="10747" width="11.375" style="220"/>
    <col min="10748" max="10748" width="126" style="220" customWidth="1"/>
    <col min="10749" max="11003" width="11.375" style="220"/>
    <col min="11004" max="11004" width="126" style="220" customWidth="1"/>
    <col min="11005" max="11259" width="11.375" style="220"/>
    <col min="11260" max="11260" width="126" style="220" customWidth="1"/>
    <col min="11261" max="11515" width="11.375" style="220"/>
    <col min="11516" max="11516" width="126" style="220" customWidth="1"/>
    <col min="11517" max="11771" width="11.375" style="220"/>
    <col min="11772" max="11772" width="126" style="220" customWidth="1"/>
    <col min="11773" max="12027" width="11.375" style="220"/>
    <col min="12028" max="12028" width="126" style="220" customWidth="1"/>
    <col min="12029" max="12283" width="11.375" style="220"/>
    <col min="12284" max="12284" width="126" style="220" customWidth="1"/>
    <col min="12285" max="12539" width="11.375" style="220"/>
    <col min="12540" max="12540" width="126" style="220" customWidth="1"/>
    <col min="12541" max="12795" width="11.375" style="220"/>
    <col min="12796" max="12796" width="126" style="220" customWidth="1"/>
    <col min="12797" max="13051" width="11.375" style="220"/>
    <col min="13052" max="13052" width="126" style="220" customWidth="1"/>
    <col min="13053" max="13307" width="11.375" style="220"/>
    <col min="13308" max="13308" width="126" style="220" customWidth="1"/>
    <col min="13309" max="13563" width="11.375" style="220"/>
    <col min="13564" max="13564" width="126" style="220" customWidth="1"/>
    <col min="13565" max="13819" width="11.375" style="220"/>
    <col min="13820" max="13820" width="126" style="220" customWidth="1"/>
    <col min="13821" max="14075" width="11.375" style="220"/>
    <col min="14076" max="14076" width="126" style="220" customWidth="1"/>
    <col min="14077" max="14331" width="11.375" style="220"/>
    <col min="14332" max="14332" width="126" style="220" customWidth="1"/>
    <col min="14333" max="14587" width="11.375" style="220"/>
    <col min="14588" max="14588" width="126" style="220" customWidth="1"/>
    <col min="14589" max="14843" width="11.375" style="220"/>
    <col min="14844" max="14844" width="126" style="220" customWidth="1"/>
    <col min="14845" max="15099" width="11.375" style="220"/>
    <col min="15100" max="15100" width="126" style="220" customWidth="1"/>
    <col min="15101" max="15355" width="11.375" style="220"/>
    <col min="15356" max="15356" width="126" style="220" customWidth="1"/>
    <col min="15357" max="15611" width="11.375" style="220"/>
    <col min="15612" max="15612" width="126" style="220" customWidth="1"/>
    <col min="15613" max="15867" width="11.375" style="220"/>
    <col min="15868" max="15868" width="126" style="220" customWidth="1"/>
    <col min="15869" max="16123" width="11.375" style="220"/>
    <col min="16124" max="16124" width="126" style="220" customWidth="1"/>
    <col min="16125" max="16379" width="11.375" style="220"/>
    <col min="16380" max="16384" width="10.875" style="220" customWidth="1"/>
  </cols>
  <sheetData>
    <row r="2" spans="1:1" ht="54" customHeight="1" x14ac:dyDescent="0.2">
      <c r="A2" s="219" t="s">
        <v>346</v>
      </c>
    </row>
    <row r="3" spans="1:1" ht="4.5" customHeight="1" x14ac:dyDescent="0.2"/>
    <row r="4" spans="1:1" ht="8.25" customHeight="1" x14ac:dyDescent="0.2"/>
    <row r="5" spans="1:1" ht="29.25" x14ac:dyDescent="0.2">
      <c r="A5" s="221" t="s">
        <v>332</v>
      </c>
    </row>
    <row r="6" spans="1:1" x14ac:dyDescent="0.2">
      <c r="A6" s="221"/>
    </row>
    <row r="7" spans="1:1" ht="29.25" x14ac:dyDescent="0.2">
      <c r="A7" s="221" t="s">
        <v>323</v>
      </c>
    </row>
    <row r="8" spans="1:1" x14ac:dyDescent="0.2">
      <c r="A8" s="221"/>
    </row>
    <row r="9" spans="1:1" ht="29.25" x14ac:dyDescent="0.2">
      <c r="A9" s="221" t="s">
        <v>324</v>
      </c>
    </row>
    <row r="10" spans="1:1" x14ac:dyDescent="0.2">
      <c r="A10" s="221"/>
    </row>
    <row r="11" spans="1:1" x14ac:dyDescent="0.2">
      <c r="A11" s="221" t="s">
        <v>314</v>
      </c>
    </row>
    <row r="12" spans="1:1" x14ac:dyDescent="0.2">
      <c r="A12" s="221"/>
    </row>
    <row r="13" spans="1:1" ht="15" x14ac:dyDescent="0.2">
      <c r="A13" s="227" t="s">
        <v>334</v>
      </c>
    </row>
    <row r="14" spans="1:1" x14ac:dyDescent="0.2">
      <c r="A14" s="222"/>
    </row>
    <row r="15" spans="1:1" ht="141.75" customHeight="1" x14ac:dyDescent="0.2">
      <c r="A15" s="223" t="s">
        <v>325</v>
      </c>
    </row>
    <row r="16" spans="1:1" x14ac:dyDescent="0.2">
      <c r="A16" s="222"/>
    </row>
    <row r="17" spans="1:1" ht="137.25" customHeight="1" x14ac:dyDescent="0.2">
      <c r="A17" s="224" t="s">
        <v>326</v>
      </c>
    </row>
    <row r="18" spans="1:1" x14ac:dyDescent="0.2">
      <c r="A18" s="222"/>
    </row>
    <row r="19" spans="1:1" ht="409.6" customHeight="1" x14ac:dyDescent="0.2">
      <c r="A19" s="224" t="s">
        <v>333</v>
      </c>
    </row>
    <row r="20" spans="1:1" ht="17.25" customHeight="1" x14ac:dyDescent="0.2">
      <c r="A20" s="222"/>
    </row>
    <row r="21" spans="1:1" ht="213.75" customHeight="1" x14ac:dyDescent="0.2">
      <c r="A21" s="225" t="s">
        <v>327</v>
      </c>
    </row>
    <row r="22" spans="1:1" x14ac:dyDescent="0.2">
      <c r="A22" s="222"/>
    </row>
    <row r="23" spans="1:1" ht="183.75" customHeight="1" x14ac:dyDescent="0.2">
      <c r="A23" s="225" t="s">
        <v>328</v>
      </c>
    </row>
    <row r="24" spans="1:1" x14ac:dyDescent="0.2">
      <c r="A24" s="222"/>
    </row>
    <row r="25" spans="1:1" ht="199.5" customHeight="1" x14ac:dyDescent="0.2">
      <c r="A25" s="225" t="s">
        <v>329</v>
      </c>
    </row>
    <row r="26" spans="1:1" ht="24" customHeight="1" x14ac:dyDescent="0.2">
      <c r="A26" s="225"/>
    </row>
    <row r="27" spans="1:1" ht="199.5" customHeight="1" x14ac:dyDescent="0.2">
      <c r="A27" s="225" t="s">
        <v>330</v>
      </c>
    </row>
    <row r="28" spans="1:1" x14ac:dyDescent="0.2">
      <c r="A28" s="222"/>
    </row>
    <row r="29" spans="1:1" ht="285.75" customHeight="1" x14ac:dyDescent="0.2">
      <c r="A29" s="225" t="s">
        <v>340</v>
      </c>
    </row>
    <row r="30" spans="1:1" x14ac:dyDescent="0.2">
      <c r="A30" s="222"/>
    </row>
    <row r="31" spans="1:1" ht="160.5" customHeight="1" x14ac:dyDescent="0.2">
      <c r="A31" s="225" t="s">
        <v>331</v>
      </c>
    </row>
    <row r="32" spans="1:1" ht="18.75" customHeight="1" x14ac:dyDescent="0.2"/>
    <row r="33" spans="1:1" ht="173.25" customHeight="1" x14ac:dyDescent="0.2">
      <c r="A33" s="225" t="s">
        <v>341</v>
      </c>
    </row>
    <row r="36" spans="1:1" ht="15" x14ac:dyDescent="0.25">
      <c r="A36" s="226"/>
    </row>
    <row r="51" spans="1:1" ht="15" x14ac:dyDescent="0.25">
      <c r="A51" s="226"/>
    </row>
    <row r="60" spans="1:1" ht="15" x14ac:dyDescent="0.25">
      <c r="A60" s="226"/>
    </row>
    <row r="75" ht="36.75" customHeight="1" x14ac:dyDescent="0.2"/>
    <row r="76" ht="30.75" customHeight="1" x14ac:dyDescent="0.2"/>
    <row r="77" ht="30.75" customHeight="1" x14ac:dyDescent="0.2"/>
    <row r="78" ht="30.75" customHeight="1" x14ac:dyDescent="0.2"/>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J14" sqref="J14"/>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GESTION_GOB CORP.</vt:lpstr>
      <vt:lpstr>INSTRUCTIVO</vt:lpstr>
      <vt:lpstr>CRITER CALF_POND</vt:lpstr>
      <vt:lpstr>'GESTION_GOB CORP.'!Área_de_impresión</vt:lpstr>
      <vt:lpstr>'GESTION_GOB CORP.'!Títulos_a_imprimir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Beatriz Martinez</dc:creator>
  <cp:lastModifiedBy>Usuario de Windows</cp:lastModifiedBy>
  <dcterms:created xsi:type="dcterms:W3CDTF">2020-04-14T21:53:08Z</dcterms:created>
  <dcterms:modified xsi:type="dcterms:W3CDTF">2023-10-21T04:19:58Z</dcterms:modified>
</cp:coreProperties>
</file>