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400" windowHeight="7365" tabRatio="632"/>
  </bookViews>
  <sheets>
    <sheet name="FT-SUPE-031" sheetId="2" r:id="rId1"/>
    <sheet name="INSTRUCTIVO" sheetId="5" r:id="rId2"/>
    <sheet name="CRITER CALF._POND" sheetId="6" r:id="rId3"/>
  </sheets>
  <definedNames>
    <definedName name="_xlnm._FilterDatabase" localSheetId="0" hidden="1">'FT-SUPE-031'!$D$13:$K$41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2" l="1"/>
  <c r="J38" i="2"/>
  <c r="J37" i="2"/>
  <c r="J36" i="2"/>
  <c r="J35" i="2"/>
  <c r="J31" i="2"/>
  <c r="J30" i="2"/>
  <c r="J29" i="2"/>
  <c r="J28" i="2"/>
  <c r="J27" i="2"/>
  <c r="F32" i="2" s="1"/>
  <c r="J32" i="2" s="1"/>
  <c r="J26" i="2"/>
  <c r="J25" i="2"/>
  <c r="J24" i="2"/>
  <c r="J23" i="2"/>
  <c r="J22" i="2"/>
  <c r="J18" i="2"/>
  <c r="J17" i="2"/>
  <c r="J16" i="2"/>
  <c r="J15" i="2"/>
  <c r="J14" i="2"/>
  <c r="F19" i="2" l="1"/>
  <c r="J19" i="2" s="1"/>
  <c r="F40" i="2"/>
  <c r="J40" i="2" s="1"/>
  <c r="J41" i="2" l="1"/>
  <c r="B42" i="2"/>
  <c r="K40" i="2"/>
  <c r="K41" i="2" l="1"/>
</calcChain>
</file>

<file path=xl/sharedStrings.xml><?xml version="1.0" encoding="utf-8"?>
<sst xmlns="http://schemas.openxmlformats.org/spreadsheetml/2006/main" count="138" uniqueCount="96">
  <si>
    <t>Proceso (s) Relacionado (s)</t>
  </si>
  <si>
    <t>3.5</t>
  </si>
  <si>
    <t>3.4</t>
  </si>
  <si>
    <t>3.3</t>
  </si>
  <si>
    <t>3.2</t>
  </si>
  <si>
    <t>3.1</t>
  </si>
  <si>
    <t>2.4</t>
  </si>
  <si>
    <t>2.3</t>
  </si>
  <si>
    <t>2.2</t>
  </si>
  <si>
    <t>2.1</t>
  </si>
  <si>
    <t>1.1</t>
  </si>
  <si>
    <t>NO</t>
  </si>
  <si>
    <t>SI</t>
  </si>
  <si>
    <t>DESCRIPCION DE LOS ASPECTOS A AUDITAR</t>
  </si>
  <si>
    <t xml:space="preserve">NOMBRE DE LA ENTIDAD </t>
  </si>
  <si>
    <t xml:space="preserve">FECHA DE ELABORACIÓN </t>
  </si>
  <si>
    <t>PUNTAJE CUMPLIMIENTO</t>
  </si>
  <si>
    <t xml:space="preserve">OBSERVACIÓN </t>
  </si>
  <si>
    <t>PARCIAL</t>
  </si>
  <si>
    <t>CALIF.</t>
  </si>
  <si>
    <t>X</t>
  </si>
  <si>
    <t xml:space="preserve">PROMEDIO ETAPAS DE POLITICAS </t>
  </si>
  <si>
    <t>SUMA TOTAL PROMEDIOS</t>
  </si>
  <si>
    <r>
      <rPr>
        <b/>
        <sz val="11"/>
        <color indexed="8"/>
        <rFont val="Calibri"/>
        <family val="2"/>
      </rPr>
      <t>2.  ALCANCE:</t>
    </r>
    <r>
      <rPr>
        <sz val="11"/>
        <color theme="1"/>
        <rFont val="Calibri"/>
        <family val="2"/>
        <scheme val="minor"/>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</si>
  <si>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Calibri"/>
        <family val="2"/>
      </rPr>
      <t>3.  CONTENIDO / DESARROLLO:</t>
    </r>
    <r>
      <rPr>
        <sz val="11"/>
        <color theme="1"/>
        <rFont val="Calibri"/>
        <family val="2"/>
        <scheme val="minor"/>
      </rPr>
      <t xml:space="preserve"> Para la aplicación del instructivo se ha diseñado  el formato F-INSP-025 que se encuentra publicado en el aplicativo ISOLUCION y que en todos los casos debe ser la fuente de consulta para su desarrollo. </t>
    </r>
  </si>
  <si>
    <t>A continuación se indica la forma como se debe diligenciar cada campo del formato.</t>
  </si>
  <si>
    <r>
      <rPr>
        <b/>
        <sz val="11"/>
        <color indexed="8"/>
        <rFont val="Calibri"/>
        <family val="2"/>
      </rPr>
      <t>No</t>
    </r>
    <r>
      <rPr>
        <sz val="11"/>
        <color theme="1"/>
        <rFont val="Calibri"/>
        <family val="2"/>
        <scheme val="minor"/>
      </rPr>
      <t>.:  Corresponde al orden lógico del consecutivo asignado a cada tema o subtema a evaluar.</t>
    </r>
  </si>
  <si>
    <r>
      <rPr>
        <b/>
        <sz val="11"/>
        <color indexed="8"/>
        <rFont val="Calibri"/>
        <family val="2"/>
      </rPr>
      <t>DESCRIPCIÓN DE LOS ASPECTOS A AUDITAR:</t>
    </r>
    <r>
      <rPr>
        <sz val="11"/>
        <color theme="1"/>
        <rFont val="Calibri"/>
        <family val="2"/>
        <scheme val="minor"/>
      </rPr>
      <t xml:space="preserve"> En este campo están descritos de forma predeterminada los aspectos a evaluar para cada tema o subtema.</t>
    </r>
  </si>
  <si>
    <r>
      <t xml:space="preserve">OBSERVACIÓN: </t>
    </r>
    <r>
      <rPr>
        <sz val="11"/>
        <color theme="1"/>
        <rFont val="Calibri"/>
        <family val="2"/>
        <scheme val="minor"/>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</si>
  <si>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t>N/A</t>
  </si>
  <si>
    <t>POLITICAS</t>
  </si>
  <si>
    <t>PROCEDIMIENTOS</t>
  </si>
  <si>
    <t xml:space="preserve">     Cuenta con acta de Consejo de Administración / Junta Directiva donde se apruebe el castigo de cartera.</t>
  </si>
  <si>
    <t>La actividad de cobranza sobre los activos objeto de castigo la hace directamente la organización solidaria o se tiene tercerizada.</t>
  </si>
  <si>
    <t>La organización solidaria tiene procedimientos y politicas para el registro contable de los activos castigados en caso de recuperación de estos.</t>
  </si>
  <si>
    <t>PROMEDIO ETAPAS DE PROCEDIMIENTOS</t>
  </si>
  <si>
    <t>1.2</t>
  </si>
  <si>
    <t>1.3</t>
  </si>
  <si>
    <t>1.4</t>
  </si>
  <si>
    <t>1.5</t>
  </si>
  <si>
    <t>SEGUIMIENTO CONTROL Y MONITOREO</t>
  </si>
  <si>
    <t xml:space="preserve">PROMEDIO ETAPAS DE SEGUIMIENTO </t>
  </si>
  <si>
    <t>La organización solidaria tiene definidas políticas para el castigo de activos.</t>
  </si>
  <si>
    <t>La actividad de cobranza sobre los activos objeto de castigo sigue vigente.</t>
  </si>
  <si>
    <t>La organización solidaria cuenta con procedimientos documentados y debidamente aprobados para el castigo de sus activos.</t>
  </si>
  <si>
    <t>El procedimiento de castigo de cartera incluye los criterios mínimos establecidos en el capítulo VI del la CBCF.</t>
  </si>
  <si>
    <t xml:space="preserve">      Cuenta con concepto del revisor fiscal.</t>
  </si>
  <si>
    <t xml:space="preserve">     Se encuentra debidamente registrado en los Estados Financieros.</t>
  </si>
  <si>
    <t xml:space="preserve">     Cuenta con el concepto favorable del RL.</t>
  </si>
  <si>
    <t xml:space="preserve">     Cuenta con el concepto técnico, jurídico y legal acerca de la incobrabilidad e irrecuperabilidad del activo castigado.</t>
  </si>
  <si>
    <t>Se diligencia y remite a la Supersolidaria a través del SICSES el formato de activos castigados (Formato de captura 9040 Activos castigados).</t>
  </si>
  <si>
    <t>La organización solidaria contempla dentro de sus políticas la venta de los activos castigados.</t>
  </si>
  <si>
    <t>Se evidencian castigos de cartera efectuados dentro del periodo corriente o en uno anterior.</t>
  </si>
  <si>
    <t>El castigo de activos efectuado esta debidamente documentado y soportado:</t>
  </si>
  <si>
    <t>2.4.1</t>
  </si>
  <si>
    <t>2.4.2</t>
  </si>
  <si>
    <t>2.4.3</t>
  </si>
  <si>
    <t>2.4.4</t>
  </si>
  <si>
    <t>2.4.5</t>
  </si>
  <si>
    <t>2.4.6</t>
  </si>
  <si>
    <t xml:space="preserve">      Se verificó la condición de exasociado en los casos de castigo de cartera y/o cuentas x cobrar.</t>
  </si>
  <si>
    <t>Se reportan los castigos de activos efectuados de acuerdo a los plazos y formatos establecidos por la Supersolidaria.</t>
  </si>
  <si>
    <t>Se realiza el registro contable correspondiente y se revela en las cuentas de orden.</t>
  </si>
  <si>
    <t>La gerencia reporta al Consejo de Administración / Junta Directiva acerca de la gestión de cobranza realizada sobre los activos castigados.</t>
  </si>
  <si>
    <t>La gerencia reporta al Consejo de Administración / Junta Directiva acerca de los casos de recuperación de activos castigados.</t>
  </si>
  <si>
    <t>INSPECTOR QUE REALIZÓ LA EVALUACIÓN</t>
  </si>
  <si>
    <t>OBJETIVOS</t>
  </si>
  <si>
    <t>ALCANCE</t>
  </si>
  <si>
    <t>VERIFICACIÓN CASTIGO DE ACTIVOS</t>
  </si>
  <si>
    <r>
      <rPr>
        <b/>
        <sz val="11"/>
        <color indexed="8"/>
        <rFont val="Calibri"/>
        <family val="2"/>
      </rPr>
      <t>PUNTAJE CUMPLIMIENTO:</t>
    </r>
    <r>
      <rPr>
        <sz val="11"/>
        <color theme="1"/>
        <rFont val="Calibri"/>
        <family val="2"/>
        <scheme val="minor"/>
      </rPr>
      <t xml:space="preserve"> Es el valor numérico asignado a cada tema o subtema de acuerdo con su importancia y se compone de "SI", "NO", "PARCIAL". 
</t>
    </r>
    <r>
      <rPr>
        <b/>
        <sz val="11"/>
        <color indexed="8"/>
        <rFont val="Calibri"/>
        <family val="2"/>
      </rPr>
      <t>SI:</t>
    </r>
    <r>
      <rPr>
        <sz val="11"/>
        <color theme="1"/>
        <rFont val="Calibri"/>
        <family val="2"/>
        <scheme val="minor"/>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Calibri"/>
        <family val="2"/>
      </rPr>
      <t>NO:</t>
    </r>
    <r>
      <rPr>
        <sz val="11"/>
        <color theme="1"/>
        <rFont val="Calibri"/>
        <family val="2"/>
        <scheme val="minor"/>
      </rPr>
      <t xml:space="preserve"> Coloque una "X" si NO CUMPLE, es decir, el elemento evaluado no está documentado y tiene un valor de 0, según Tabla No.1, que se registra automáticamente.
</t>
    </r>
    <r>
      <rPr>
        <b/>
        <sz val="11"/>
        <color indexed="8"/>
        <rFont val="Calibri"/>
        <family val="2"/>
      </rPr>
      <t xml:space="preserve">PARCIAL </t>
    </r>
    <r>
      <rPr>
        <sz val="11"/>
        <color theme="1"/>
        <rFont val="Calibri"/>
        <family val="2"/>
        <scheme val="minor"/>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t>
    </r>
    <r>
      <rPr>
        <b/>
        <sz val="11"/>
        <color theme="1"/>
        <rFont val="Calibri"/>
        <family val="2"/>
        <scheme val="minor"/>
      </rPr>
      <t>NA</t>
    </r>
    <r>
      <rPr>
        <sz val="11"/>
        <color theme="1"/>
        <rFont val="Calibri"/>
        <family val="2"/>
        <scheme val="minor"/>
      </rPr>
      <t xml:space="preserve">: Coloque una "X" si el elemento evaluado no aplica a la entidad solidaria. 
 </t>
    </r>
  </si>
  <si>
    <r>
      <rPr>
        <b/>
        <sz val="11"/>
        <color theme="1"/>
        <rFont val="Calibri"/>
        <family val="2"/>
        <scheme val="minor"/>
      </rPr>
      <t xml:space="preserve">PROMEDIO TEMA EVALUADO: </t>
    </r>
    <r>
      <rPr>
        <sz val="11"/>
        <color theme="1"/>
        <rFont val="Calibri"/>
        <family val="2"/>
        <scheme val="minor"/>
      </rPr>
      <t>Al final de cada tema, la plantilla hace un cálculo del promedio simple del resultado de calificación obtenido para cada elemento y pondera su resultado de acuerdo con lo señalado en la Tabla No. 2.</t>
    </r>
  </si>
  <si>
    <r>
      <t xml:space="preserve">SUMA TOTAL PROMEDIOS: </t>
    </r>
    <r>
      <rPr>
        <sz val="11"/>
        <color theme="1"/>
        <rFont val="Calibri"/>
        <family val="2"/>
        <scheme val="minor"/>
      </rPr>
      <t>En este campo se suma de forma automática el promedio simple de la calificación obtenida para cada tema.
El resultado de la suma total de promedios se pondera de acuerdo con los señalado en la Tabla No. 3.</t>
    </r>
  </si>
  <si>
    <t>ALTO</t>
  </si>
  <si>
    <t>MEDIO</t>
  </si>
  <si>
    <t>BAJO</t>
  </si>
  <si>
    <t>DESCRIPCIÓN "Hallazgo"</t>
  </si>
  <si>
    <t>CALIFICA
HALLAZGO</t>
  </si>
  <si>
    <t>INCUMPLIMIENTO NORMATIVO</t>
  </si>
  <si>
    <t>EVIDENCIA</t>
  </si>
  <si>
    <t>NOTA: Si no va a validar algún tema, debe calificar con "X" todos los elementos en el campo N/A del Puntaje Cumplimiento.</t>
  </si>
  <si>
    <r>
      <t xml:space="preserve">DESCRIPCIÓN "Hallazgo": </t>
    </r>
    <r>
      <rPr>
        <sz val="11"/>
        <color theme="1"/>
        <rFont val="Calibri"/>
        <family val="2"/>
        <scheme val="minor"/>
      </rPr>
      <t xml:space="preserve"> Describa de forma puntual el incumplimiento identificado como resultado de la evaluación efectuada a la información recibida de la entidad.</t>
    </r>
  </si>
  <si>
    <t xml:space="preserve">CALIFICA HALLAZGO: De acuerdo con su juicio profesional califique la severidad del hallazgo sleccionando de la lista desplegable la opción que corresponda (ALTO - MEDIO - BAJO). </t>
  </si>
  <si>
    <t>INCUMPLIMIENTO NORMATIVO:  Cite claramente la o las normas incumplidas.</t>
  </si>
  <si>
    <t>No.
FOLIO</t>
  </si>
  <si>
    <t>DOCUMENTO</t>
  </si>
  <si>
    <t xml:space="preserve">CONCLUSIÓN </t>
  </si>
  <si>
    <r>
      <rPr>
        <b/>
        <sz val="11"/>
        <color indexed="8"/>
        <rFont val="Calibri"/>
        <family val="2"/>
      </rPr>
      <t>1. OBJETIVO:</t>
    </r>
    <r>
      <rPr>
        <sz val="11"/>
        <color theme="1"/>
        <rFont val="Calibri"/>
        <family val="2"/>
        <scheme val="minor"/>
      </rPr>
      <t xml:space="preserve"> Establecer los criterios estandarizados para guiar y facilitar al inspector en el diligenciamiento del formato para la verificación del castigo de activos. </t>
    </r>
  </si>
  <si>
    <r>
      <t xml:space="preserve">EVIDENCIA: 
No. FOLIO: </t>
    </r>
    <r>
      <rPr>
        <sz val="11"/>
        <color theme="1"/>
        <rFont val="Calibri"/>
        <family val="2"/>
        <scheme val="minor"/>
      </rPr>
      <t xml:space="preserve">señale en este campo el número del folio del documento donde se encuentra registrada la
 norma incumplida.
</t>
    </r>
    <r>
      <rPr>
        <b/>
        <sz val="11"/>
        <color theme="1"/>
        <rFont val="Calibri"/>
        <family val="2"/>
        <scheme val="minor"/>
      </rPr>
      <t xml:space="preserve">DOCUMENTO: </t>
    </r>
    <r>
      <rPr>
        <sz val="11"/>
        <color theme="1"/>
        <rFont val="Calibri"/>
        <family val="2"/>
        <scheme val="minor"/>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</si>
  <si>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t>
    </r>
    <r>
      <rPr>
        <sz val="11"/>
        <color theme="1"/>
        <rFont val="Calibri"/>
        <family val="2"/>
        <scheme val="minor"/>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</si>
  <si>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Elaboró: GRUPO DE INSPECCIÓN DELEGATURAS FINANCIERA Y ASOCIATIVA</t>
  </si>
  <si>
    <t>SUPERVISIÓN</t>
  </si>
  <si>
    <t>Revisó: Marelvi Hortencia Bernal Nempequ, Bernardo Ortiz Posada</t>
  </si>
  <si>
    <t>Aprobó:  Martha Nury Beltran Misa, Gustavo Serrano Amaya</t>
  </si>
  <si>
    <t>Fecha de creación: Septiembre de 2020</t>
  </si>
  <si>
    <t>INSTRUCTIVO DE DILIGENCIAMIENTO</t>
  </si>
  <si>
    <t>Código: 
FT-SUPE-031
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</si>
</sst>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_)"/>
    <numFmt numFmtId="165" formatCode="_(* #,##0.0_);_(* \(#,##0.0\);_(* &quot;-&quot;_);_(@_)"/>
  </numFmts>
  <fonts count="22" x14ac:knownFonts="1">
    <font>
      <sz val="11"/>
      <color theme="1"/>
      <name val="Calibri"/>
      <family val="2"/>
      <scheme val="minor"/>
    </font>
    <font>
      <sz val="9"/>
      <name val="Arial"/>
      <family val="2"/>
    </font>
    <font>
      <b/>
      <sz val="10"/>
      <name val="Arial"/>
      <family val="2"/>
    </font>
    <font>
      <b/>
      <sz val="11"/>
      <color indexed="8"/>
      <name val="Calibri"/>
      <family val="2"/>
    </font>
    <font>
      <b/>
      <sz val="11"/>
      <color theme="1"/>
      <name val="Calibri"/>
      <family val="2"/>
      <scheme val="minor"/>
    </font>
    <font>
      <sz val="9"/>
      <color theme="1"/>
      <name val="Arial"/>
      <family val="2"/>
    </font>
    <font>
      <sz val="10"/>
      <color theme="1"/>
      <name val="Arial"/>
      <family val="2"/>
    </font>
    <font>
      <b/>
      <sz val="10"/>
      <color theme="1"/>
      <name val="Arial"/>
      <family val="2"/>
    </font>
    <font>
      <b/>
      <sz val="11"/>
      <color theme="1"/>
      <name val="Arial"/>
      <family val="2"/>
    </font>
    <font>
      <sz val="11"/>
      <color theme="1"/>
      <name val="Arial"/>
      <family val="2"/>
    </font>
    <font>
      <b/>
      <sz val="11"/>
      <name val="Arial"/>
      <family val="2"/>
    </font>
    <font>
      <b/>
      <sz val="9"/>
      <color theme="1"/>
      <name val="Arial"/>
      <family val="2"/>
    </font>
    <font>
      <b/>
      <sz val="16"/>
      <color theme="1"/>
      <name val="Calibri"/>
      <family val="2"/>
      <scheme val="minor"/>
    </font>
    <font>
      <sz val="8"/>
      <name val="Calibri"/>
      <family val="2"/>
      <scheme val="minor"/>
    </font>
    <font>
      <i/>
      <sz val="9"/>
      <name val="Arial"/>
      <family val="2"/>
    </font>
    <font>
      <sz val="11"/>
      <color theme="1"/>
      <name val="Calibri"/>
      <family val="2"/>
      <scheme val="minor"/>
    </font>
    <font>
      <sz val="11"/>
      <color theme="0"/>
      <name val="Calibri"/>
      <family val="2"/>
      <scheme val="minor"/>
    </font>
    <font>
      <sz val="11"/>
      <color theme="0" tint="-4.9989318521683403E-2"/>
      <name val="Calibri"/>
      <family val="2"/>
      <scheme val="minor"/>
    </font>
    <font>
      <sz val="11"/>
      <color theme="0" tint="-4.9989318521683403E-2"/>
      <name val="Arial"/>
      <family val="2"/>
    </font>
    <font>
      <b/>
      <sz val="10"/>
      <color theme="0" tint="-0.14999847407452621"/>
      <name val="Arial"/>
      <family val="2"/>
    </font>
    <font>
      <b/>
      <sz val="7"/>
      <name val="Arial"/>
      <family val="2"/>
    </font>
    <font>
      <sz val="7"/>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164" fontId="15" fillId="0" borderId="0" applyFont="0" applyFill="0" applyBorder="0" applyAlignment="0" applyProtection="0"/>
  </cellStyleXfs>
  <cellXfs count="174">
    <xf numFmtId="0" fontId="0" fillId="0" borderId="0" xfId="0"/>
    <xf numFmtId="0" fontId="5" fillId="0" borderId="0" xfId="0" applyFont="1"/>
    <xf numFmtId="0" fontId="6" fillId="0" borderId="0" xfId="0" applyFont="1"/>
    <xf numFmtId="0" fontId="9" fillId="0" borderId="0" xfId="0" applyFont="1"/>
    <xf numFmtId="0" fontId="5" fillId="0" borderId="0" xfId="0" applyFont="1" applyAlignment="1">
      <alignment horizontal="center"/>
    </xf>
    <xf numFmtId="0" fontId="9" fillId="0" borderId="0" xfId="0" applyFont="1" applyAlignment="1">
      <alignment horizontal="left"/>
    </xf>
    <xf numFmtId="0" fontId="8" fillId="0" borderId="0" xfId="0" applyFont="1"/>
    <xf numFmtId="0" fontId="0" fillId="0" borderId="1" xfId="0" applyBorder="1"/>
    <xf numFmtId="0" fontId="0" fillId="0" borderId="0" xfId="0"/>
    <xf numFmtId="0" fontId="0" fillId="0" borderId="0" xfId="0"/>
    <xf numFmtId="0" fontId="8" fillId="0" borderId="0" xfId="0" applyFont="1" applyBorder="1"/>
    <xf numFmtId="0" fontId="9" fillId="0" borderId="0" xfId="0" applyFont="1" applyBorder="1" applyAlignment="1">
      <alignment horizontal="left"/>
    </xf>
    <xf numFmtId="0" fontId="8" fillId="2" borderId="29" xfId="0" applyFont="1" applyFill="1" applyBorder="1" applyAlignment="1">
      <alignment horizontal="center" vertical="center" wrapText="1"/>
    </xf>
    <xf numFmtId="0" fontId="11" fillId="2" borderId="20" xfId="0" applyFont="1" applyFill="1" applyBorder="1" applyAlignment="1">
      <alignment horizontal="center" vertical="center"/>
    </xf>
    <xf numFmtId="0" fontId="10" fillId="2" borderId="2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 fillId="2" borderId="34" xfId="0" applyFont="1" applyFill="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6" xfId="0" applyFont="1" applyFill="1" applyBorder="1" applyAlignment="1">
      <alignment vertical="center" wrapText="1"/>
    </xf>
    <xf numFmtId="0" fontId="1" fillId="0" borderId="34" xfId="0" applyFont="1" applyBorder="1" applyAlignment="1">
      <alignment vertical="center" wrapText="1"/>
    </xf>
    <xf numFmtId="0" fontId="1" fillId="0" borderId="36" xfId="0" applyFont="1" applyBorder="1" applyAlignment="1">
      <alignment vertical="center" wrapText="1"/>
    </xf>
    <xf numFmtId="0" fontId="1" fillId="0" borderId="26" xfId="0" applyFont="1" applyBorder="1" applyAlignment="1">
      <alignment horizontal="left" vertical="center" wrapText="1"/>
    </xf>
    <xf numFmtId="0" fontId="14" fillId="0" borderId="34" xfId="0" applyFont="1" applyBorder="1" applyAlignment="1">
      <alignment horizontal="left" vertical="center" wrapText="1"/>
    </xf>
    <xf numFmtId="0" fontId="7" fillId="2" borderId="15"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38" xfId="0" applyFont="1" applyBorder="1" applyAlignment="1">
      <alignment horizontal="center" vertical="center"/>
    </xf>
    <xf numFmtId="2" fontId="8" fillId="2" borderId="20"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horizontal="justify" vertical="justify"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justify" vertical="top"/>
    </xf>
    <xf numFmtId="0" fontId="4" fillId="0" borderId="1" xfId="0" applyFont="1" applyBorder="1" applyAlignment="1">
      <alignment horizontal="justify" vertical="top" wrapText="1"/>
    </xf>
    <xf numFmtId="0" fontId="5" fillId="0" borderId="25" xfId="0" applyFont="1" applyBorder="1" applyProtection="1">
      <protection locked="0"/>
    </xf>
    <xf numFmtId="0" fontId="5" fillId="0" borderId="26"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9" xfId="0" applyFont="1" applyBorder="1" applyProtection="1">
      <protection locked="0"/>
    </xf>
    <xf numFmtId="0" fontId="0" fillId="0" borderId="34"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5" fillId="0" borderId="5" xfId="0" applyFont="1" applyBorder="1" applyProtection="1">
      <protection locked="0"/>
    </xf>
    <xf numFmtId="0" fontId="5" fillId="0" borderId="6" xfId="0" applyFont="1" applyBorder="1" applyProtection="1">
      <protection locked="0"/>
    </xf>
    <xf numFmtId="0" fontId="0" fillId="0" borderId="7" xfId="0" applyBorder="1" applyProtection="1">
      <protection locked="0"/>
    </xf>
    <xf numFmtId="0" fontId="0" fillId="0" borderId="9" xfId="0" applyBorder="1" applyProtection="1">
      <protection locked="0"/>
    </xf>
    <xf numFmtId="0" fontId="5" fillId="0" borderId="10" xfId="0" applyFont="1" applyBorder="1" applyProtection="1">
      <protection locked="0"/>
    </xf>
    <xf numFmtId="0" fontId="5" fillId="0" borderId="11" xfId="0" applyFont="1" applyBorder="1" applyProtection="1">
      <protection locked="0"/>
    </xf>
    <xf numFmtId="0" fontId="5" fillId="0" borderId="12" xfId="0" applyFont="1" applyBorder="1" applyProtection="1">
      <protection locked="0"/>
    </xf>
    <xf numFmtId="0" fontId="0" fillId="0" borderId="24" xfId="0" applyBorder="1" applyProtection="1">
      <protection locked="0"/>
    </xf>
    <xf numFmtId="0" fontId="0" fillId="0" borderId="0" xfId="0"/>
    <xf numFmtId="0" fontId="17" fillId="0" borderId="0" xfId="0" applyFont="1"/>
    <xf numFmtId="0" fontId="18" fillId="0" borderId="0" xfId="0" applyFont="1"/>
    <xf numFmtId="0" fontId="5" fillId="0" borderId="1" xfId="0" applyFont="1" applyBorder="1" applyAlignment="1" applyProtection="1">
      <alignment horizontal="center" vertical="center" wrapText="1"/>
      <protection locked="0"/>
    </xf>
    <xf numFmtId="165" fontId="1" fillId="0" borderId="7" xfId="1" applyNumberFormat="1" applyFont="1" applyBorder="1" applyAlignment="1" applyProtection="1">
      <alignment horizontal="center" vertical="center" wrapText="1"/>
      <protection locked="0"/>
    </xf>
    <xf numFmtId="0" fontId="5" fillId="0" borderId="39" xfId="0" applyFont="1" applyBorder="1" applyProtection="1">
      <protection locked="0"/>
    </xf>
    <xf numFmtId="0" fontId="5" fillId="0" borderId="40" xfId="0" applyFont="1" applyBorder="1" applyProtection="1">
      <protection locked="0"/>
    </xf>
    <xf numFmtId="0" fontId="0" fillId="0" borderId="41" xfId="0" applyBorder="1" applyProtection="1">
      <protection locked="0"/>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65" fontId="1" fillId="0" borderId="9" xfId="1"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165" fontId="1" fillId="0" borderId="12" xfId="1" applyNumberFormat="1" applyFont="1" applyBorder="1" applyAlignment="1" applyProtection="1">
      <alignment horizontal="center" vertical="center" wrapText="1"/>
      <protection locked="0"/>
    </xf>
    <xf numFmtId="0" fontId="5" fillId="0" borderId="45" xfId="0" applyFont="1" applyBorder="1" applyProtection="1">
      <protection locked="0"/>
    </xf>
    <xf numFmtId="0" fontId="5" fillId="0" borderId="41" xfId="0" applyFont="1" applyBorder="1" applyProtection="1">
      <protection locked="0"/>
    </xf>
    <xf numFmtId="0" fontId="0" fillId="0" borderId="46" xfId="0" applyBorder="1" applyProtection="1">
      <protection locked="0"/>
    </xf>
    <xf numFmtId="0" fontId="1" fillId="0" borderId="25" xfId="0" applyFont="1" applyFill="1" applyBorder="1" applyAlignment="1">
      <alignment vertical="center" wrapText="1"/>
    </xf>
    <xf numFmtId="0" fontId="1" fillId="0" borderId="24" xfId="0" applyFont="1" applyBorder="1" applyAlignment="1">
      <alignment vertical="center" wrapText="1"/>
    </xf>
    <xf numFmtId="0" fontId="2" fillId="2" borderId="4" xfId="0" applyFont="1" applyFill="1" applyBorder="1" applyAlignment="1">
      <alignment vertical="center"/>
    </xf>
    <xf numFmtId="0" fontId="2" fillId="2" borderId="19" xfId="0" applyFont="1" applyFill="1" applyBorder="1" applyAlignment="1">
      <alignment vertical="center"/>
    </xf>
    <xf numFmtId="165" fontId="2" fillId="2" borderId="29" xfId="0" applyNumberFormat="1" applyFont="1" applyFill="1" applyBorder="1" applyAlignment="1">
      <alignment vertical="center"/>
    </xf>
    <xf numFmtId="165" fontId="10" fillId="2" borderId="32" xfId="1" applyNumberFormat="1" applyFont="1" applyFill="1" applyBorder="1" applyAlignment="1">
      <alignment vertical="center" wrapText="1"/>
    </xf>
    <xf numFmtId="165" fontId="2" fillId="2" borderId="4" xfId="0" applyNumberFormat="1" applyFont="1" applyFill="1" applyBorder="1" applyAlignment="1">
      <alignment horizontal="center" vertical="center"/>
    </xf>
    <xf numFmtId="0" fontId="10" fillId="2" borderId="29" xfId="0" applyFont="1" applyFill="1" applyBorder="1" applyAlignment="1">
      <alignment horizontal="center" vertical="center"/>
    </xf>
    <xf numFmtId="0" fontId="4" fillId="4" borderId="1" xfId="0" applyFont="1" applyFill="1" applyBorder="1" applyAlignment="1">
      <alignment horizontal="justify" vertical="justify" wrapText="1"/>
    </xf>
    <xf numFmtId="0" fontId="5" fillId="0" borderId="13" xfId="0" applyFont="1" applyBorder="1" applyAlignment="1" applyProtection="1">
      <alignment wrapText="1"/>
      <protection locked="0"/>
    </xf>
    <xf numFmtId="0" fontId="5" fillId="0" borderId="14" xfId="0" applyFont="1" applyBorder="1" applyAlignment="1" applyProtection="1">
      <alignment wrapText="1"/>
      <protection locked="0"/>
    </xf>
    <xf numFmtId="0" fontId="5" fillId="0" borderId="15" xfId="0" applyFont="1" applyBorder="1" applyAlignment="1" applyProtection="1">
      <alignment wrapText="1"/>
      <protection locked="0"/>
    </xf>
    <xf numFmtId="0" fontId="5" fillId="0" borderId="48" xfId="0" applyFont="1" applyBorder="1" applyProtection="1">
      <protection locked="0"/>
    </xf>
    <xf numFmtId="0" fontId="5" fillId="0" borderId="49" xfId="0" applyFont="1" applyBorder="1" applyProtection="1">
      <protection locked="0"/>
    </xf>
    <xf numFmtId="0" fontId="5" fillId="0" borderId="50" xfId="0" applyFont="1" applyBorder="1" applyProtection="1">
      <protection locked="0"/>
    </xf>
    <xf numFmtId="0" fontId="0" fillId="0" borderId="50" xfId="0" applyBorder="1" applyProtection="1">
      <protection locked="0"/>
    </xf>
    <xf numFmtId="0" fontId="16" fillId="0" borderId="0" xfId="0" applyFont="1"/>
    <xf numFmtId="0" fontId="0" fillId="0" borderId="0" xfId="0"/>
    <xf numFmtId="0" fontId="8" fillId="2" borderId="51" xfId="0" applyFont="1" applyFill="1" applyBorder="1" applyAlignment="1">
      <alignment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vertical="center" wrapText="1"/>
    </xf>
    <xf numFmtId="0" fontId="8" fillId="2" borderId="43" xfId="0" applyFont="1" applyFill="1" applyBorder="1" applyAlignment="1">
      <alignment horizontal="center" vertical="center" wrapText="1"/>
    </xf>
    <xf numFmtId="0" fontId="5" fillId="0" borderId="7" xfId="0" applyFont="1" applyBorder="1" applyProtection="1">
      <protection locked="0"/>
    </xf>
    <xf numFmtId="0" fontId="2" fillId="2" borderId="0" xfId="0" applyFont="1" applyFill="1" applyBorder="1" applyAlignment="1">
      <alignment vertical="center"/>
    </xf>
    <xf numFmtId="165" fontId="19" fillId="2" borderId="31" xfId="0" applyNumberFormat="1" applyFont="1" applyFill="1" applyBorder="1" applyAlignment="1">
      <alignment vertical="center"/>
    </xf>
    <xf numFmtId="0" fontId="2" fillId="2" borderId="18" xfId="0" applyFont="1" applyFill="1" applyBorder="1" applyAlignment="1">
      <alignment vertical="center"/>
    </xf>
    <xf numFmtId="165" fontId="10" fillId="2" borderId="47" xfId="1" applyNumberFormat="1" applyFont="1" applyFill="1" applyBorder="1" applyAlignment="1">
      <alignment vertical="center" wrapText="1"/>
    </xf>
    <xf numFmtId="0" fontId="5" fillId="0" borderId="2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165" fontId="1" fillId="0" borderId="27" xfId="1"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wrapText="1"/>
    </xf>
    <xf numFmtId="0" fontId="5" fillId="0" borderId="36" xfId="0" applyFont="1" applyBorder="1" applyProtection="1">
      <protection locked="0"/>
    </xf>
    <xf numFmtId="0" fontId="5" fillId="0" borderId="34" xfId="0" applyFont="1" applyBorder="1" applyProtection="1">
      <protection locked="0"/>
    </xf>
    <xf numFmtId="0" fontId="8" fillId="2" borderId="44" xfId="0" applyFont="1" applyFill="1" applyBorder="1" applyAlignment="1">
      <alignment vertical="center" wrapText="1"/>
    </xf>
    <xf numFmtId="0" fontId="20" fillId="3" borderId="53" xfId="0" applyFont="1" applyFill="1" applyBorder="1" applyAlignment="1">
      <alignment horizontal="left" vertical="center"/>
    </xf>
    <xf numFmtId="0" fontId="20" fillId="3" borderId="54" xfId="0" applyFont="1" applyFill="1" applyBorder="1" applyAlignment="1">
      <alignment horizontal="left" vertical="center"/>
    </xf>
    <xf numFmtId="0" fontId="10" fillId="2" borderId="3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10" fillId="2" borderId="1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horizontal="center"/>
    </xf>
    <xf numFmtId="0" fontId="8" fillId="2" borderId="29" xfId="0" applyFont="1" applyFill="1" applyBorder="1" applyAlignment="1">
      <alignment horizontal="center" vertical="center"/>
    </xf>
    <xf numFmtId="0" fontId="8" fillId="2" borderId="20" xfId="0" applyFont="1" applyFill="1" applyBorder="1" applyAlignment="1">
      <alignment horizontal="center" vertical="center"/>
    </xf>
    <xf numFmtId="0" fontId="8" fillId="0" borderId="5" xfId="0" applyFont="1" applyBorder="1" applyAlignment="1">
      <alignment horizontal="left"/>
    </xf>
    <xf numFmtId="0" fontId="8" fillId="0" borderId="7" xfId="0" applyFont="1" applyBorder="1" applyAlignment="1">
      <alignment horizontal="left"/>
    </xf>
    <xf numFmtId="0" fontId="5" fillId="0" borderId="6"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8" fillId="0" borderId="8" xfId="0" applyFont="1" applyBorder="1" applyAlignment="1">
      <alignment horizontal="left"/>
    </xf>
    <xf numFmtId="0" fontId="8" fillId="0" borderId="9" xfId="0" applyFont="1" applyBorder="1" applyAlignment="1">
      <alignment horizontal="left"/>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0" fillId="0" borderId="0" xfId="0"/>
    <xf numFmtId="0" fontId="8" fillId="0" borderId="10" xfId="0" applyFont="1" applyBorder="1" applyAlignment="1">
      <alignment horizontal="left"/>
    </xf>
    <xf numFmtId="0" fontId="8" fillId="0" borderId="12" xfId="0" applyFont="1" applyBorder="1" applyAlignment="1">
      <alignment horizontal="left"/>
    </xf>
    <xf numFmtId="0" fontId="5" fillId="0" borderId="1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8" fillId="2" borderId="3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20" xfId="0"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0" fillId="2" borderId="19" xfId="0" applyFill="1" applyBorder="1" applyAlignment="1">
      <alignment horizontal="center"/>
    </xf>
    <xf numFmtId="0" fontId="5" fillId="0" borderId="1" xfId="0" applyFont="1" applyFill="1" applyBorder="1" applyAlignment="1" applyProtection="1">
      <alignment horizontal="center"/>
      <protection locked="0"/>
    </xf>
    <xf numFmtId="0" fontId="20" fillId="3" borderId="55"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2" xfId="0" applyFont="1" applyFill="1" applyBorder="1" applyAlignment="1">
      <alignment horizontal="left" vertical="center"/>
    </xf>
    <xf numFmtId="0" fontId="21" fillId="3" borderId="1" xfId="0" applyFont="1" applyFill="1" applyBorder="1" applyAlignment="1">
      <alignment horizontal="left" vertical="center"/>
    </xf>
    <xf numFmtId="0" fontId="20" fillId="3" borderId="55" xfId="0" applyFont="1" applyFill="1" applyBorder="1" applyAlignment="1">
      <alignment horizontal="left" vertical="center"/>
    </xf>
    <xf numFmtId="0" fontId="20" fillId="3" borderId="1" xfId="0" applyFont="1" applyFill="1" applyBorder="1" applyAlignment="1">
      <alignment horizontal="left" vertical="center"/>
    </xf>
    <xf numFmtId="0" fontId="2" fillId="2" borderId="21" xfId="0" applyFont="1" applyFill="1" applyBorder="1" applyAlignment="1">
      <alignment horizontal="center" vertical="center"/>
    </xf>
  </cellXfs>
  <cellStyles count="2">
    <cellStyle name="Millares [0]" xfId="1" builtinId="6"/>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993321</xdr:colOff>
      <xdr:row>2</xdr:row>
      <xdr:rowOff>0</xdr:rowOff>
    </xdr:from>
    <xdr:to>
      <xdr:col>4</xdr:col>
      <xdr:colOff>2060756</xdr:colOff>
      <xdr:row>3</xdr:row>
      <xdr:rowOff>241935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286000" y="381000"/>
          <a:ext cx="1067435" cy="432435"/>
        </a:xfrm>
        <a:prstGeom prst="rect">
          <a:avLst/>
        </a:prstGeom>
        <a:noFill/>
        <a:ln>
          <a:noFill/>
        </a:ln>
      </xdr:spPr>
    </xdr:pic>
    <xdr:clientData/>
  </xdr:twoCellAnchor>
  <xdr:twoCellAnchor editAs="oneCell">
    <xdr:from>
      <xdr:col>4</xdr:col>
      <xdr:colOff>2272392</xdr:colOff>
      <xdr:row>1</xdr:row>
      <xdr:rowOff>122465</xdr:rowOff>
    </xdr:from>
    <xdr:to>
      <xdr:col>4</xdr:col>
      <xdr:colOff>3221717</xdr:colOff>
      <xdr:row>3</xdr:row>
      <xdr:rowOff>227240</xdr:rowOff>
    </xdr:to>
    <xdr:pic>
      <xdr:nvPicPr>
        <xdr:cNvPr id="5" name="Imagen 4"/>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565071" y="312965"/>
          <a:ext cx="94932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3016250</xdr:colOff>
      <xdr:row>25</xdr:row>
      <xdr:rowOff>412750</xdr:rowOff>
    </xdr:from>
    <xdr:to>
      <xdr:col>1</xdr:col>
      <xdr:colOff>5582708</xdr:colOff>
      <xdr:row>25</xdr:row>
      <xdr:rowOff>2039408</xdr:rowOff>
    </xdr:to>
    <xdr:pic>
      <xdr:nvPicPr>
        <xdr:cNvPr id="37" name="Imagen 36">
          <a:extLst>
            <a:ext uri="{FF2B5EF4-FFF2-40B4-BE49-F238E27FC236}">
              <a16:creationId xmlns="" xmlns:a16="http://schemas.microsoft.com/office/drawing/2014/main" id="{4C5178E6-2489-4690-B5A4-71E614516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4333" y="18457333"/>
          <a:ext cx="2566458" cy="1626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1930401</xdr:colOff>
      <xdr:row>23</xdr:row>
      <xdr:rowOff>469900</xdr:rowOff>
    </xdr:from>
    <xdr:to>
      <xdr:col>1</xdr:col>
      <xdr:colOff>6428318</xdr:colOff>
      <xdr:row>23</xdr:row>
      <xdr:rowOff>1757944</xdr:rowOff>
    </xdr:to>
    <xdr:pic>
      <xdr:nvPicPr>
        <xdr:cNvPr id="35" name="Imagen 34">
          <a:extLst>
            <a:ext uri="{FF2B5EF4-FFF2-40B4-BE49-F238E27FC236}">
              <a16:creationId xmlns="" xmlns:a16="http://schemas.microsoft.com/office/drawing/2014/main" id="{BD82131C-6846-4BB9-876E-A859E4746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8484" y="16397817"/>
          <a:ext cx="4497917" cy="1288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2095501</xdr:colOff>
      <xdr:row>21</xdr:row>
      <xdr:rowOff>698500</xdr:rowOff>
    </xdr:from>
    <xdr:to>
      <xdr:col>1</xdr:col>
      <xdr:colOff>6593418</xdr:colOff>
      <xdr:row>21</xdr:row>
      <xdr:rowOff>1986544</xdr:rowOff>
    </xdr:to>
    <xdr:pic>
      <xdr:nvPicPr>
        <xdr:cNvPr id="34" name="Imagen 33">
          <a:extLst>
            <a:ext uri="{FF2B5EF4-FFF2-40B4-BE49-F238E27FC236}">
              <a16:creationId xmlns="" xmlns:a16="http://schemas.microsoft.com/office/drawing/2014/main" id="{5325AA74-206A-497E-B398-2EF76AC64F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3584" y="14192250"/>
          <a:ext cx="4497917" cy="1288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665875</xdr:colOff>
      <xdr:row>20</xdr:row>
      <xdr:rowOff>504826</xdr:rowOff>
    </xdr:from>
    <xdr:to>
      <xdr:col>1</xdr:col>
      <xdr:colOff>7139519</xdr:colOff>
      <xdr:row>20</xdr:row>
      <xdr:rowOff>1301750</xdr:rowOff>
    </xdr:to>
    <xdr:pic>
      <xdr:nvPicPr>
        <xdr:cNvPr id="32" name="Imagen 31">
          <a:extLst>
            <a:ext uri="{FF2B5EF4-FFF2-40B4-BE49-F238E27FC236}">
              <a16:creationId xmlns="" xmlns:a16="http://schemas.microsoft.com/office/drawing/2014/main" id="{C2A830E6-086E-4F9D-B5FB-3F2B98C24F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3958" y="12347576"/>
          <a:ext cx="6473644" cy="79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18</xdr:row>
      <xdr:rowOff>1905000</xdr:rowOff>
    </xdr:from>
    <xdr:to>
      <xdr:col>1</xdr:col>
      <xdr:colOff>5448300</xdr:colOff>
      <xdr:row>18</xdr:row>
      <xdr:rowOff>3476625</xdr:rowOff>
    </xdr:to>
    <xdr:pic>
      <xdr:nvPicPr>
        <xdr:cNvPr id="30" name="Imagen 29">
          <a:extLst>
            <a:ext uri="{FF2B5EF4-FFF2-40B4-BE49-F238E27FC236}">
              <a16:creationId xmlns="" xmlns:a16="http://schemas.microsoft.com/office/drawing/2014/main" id="{B55713FD-8402-40C1-99E6-03B520348A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57575" y="9696450"/>
          <a:ext cx="23145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1647825</xdr:colOff>
      <xdr:row>16</xdr:row>
      <xdr:rowOff>457200</xdr:rowOff>
    </xdr:from>
    <xdr:to>
      <xdr:col>1</xdr:col>
      <xdr:colOff>5543550</xdr:colOff>
      <xdr:row>16</xdr:row>
      <xdr:rowOff>1952625</xdr:rowOff>
    </xdr:to>
    <xdr:pic>
      <xdr:nvPicPr>
        <xdr:cNvPr id="28" name="Imagen 27">
          <a:extLst>
            <a:ext uri="{FF2B5EF4-FFF2-40B4-BE49-F238E27FC236}">
              <a16:creationId xmlns="" xmlns:a16="http://schemas.microsoft.com/office/drawing/2014/main" id="{957B2C76-4F35-4206-917D-789F56B4A65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71675" y="5953125"/>
          <a:ext cx="3895725"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2476500</xdr:colOff>
      <xdr:row>14</xdr:row>
      <xdr:rowOff>219075</xdr:rowOff>
    </xdr:from>
    <xdr:to>
      <xdr:col>1</xdr:col>
      <xdr:colOff>6372225</xdr:colOff>
      <xdr:row>14</xdr:row>
      <xdr:rowOff>1714500</xdr:rowOff>
    </xdr:to>
    <xdr:pic>
      <xdr:nvPicPr>
        <xdr:cNvPr id="27" name="Imagen 26">
          <a:extLst>
            <a:ext uri="{FF2B5EF4-FFF2-40B4-BE49-F238E27FC236}">
              <a16:creationId xmlns="" xmlns:a16="http://schemas.microsoft.com/office/drawing/2014/main" id="{A196E2F6-DBFA-4CCF-8C4E-E0636E47AE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00350" y="3152775"/>
          <a:ext cx="3895725"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222251</xdr:colOff>
      <xdr:row>31</xdr:row>
      <xdr:rowOff>740836</xdr:rowOff>
    </xdr:from>
    <xdr:to>
      <xdr:col>1</xdr:col>
      <xdr:colOff>7532159</xdr:colOff>
      <xdr:row>31</xdr:row>
      <xdr:rowOff>1365250</xdr:rowOff>
    </xdr:to>
    <xdr:pic>
      <xdr:nvPicPr>
        <xdr:cNvPr id="2" name="Imagen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6101" y="28001386"/>
          <a:ext cx="7309908" cy="624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3083982</xdr:colOff>
      <xdr:row>18</xdr:row>
      <xdr:rowOff>1906857</xdr:rowOff>
    </xdr:from>
    <xdr:to>
      <xdr:col>1</xdr:col>
      <xdr:colOff>5562600</xdr:colOff>
      <xdr:row>18</xdr:row>
      <xdr:rowOff>3590925</xdr:rowOff>
    </xdr:to>
    <xdr:sp macro="" textlink="">
      <xdr:nvSpPr>
        <xdr:cNvPr id="11" name="Rectángulo redondeado 10">
          <a:extLst>
            <a:ext uri="{FF2B5EF4-FFF2-40B4-BE49-F238E27FC236}">
              <a16:creationId xmlns="" xmlns:a16="http://schemas.microsoft.com/office/drawing/2014/main" id="{00000000-0008-0000-0200-00000B000000}"/>
            </a:ext>
          </a:extLst>
        </xdr:cNvPr>
        <xdr:cNvSpPr/>
      </xdr:nvSpPr>
      <xdr:spPr>
        <a:xfrm>
          <a:off x="3407832" y="9698307"/>
          <a:ext cx="2478618" cy="1684068"/>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1771652</xdr:colOff>
      <xdr:row>16</xdr:row>
      <xdr:rowOff>450848</xdr:rowOff>
    </xdr:from>
    <xdr:to>
      <xdr:col>1</xdr:col>
      <xdr:colOff>5452537</xdr:colOff>
      <xdr:row>16</xdr:row>
      <xdr:rowOff>1933578</xdr:rowOff>
    </xdr:to>
    <xdr:sp macro="" textlink="">
      <xdr:nvSpPr>
        <xdr:cNvPr id="12" name="Rectángulo redondeado 11">
          <a:extLst>
            <a:ext uri="{FF2B5EF4-FFF2-40B4-BE49-F238E27FC236}">
              <a16:creationId xmlns="" xmlns:a16="http://schemas.microsoft.com/office/drawing/2014/main" id="{00000000-0008-0000-0200-00000C000000}"/>
            </a:ext>
          </a:extLst>
        </xdr:cNvPr>
        <xdr:cNvSpPr/>
      </xdr:nvSpPr>
      <xdr:spPr>
        <a:xfrm rot="16200000">
          <a:off x="3194580" y="4847695"/>
          <a:ext cx="1482730" cy="368088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4032250</xdr:colOff>
      <xdr:row>23</xdr:row>
      <xdr:rowOff>391583</xdr:rowOff>
    </xdr:from>
    <xdr:to>
      <xdr:col>1</xdr:col>
      <xdr:colOff>6540500</xdr:colOff>
      <xdr:row>23</xdr:row>
      <xdr:rowOff>1809750</xdr:rowOff>
    </xdr:to>
    <xdr:sp macro="" textlink="">
      <xdr:nvSpPr>
        <xdr:cNvPr id="13" name="Rectángulo redondeado 12">
          <a:extLst>
            <a:ext uri="{FF2B5EF4-FFF2-40B4-BE49-F238E27FC236}">
              <a16:creationId xmlns="" xmlns:a16="http://schemas.microsoft.com/office/drawing/2014/main" id="{00000000-0008-0000-0200-00000D000000}"/>
            </a:ext>
          </a:extLst>
        </xdr:cNvPr>
        <xdr:cNvSpPr/>
      </xdr:nvSpPr>
      <xdr:spPr>
        <a:xfrm>
          <a:off x="4360333" y="16319500"/>
          <a:ext cx="2508250" cy="141816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2042584</xdr:colOff>
      <xdr:row>21</xdr:row>
      <xdr:rowOff>642408</xdr:rowOff>
    </xdr:from>
    <xdr:to>
      <xdr:col>1</xdr:col>
      <xdr:colOff>4360334</xdr:colOff>
      <xdr:row>21</xdr:row>
      <xdr:rowOff>1968500</xdr:rowOff>
    </xdr:to>
    <xdr:sp macro="" textlink="">
      <xdr:nvSpPr>
        <xdr:cNvPr id="14" name="Rectángulo redondeado 13">
          <a:extLst>
            <a:ext uri="{FF2B5EF4-FFF2-40B4-BE49-F238E27FC236}">
              <a16:creationId xmlns="" xmlns:a16="http://schemas.microsoft.com/office/drawing/2014/main" id="{00000000-0008-0000-0200-00000E000000}"/>
            </a:ext>
          </a:extLst>
        </xdr:cNvPr>
        <xdr:cNvSpPr/>
      </xdr:nvSpPr>
      <xdr:spPr>
        <a:xfrm>
          <a:off x="2370667" y="14136158"/>
          <a:ext cx="2317750" cy="132609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2931583</xdr:colOff>
      <xdr:row>25</xdr:row>
      <xdr:rowOff>383117</xdr:rowOff>
    </xdr:from>
    <xdr:to>
      <xdr:col>1</xdr:col>
      <xdr:colOff>3852334</xdr:colOff>
      <xdr:row>25</xdr:row>
      <xdr:rowOff>2148416</xdr:rowOff>
    </xdr:to>
    <xdr:sp macro="" textlink="">
      <xdr:nvSpPr>
        <xdr:cNvPr id="15" name="Rectángulo redondeado 14">
          <a:extLst>
            <a:ext uri="{FF2B5EF4-FFF2-40B4-BE49-F238E27FC236}">
              <a16:creationId xmlns="" xmlns:a16="http://schemas.microsoft.com/office/drawing/2014/main" id="{00000000-0008-0000-0200-00000F000000}"/>
            </a:ext>
          </a:extLst>
        </xdr:cNvPr>
        <xdr:cNvSpPr/>
      </xdr:nvSpPr>
      <xdr:spPr>
        <a:xfrm>
          <a:off x="3259666" y="18427700"/>
          <a:ext cx="920751" cy="176529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357187</xdr:colOff>
      <xdr:row>31</xdr:row>
      <xdr:rowOff>1078172</xdr:rowOff>
    </xdr:from>
    <xdr:to>
      <xdr:col>1</xdr:col>
      <xdr:colOff>5750719</xdr:colOff>
      <xdr:row>31</xdr:row>
      <xdr:rowOff>1386415</xdr:rowOff>
    </xdr:to>
    <xdr:sp macro="" textlink="">
      <xdr:nvSpPr>
        <xdr:cNvPr id="17" name="Rectángulo redondeado 16">
          <a:extLst>
            <a:ext uri="{FF2B5EF4-FFF2-40B4-BE49-F238E27FC236}">
              <a16:creationId xmlns="" xmlns:a16="http://schemas.microsoft.com/office/drawing/2014/main" id="{00000000-0008-0000-0200-000011000000}"/>
            </a:ext>
          </a:extLst>
        </xdr:cNvPr>
        <xdr:cNvSpPr/>
      </xdr:nvSpPr>
      <xdr:spPr>
        <a:xfrm rot="5400000">
          <a:off x="3223681" y="25796078"/>
          <a:ext cx="308243" cy="539353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2505075</xdr:colOff>
      <xdr:row>14</xdr:row>
      <xdr:rowOff>249305</xdr:rowOff>
    </xdr:from>
    <xdr:to>
      <xdr:col>1</xdr:col>
      <xdr:colOff>2983810</xdr:colOff>
      <xdr:row>14</xdr:row>
      <xdr:rowOff>1724025</xdr:rowOff>
    </xdr:to>
    <xdr:sp macro="" textlink="">
      <xdr:nvSpPr>
        <xdr:cNvPr id="18" name="Rectángulo redondeado 17">
          <a:extLst>
            <a:ext uri="{FF2B5EF4-FFF2-40B4-BE49-F238E27FC236}">
              <a16:creationId xmlns="" xmlns:a16="http://schemas.microsoft.com/office/drawing/2014/main" id="{00000000-0008-0000-0200-000012000000}"/>
            </a:ext>
          </a:extLst>
        </xdr:cNvPr>
        <xdr:cNvSpPr/>
      </xdr:nvSpPr>
      <xdr:spPr>
        <a:xfrm>
          <a:off x="2828925" y="3183005"/>
          <a:ext cx="478735" cy="147472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1206500</xdr:colOff>
      <xdr:row>20</xdr:row>
      <xdr:rowOff>905189</xdr:rowOff>
    </xdr:from>
    <xdr:to>
      <xdr:col>1</xdr:col>
      <xdr:colOff>7503584</xdr:colOff>
      <xdr:row>20</xdr:row>
      <xdr:rowOff>1314768</xdr:rowOff>
    </xdr:to>
    <xdr:sp macro="" textlink="">
      <xdr:nvSpPr>
        <xdr:cNvPr id="19" name="Rectángulo redondeado 18">
          <a:extLst>
            <a:ext uri="{FF2B5EF4-FFF2-40B4-BE49-F238E27FC236}">
              <a16:creationId xmlns="" xmlns:a16="http://schemas.microsoft.com/office/drawing/2014/main" id="{00000000-0008-0000-0200-000013000000}"/>
            </a:ext>
          </a:extLst>
        </xdr:cNvPr>
        <xdr:cNvSpPr/>
      </xdr:nvSpPr>
      <xdr:spPr>
        <a:xfrm rot="5400000">
          <a:off x="4478335" y="9804187"/>
          <a:ext cx="409579" cy="629708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5939371</xdr:colOff>
      <xdr:row>31</xdr:row>
      <xdr:rowOff>1061181</xdr:rowOff>
    </xdr:from>
    <xdr:to>
      <xdr:col>1</xdr:col>
      <xdr:colOff>7106183</xdr:colOff>
      <xdr:row>31</xdr:row>
      <xdr:rowOff>1407581</xdr:rowOff>
    </xdr:to>
    <xdr:sp macro="" textlink="">
      <xdr:nvSpPr>
        <xdr:cNvPr id="21" name="Elipse 20">
          <a:extLst>
            <a:ext uri="{FF2B5EF4-FFF2-40B4-BE49-F238E27FC236}">
              <a16:creationId xmlns="" xmlns:a16="http://schemas.microsoft.com/office/drawing/2014/main" id="{00000000-0008-0000-0200-000015000000}"/>
            </a:ext>
          </a:extLst>
        </xdr:cNvPr>
        <xdr:cNvSpPr/>
      </xdr:nvSpPr>
      <xdr:spPr>
        <a:xfrm>
          <a:off x="6263221" y="28321731"/>
          <a:ext cx="1166812" cy="34640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3052237</xdr:colOff>
      <xdr:row>27</xdr:row>
      <xdr:rowOff>385232</xdr:rowOff>
    </xdr:from>
    <xdr:to>
      <xdr:col>1</xdr:col>
      <xdr:colOff>5618695</xdr:colOff>
      <xdr:row>27</xdr:row>
      <xdr:rowOff>2011890</xdr:rowOff>
    </xdr:to>
    <xdr:pic>
      <xdr:nvPicPr>
        <xdr:cNvPr id="39" name="Imagen 38">
          <a:extLst>
            <a:ext uri="{FF2B5EF4-FFF2-40B4-BE49-F238E27FC236}">
              <a16:creationId xmlns="" xmlns:a16="http://schemas.microsoft.com/office/drawing/2014/main" id="{23485584-57DA-4A3F-AA9B-593FF6BE1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0320" y="20959232"/>
          <a:ext cx="2566458" cy="1626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3750737</xdr:colOff>
      <xdr:row>27</xdr:row>
      <xdr:rowOff>292099</xdr:rowOff>
    </xdr:from>
    <xdr:to>
      <xdr:col>1</xdr:col>
      <xdr:colOff>5535084</xdr:colOff>
      <xdr:row>27</xdr:row>
      <xdr:rowOff>2057398</xdr:rowOff>
    </xdr:to>
    <xdr:sp macro="" textlink="">
      <xdr:nvSpPr>
        <xdr:cNvPr id="40" name="Rectángulo redondeado 14">
          <a:extLst>
            <a:ext uri="{FF2B5EF4-FFF2-40B4-BE49-F238E27FC236}">
              <a16:creationId xmlns="" xmlns:a16="http://schemas.microsoft.com/office/drawing/2014/main" id="{4BED5C52-6E6C-40E4-BA74-B1697EEF55AD}"/>
            </a:ext>
          </a:extLst>
        </xdr:cNvPr>
        <xdr:cNvSpPr/>
      </xdr:nvSpPr>
      <xdr:spPr>
        <a:xfrm>
          <a:off x="4078820" y="20866099"/>
          <a:ext cx="1784347" cy="176529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1648353</xdr:colOff>
      <xdr:row>29</xdr:row>
      <xdr:rowOff>1608947</xdr:rowOff>
    </xdr:from>
    <xdr:to>
      <xdr:col>1</xdr:col>
      <xdr:colOff>7275247</xdr:colOff>
      <xdr:row>29</xdr:row>
      <xdr:rowOff>3047222</xdr:rowOff>
    </xdr:to>
    <xdr:pic>
      <xdr:nvPicPr>
        <xdr:cNvPr id="36" name="Imagen 35">
          <a:extLst>
            <a:ext uri="{FF2B5EF4-FFF2-40B4-BE49-F238E27FC236}">
              <a16:creationId xmlns="" xmlns:a16="http://schemas.microsoft.com/office/drawing/2014/main" id="{D1CF346D-7F85-4A29-A90F-DB9D4A7065A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76436" y="24617114"/>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1608667</xdr:colOff>
      <xdr:row>29</xdr:row>
      <xdr:rowOff>1534583</xdr:rowOff>
    </xdr:from>
    <xdr:to>
      <xdr:col>1</xdr:col>
      <xdr:colOff>2279386</xdr:colOff>
      <xdr:row>29</xdr:row>
      <xdr:rowOff>3195116</xdr:rowOff>
    </xdr:to>
    <xdr:sp macro="" textlink="">
      <xdr:nvSpPr>
        <xdr:cNvPr id="38" name="Rectángulo redondeado 46">
          <a:extLst>
            <a:ext uri="{FF2B5EF4-FFF2-40B4-BE49-F238E27FC236}">
              <a16:creationId xmlns="" xmlns:a16="http://schemas.microsoft.com/office/drawing/2014/main" id="{F25D232F-51F2-47A1-8D2C-CBCBFCB906D2}"/>
            </a:ext>
          </a:extLst>
        </xdr:cNvPr>
        <xdr:cNvSpPr/>
      </xdr:nvSpPr>
      <xdr:spPr>
        <a:xfrm>
          <a:off x="1936750" y="24542750"/>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3558911</xdr:colOff>
      <xdr:row>29</xdr:row>
      <xdr:rowOff>1556014</xdr:rowOff>
    </xdr:from>
    <xdr:to>
      <xdr:col>1</xdr:col>
      <xdr:colOff>4577291</xdr:colOff>
      <xdr:row>29</xdr:row>
      <xdr:rowOff>3216547</xdr:rowOff>
    </xdr:to>
    <xdr:sp macro="" textlink="">
      <xdr:nvSpPr>
        <xdr:cNvPr id="41" name="Rectángulo redondeado 46">
          <a:extLst>
            <a:ext uri="{FF2B5EF4-FFF2-40B4-BE49-F238E27FC236}">
              <a16:creationId xmlns="" xmlns:a16="http://schemas.microsoft.com/office/drawing/2014/main" id="{8C064039-9A1D-4BB7-A280-21C9D5F43E2E}"/>
            </a:ext>
          </a:extLst>
        </xdr:cNvPr>
        <xdr:cNvSpPr/>
      </xdr:nvSpPr>
      <xdr:spPr>
        <a:xfrm>
          <a:off x="3886994" y="24564181"/>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1</xdr:col>
      <xdr:colOff>1047750</xdr:colOff>
      <xdr:row>33</xdr:row>
      <xdr:rowOff>698500</xdr:rowOff>
    </xdr:from>
    <xdr:to>
      <xdr:col>1</xdr:col>
      <xdr:colOff>6922294</xdr:colOff>
      <xdr:row>33</xdr:row>
      <xdr:rowOff>1431925</xdr:rowOff>
    </xdr:to>
    <xdr:pic>
      <xdr:nvPicPr>
        <xdr:cNvPr id="45" name="Imagen 44">
          <a:extLst>
            <a:ext uri="{FF2B5EF4-FFF2-40B4-BE49-F238E27FC236}">
              <a16:creationId xmlns="" xmlns:a16="http://schemas.microsoft.com/office/drawing/2014/main" id="{F97257BD-A047-4635-98CB-D6898C35FD0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75833" y="29030083"/>
          <a:ext cx="5874544"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7</xdr:col>
      <xdr:colOff>295275</xdr:colOff>
      <xdr:row>21</xdr:row>
      <xdr:rowOff>41989</xdr:rowOff>
    </xdr:to>
    <xdr:pic>
      <xdr:nvPicPr>
        <xdr:cNvPr id="4" name="Imagen 3">
          <a:extLst>
            <a:ext uri="{FF2B5EF4-FFF2-40B4-BE49-F238E27FC236}">
              <a16:creationId xmlns="" xmlns:a16="http://schemas.microsoft.com/office/drawing/2014/main" id="{BFA3A73B-BE4F-4AB2-8661-82131045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tabSelected="1" topLeftCell="L1" zoomScale="70" zoomScaleNormal="70" workbookViewId="0">
      <selection activeCell="U2" sqref="U2:V4"/>
    </sheetView>
  </sheetViews>
  <sheetFormatPr baseColWidth="10" defaultRowHeight="15" outlineLevelRow="1" x14ac:dyDescent="0.25"/>
  <cols>
    <col min="1" max="1" width="2" style="54" customWidth="1"/>
    <col min="2" max="2" width="4.875" style="54" customWidth="1"/>
    <col min="3" max="3" width="3" customWidth="1"/>
    <col min="4" max="4" width="7.125" customWidth="1"/>
    <col min="5" max="5" width="71.75" customWidth="1"/>
    <col min="6" max="6" width="7.625" customWidth="1"/>
    <col min="7" max="7" width="12" customWidth="1"/>
    <col min="8" max="8" width="8.875" customWidth="1"/>
    <col min="9" max="9" width="8.375" bestFit="1" customWidth="1"/>
    <col min="10" max="10" width="10.125" bestFit="1" customWidth="1"/>
    <col min="11" max="11" width="53.875" customWidth="1"/>
    <col min="12" max="12" width="57.625" customWidth="1"/>
    <col min="13" max="13" width="14.625" style="54" customWidth="1"/>
    <col min="14" max="14" width="36.625" customWidth="1"/>
    <col min="15" max="15" width="14.125" customWidth="1"/>
    <col min="16" max="16" width="16.75" style="91" customWidth="1"/>
    <col min="17" max="17" width="14.125" style="91" customWidth="1"/>
    <col min="18" max="18" width="16.125" style="91" customWidth="1"/>
    <col min="19" max="19" width="12.25" bestFit="1" customWidth="1"/>
    <col min="20" max="20" width="16.625" customWidth="1"/>
    <col min="22" max="22" width="17.125" customWidth="1"/>
  </cols>
  <sheetData>
    <row r="1" spans="1:22" x14ac:dyDescent="0.25">
      <c r="C1" s="3"/>
      <c r="D1" s="4"/>
      <c r="E1" s="1"/>
      <c r="F1" s="1"/>
      <c r="G1" s="1"/>
      <c r="H1" s="1"/>
      <c r="I1" s="1"/>
      <c r="J1" s="1"/>
      <c r="K1" s="3"/>
      <c r="L1" s="3"/>
      <c r="M1" s="3"/>
      <c r="N1" s="3"/>
      <c r="O1" s="3"/>
      <c r="P1" s="3"/>
      <c r="Q1" s="3"/>
      <c r="R1" s="3"/>
      <c r="S1" s="3"/>
      <c r="T1" s="3"/>
    </row>
    <row r="2" spans="1:22" s="8" customFormat="1" x14ac:dyDescent="0.25">
      <c r="A2" s="54"/>
      <c r="B2" s="55" t="s">
        <v>20</v>
      </c>
      <c r="C2" s="56" t="s">
        <v>72</v>
      </c>
      <c r="D2" s="143"/>
      <c r="E2" s="143"/>
      <c r="F2" s="141" t="s">
        <v>68</v>
      </c>
      <c r="G2" s="141"/>
      <c r="H2" s="141"/>
      <c r="I2" s="141"/>
      <c r="J2" s="141"/>
      <c r="K2" s="141"/>
      <c r="L2" s="141"/>
      <c r="M2" s="141"/>
      <c r="N2" s="141"/>
      <c r="O2" s="141"/>
      <c r="P2" s="141"/>
      <c r="Q2" s="141"/>
      <c r="R2" s="141"/>
      <c r="S2" s="141"/>
      <c r="T2" s="141"/>
      <c r="U2" s="142" t="s">
        <v>95</v>
      </c>
      <c r="V2" s="142"/>
    </row>
    <row r="3" spans="1:22" x14ac:dyDescent="0.25">
      <c r="B3" s="55"/>
      <c r="C3" s="56" t="s">
        <v>73</v>
      </c>
      <c r="D3" s="143"/>
      <c r="E3" s="143"/>
      <c r="F3" s="141"/>
      <c r="G3" s="141"/>
      <c r="H3" s="141"/>
      <c r="I3" s="141"/>
      <c r="J3" s="141"/>
      <c r="K3" s="141"/>
      <c r="L3" s="141"/>
      <c r="M3" s="141"/>
      <c r="N3" s="141"/>
      <c r="O3" s="141"/>
      <c r="P3" s="141"/>
      <c r="Q3" s="141"/>
      <c r="R3" s="141"/>
      <c r="S3" s="141"/>
      <c r="T3" s="141"/>
      <c r="U3" s="142"/>
      <c r="V3" s="142"/>
    </row>
    <row r="4" spans="1:22" ht="35.25" customHeight="1" x14ac:dyDescent="0.25">
      <c r="B4" s="55"/>
      <c r="C4" s="56" t="s">
        <v>74</v>
      </c>
      <c r="D4" s="143"/>
      <c r="E4" s="143"/>
      <c r="F4" s="141"/>
      <c r="G4" s="141"/>
      <c r="H4" s="141"/>
      <c r="I4" s="141"/>
      <c r="J4" s="141"/>
      <c r="K4" s="141"/>
      <c r="L4" s="141"/>
      <c r="M4" s="141"/>
      <c r="N4" s="141"/>
      <c r="O4" s="141"/>
      <c r="P4" s="141"/>
      <c r="Q4" s="141"/>
      <c r="R4" s="141"/>
      <c r="S4" s="141"/>
      <c r="T4" s="141"/>
      <c r="U4" s="142"/>
      <c r="V4" s="142"/>
    </row>
    <row r="5" spans="1:22" ht="15.75" thickBot="1" x14ac:dyDescent="0.3">
      <c r="C5" s="3"/>
      <c r="D5" s="2"/>
      <c r="E5" s="2"/>
      <c r="F5" s="2"/>
      <c r="G5" s="2"/>
      <c r="H5" s="2"/>
      <c r="I5" s="2"/>
      <c r="J5" s="2"/>
      <c r="K5" s="2"/>
      <c r="L5" s="2"/>
      <c r="M5" s="2"/>
      <c r="N5" s="3"/>
      <c r="O5" s="3"/>
      <c r="P5" s="3"/>
      <c r="Q5" s="3"/>
      <c r="R5" s="3"/>
      <c r="S5" s="3"/>
      <c r="T5" s="3"/>
    </row>
    <row r="6" spans="1:22" x14ac:dyDescent="0.25">
      <c r="C6" s="3"/>
      <c r="D6" s="146" t="s">
        <v>14</v>
      </c>
      <c r="E6" s="147"/>
      <c r="F6" s="148"/>
      <c r="G6" s="148"/>
      <c r="H6" s="148"/>
      <c r="I6" s="148"/>
      <c r="J6" s="148"/>
      <c r="K6" s="148"/>
      <c r="L6" s="148"/>
      <c r="M6" s="148"/>
      <c r="N6" s="148"/>
      <c r="O6" s="148"/>
      <c r="P6" s="148"/>
      <c r="Q6" s="148"/>
      <c r="R6" s="148"/>
      <c r="S6" s="148"/>
      <c r="T6" s="148"/>
      <c r="U6" s="148"/>
      <c r="V6" s="149"/>
    </row>
    <row r="7" spans="1:22" x14ac:dyDescent="0.25">
      <c r="C7" s="3"/>
      <c r="D7" s="150" t="s">
        <v>15</v>
      </c>
      <c r="E7" s="151"/>
      <c r="F7" s="152"/>
      <c r="G7" s="152"/>
      <c r="H7" s="152"/>
      <c r="I7" s="152"/>
      <c r="J7" s="152"/>
      <c r="K7" s="152"/>
      <c r="L7" s="152"/>
      <c r="M7" s="152"/>
      <c r="N7" s="152"/>
      <c r="O7" s="152"/>
      <c r="P7" s="152"/>
      <c r="Q7" s="152"/>
      <c r="R7" s="152"/>
      <c r="S7" s="152"/>
      <c r="T7" s="152"/>
      <c r="U7" s="152"/>
      <c r="V7" s="153"/>
    </row>
    <row r="8" spans="1:22" x14ac:dyDescent="0.25">
      <c r="C8" s="3"/>
      <c r="D8" s="150" t="s">
        <v>65</v>
      </c>
      <c r="E8" s="151"/>
      <c r="F8" s="152"/>
      <c r="G8" s="152"/>
      <c r="H8" s="152"/>
      <c r="I8" s="152"/>
      <c r="J8" s="152"/>
      <c r="K8" s="152"/>
      <c r="L8" s="152"/>
      <c r="M8" s="152"/>
      <c r="N8" s="152"/>
      <c r="O8" s="152"/>
      <c r="P8" s="152"/>
      <c r="Q8" s="152"/>
      <c r="R8" s="152"/>
      <c r="S8" s="152"/>
      <c r="T8" s="152"/>
      <c r="U8" s="152"/>
      <c r="V8" s="153"/>
    </row>
    <row r="9" spans="1:22" x14ac:dyDescent="0.25">
      <c r="C9" s="3"/>
      <c r="D9" s="150" t="s">
        <v>66</v>
      </c>
      <c r="E9" s="151"/>
      <c r="F9" s="152"/>
      <c r="G9" s="152"/>
      <c r="H9" s="152"/>
      <c r="I9" s="152"/>
      <c r="J9" s="152"/>
      <c r="K9" s="152"/>
      <c r="L9" s="152"/>
      <c r="M9" s="152"/>
      <c r="N9" s="152"/>
      <c r="O9" s="152"/>
      <c r="P9" s="152"/>
      <c r="Q9" s="152"/>
      <c r="R9" s="152"/>
      <c r="S9" s="152"/>
      <c r="T9" s="152"/>
      <c r="U9" s="152"/>
      <c r="V9" s="153"/>
    </row>
    <row r="10" spans="1:22" s="8" customFormat="1" ht="15.75" thickBot="1" x14ac:dyDescent="0.3">
      <c r="A10" s="54"/>
      <c r="B10" s="54"/>
      <c r="C10" s="3"/>
      <c r="D10" s="155" t="s">
        <v>67</v>
      </c>
      <c r="E10" s="156"/>
      <c r="F10" s="157"/>
      <c r="G10" s="157"/>
      <c r="H10" s="157"/>
      <c r="I10" s="157"/>
      <c r="J10" s="157"/>
      <c r="K10" s="157"/>
      <c r="L10" s="157"/>
      <c r="M10" s="157"/>
      <c r="N10" s="157"/>
      <c r="O10" s="157"/>
      <c r="P10" s="157"/>
      <c r="Q10" s="157"/>
      <c r="R10" s="157"/>
      <c r="S10" s="157"/>
      <c r="T10" s="157"/>
      <c r="U10" s="157"/>
      <c r="V10" s="158"/>
    </row>
    <row r="11" spans="1:22" s="8" customFormat="1" ht="15.75" thickBot="1" x14ac:dyDescent="0.3">
      <c r="A11" s="54"/>
      <c r="B11" s="54"/>
      <c r="C11" s="3"/>
      <c r="D11" s="3"/>
      <c r="E11" s="10"/>
      <c r="F11" s="11"/>
      <c r="G11" s="11"/>
      <c r="H11" s="11"/>
      <c r="I11" s="5"/>
      <c r="J11" s="3"/>
      <c r="K11" s="3"/>
      <c r="L11" s="3"/>
      <c r="M11" s="3"/>
      <c r="N11" s="3"/>
      <c r="O11" s="3"/>
      <c r="P11" s="3"/>
      <c r="Q11" s="3"/>
      <c r="R11" s="3"/>
      <c r="S11" s="3"/>
      <c r="T11" s="3"/>
    </row>
    <row r="12" spans="1:22" ht="25.5" customHeight="1" thickBot="1" x14ac:dyDescent="0.3">
      <c r="C12" s="6"/>
      <c r="D12" s="12"/>
      <c r="E12" s="15" t="s">
        <v>13</v>
      </c>
      <c r="F12" s="144" t="s">
        <v>16</v>
      </c>
      <c r="G12" s="144"/>
      <c r="H12" s="144"/>
      <c r="I12" s="144"/>
      <c r="J12" s="145"/>
      <c r="K12" s="114" t="s">
        <v>17</v>
      </c>
      <c r="L12" s="116" t="s">
        <v>75</v>
      </c>
      <c r="M12" s="114" t="s">
        <v>76</v>
      </c>
      <c r="N12" s="114" t="s">
        <v>77</v>
      </c>
      <c r="O12" s="127" t="s">
        <v>78</v>
      </c>
      <c r="P12" s="116"/>
      <c r="Q12" s="116"/>
      <c r="R12" s="116"/>
      <c r="S12" s="116"/>
      <c r="T12" s="116"/>
      <c r="U12" s="116"/>
      <c r="V12" s="128"/>
    </row>
    <row r="13" spans="1:22" ht="30" customHeight="1" thickBot="1" x14ac:dyDescent="0.3">
      <c r="D13" s="24">
        <v>1</v>
      </c>
      <c r="E13" s="16" t="s">
        <v>30</v>
      </c>
      <c r="F13" s="62" t="s">
        <v>12</v>
      </c>
      <c r="G13" s="63" t="s">
        <v>18</v>
      </c>
      <c r="H13" s="63" t="s">
        <v>11</v>
      </c>
      <c r="I13" s="104" t="s">
        <v>29</v>
      </c>
      <c r="J13" s="14" t="s">
        <v>19</v>
      </c>
      <c r="K13" s="115"/>
      <c r="L13" s="117"/>
      <c r="M13" s="129"/>
      <c r="N13" s="126"/>
      <c r="O13" s="93" t="s">
        <v>83</v>
      </c>
      <c r="P13" s="94" t="s">
        <v>84</v>
      </c>
      <c r="Q13" s="95" t="s">
        <v>83</v>
      </c>
      <c r="R13" s="94" t="s">
        <v>84</v>
      </c>
      <c r="S13" s="95" t="s">
        <v>83</v>
      </c>
      <c r="T13" s="94" t="s">
        <v>84</v>
      </c>
      <c r="U13" s="95" t="s">
        <v>83</v>
      </c>
      <c r="V13" s="92" t="s">
        <v>84</v>
      </c>
    </row>
    <row r="14" spans="1:22" outlineLevel="1" x14ac:dyDescent="0.25">
      <c r="D14" s="25" t="s">
        <v>10</v>
      </c>
      <c r="E14" s="17" t="s">
        <v>42</v>
      </c>
      <c r="F14" s="64"/>
      <c r="G14" s="65"/>
      <c r="H14" s="65"/>
      <c r="I14" s="65"/>
      <c r="J14" s="58" t="b">
        <f t="shared" ref="J14:J18" si="0">IF(F14="X",1,IF(G14="X",0.5,IF(H14="X",0.001,IF(I14="X",""))))</f>
        <v>0</v>
      </c>
      <c r="K14" s="59"/>
      <c r="L14" s="86"/>
      <c r="M14" s="83"/>
      <c r="N14" s="37"/>
      <c r="O14" s="46"/>
      <c r="P14" s="47"/>
      <c r="Q14" s="47"/>
      <c r="R14" s="47"/>
      <c r="S14" s="47"/>
      <c r="T14" s="47"/>
      <c r="U14" s="96"/>
      <c r="V14" s="59"/>
    </row>
    <row r="15" spans="1:22" outlineLevel="1" x14ac:dyDescent="0.25">
      <c r="D15" s="26" t="s">
        <v>36</v>
      </c>
      <c r="E15" s="18" t="s">
        <v>51</v>
      </c>
      <c r="F15" s="66"/>
      <c r="G15" s="57"/>
      <c r="H15" s="57"/>
      <c r="I15" s="57"/>
      <c r="J15" s="67" t="b">
        <f t="shared" si="0"/>
        <v>0</v>
      </c>
      <c r="K15" s="60"/>
      <c r="L15" s="87"/>
      <c r="M15" s="84"/>
      <c r="N15" s="38"/>
      <c r="O15" s="39"/>
      <c r="P15" s="40"/>
      <c r="Q15" s="40"/>
      <c r="R15" s="40"/>
      <c r="S15" s="40"/>
      <c r="T15" s="40"/>
      <c r="U15" s="41"/>
      <c r="V15" s="60"/>
    </row>
    <row r="16" spans="1:22" outlineLevel="1" x14ac:dyDescent="0.25">
      <c r="D16" s="26" t="s">
        <v>37</v>
      </c>
      <c r="E16" s="19" t="s">
        <v>43</v>
      </c>
      <c r="F16" s="66"/>
      <c r="G16" s="57"/>
      <c r="H16" s="57"/>
      <c r="I16" s="57"/>
      <c r="J16" s="67" t="b">
        <f t="shared" si="0"/>
        <v>0</v>
      </c>
      <c r="K16" s="60"/>
      <c r="L16" s="87"/>
      <c r="M16" s="84"/>
      <c r="N16" s="38"/>
      <c r="O16" s="39"/>
      <c r="P16" s="40"/>
      <c r="Q16" s="40"/>
      <c r="R16" s="40"/>
      <c r="S16" s="40"/>
      <c r="T16" s="40"/>
      <c r="U16" s="41"/>
      <c r="V16" s="60"/>
    </row>
    <row r="17" spans="4:22" ht="24" outlineLevel="1" x14ac:dyDescent="0.25">
      <c r="D17" s="26" t="s">
        <v>38</v>
      </c>
      <c r="E17" s="19" t="s">
        <v>33</v>
      </c>
      <c r="F17" s="66"/>
      <c r="G17" s="57"/>
      <c r="H17" s="57"/>
      <c r="I17" s="57"/>
      <c r="J17" s="67" t="b">
        <f t="shared" si="0"/>
        <v>0</v>
      </c>
      <c r="K17" s="60"/>
      <c r="L17" s="87"/>
      <c r="M17" s="84"/>
      <c r="N17" s="38"/>
      <c r="O17" s="39"/>
      <c r="P17" s="40"/>
      <c r="Q17" s="40"/>
      <c r="R17" s="40"/>
      <c r="S17" s="40"/>
      <c r="T17" s="40"/>
      <c r="U17" s="41"/>
      <c r="V17" s="60"/>
    </row>
    <row r="18" spans="4:22" ht="24.75" outlineLevel="1" thickBot="1" x14ac:dyDescent="0.3">
      <c r="D18" s="27" t="s">
        <v>39</v>
      </c>
      <c r="E18" s="20" t="s">
        <v>34</v>
      </c>
      <c r="F18" s="68"/>
      <c r="G18" s="69"/>
      <c r="H18" s="69"/>
      <c r="I18" s="69"/>
      <c r="J18" s="70" t="b">
        <f t="shared" si="0"/>
        <v>0</v>
      </c>
      <c r="K18" s="61"/>
      <c r="L18" s="89"/>
      <c r="M18" s="85"/>
      <c r="N18" s="42"/>
      <c r="O18" s="43"/>
      <c r="P18" s="44"/>
      <c r="Q18" s="44"/>
      <c r="R18" s="44"/>
      <c r="S18" s="44"/>
      <c r="T18" s="44"/>
      <c r="U18" s="45"/>
      <c r="V18" s="61"/>
    </row>
    <row r="19" spans="4:22" ht="15.75" thickBot="1" x14ac:dyDescent="0.3">
      <c r="D19" s="134" t="s">
        <v>21</v>
      </c>
      <c r="E19" s="135"/>
      <c r="F19" s="98">
        <f>SUM(J14:J18)</f>
        <v>0</v>
      </c>
      <c r="G19" s="97"/>
      <c r="H19" s="97"/>
      <c r="I19" s="99"/>
      <c r="J19" s="100" t="str">
        <f>IF(F19=0,"",AVERAGE(J14:J18))</f>
        <v/>
      </c>
      <c r="K19" s="130"/>
      <c r="L19" s="131"/>
      <c r="M19" s="132"/>
      <c r="N19" s="131"/>
      <c r="O19" s="132"/>
      <c r="P19" s="132"/>
      <c r="Q19" s="132"/>
      <c r="R19" s="132"/>
      <c r="S19" s="132"/>
      <c r="T19" s="132"/>
      <c r="U19" s="132"/>
      <c r="V19" s="133"/>
    </row>
    <row r="20" spans="4:22" s="91" customFormat="1" ht="15.75" thickBot="1" x14ac:dyDescent="0.3">
      <c r="D20" s="137">
        <v>2</v>
      </c>
      <c r="E20" s="139" t="s">
        <v>31</v>
      </c>
      <c r="F20" s="122" t="s">
        <v>12</v>
      </c>
      <c r="G20" s="124" t="s">
        <v>18</v>
      </c>
      <c r="H20" s="124" t="s">
        <v>11</v>
      </c>
      <c r="I20" s="110" t="s">
        <v>29</v>
      </c>
      <c r="J20" s="112" t="s">
        <v>19</v>
      </c>
      <c r="K20" s="114" t="s">
        <v>17</v>
      </c>
      <c r="L20" s="116" t="s">
        <v>75</v>
      </c>
      <c r="M20" s="114" t="s">
        <v>76</v>
      </c>
      <c r="N20" s="114" t="s">
        <v>77</v>
      </c>
      <c r="O20" s="127" t="s">
        <v>78</v>
      </c>
      <c r="P20" s="116"/>
      <c r="Q20" s="116"/>
      <c r="R20" s="116"/>
      <c r="S20" s="116"/>
      <c r="T20" s="116"/>
      <c r="U20" s="116"/>
      <c r="V20" s="128"/>
    </row>
    <row r="21" spans="4:22" ht="30.75" thickBot="1" x14ac:dyDescent="0.3">
      <c r="D21" s="138"/>
      <c r="E21" s="140"/>
      <c r="F21" s="123"/>
      <c r="G21" s="125"/>
      <c r="H21" s="125"/>
      <c r="I21" s="111"/>
      <c r="J21" s="113"/>
      <c r="K21" s="115"/>
      <c r="L21" s="117"/>
      <c r="M21" s="129"/>
      <c r="N21" s="126"/>
      <c r="O21" s="93" t="s">
        <v>83</v>
      </c>
      <c r="P21" s="94" t="s">
        <v>84</v>
      </c>
      <c r="Q21" s="95" t="s">
        <v>83</v>
      </c>
      <c r="R21" s="94" t="s">
        <v>84</v>
      </c>
      <c r="S21" s="95" t="s">
        <v>83</v>
      </c>
      <c r="T21" s="94" t="s">
        <v>84</v>
      </c>
      <c r="U21" s="95" t="s">
        <v>83</v>
      </c>
      <c r="V21" s="107" t="s">
        <v>84</v>
      </c>
    </row>
    <row r="22" spans="4:22" ht="24" outlineLevel="1" x14ac:dyDescent="0.25">
      <c r="D22" s="28" t="s">
        <v>9</v>
      </c>
      <c r="E22" s="21" t="s">
        <v>44</v>
      </c>
      <c r="F22" s="101"/>
      <c r="G22" s="102"/>
      <c r="H22" s="102"/>
      <c r="I22" s="102"/>
      <c r="J22" s="103" t="b">
        <f t="shared" ref="J22:J31" si="1">IF(F22="X",1,IF(G22="X",0.5,IF(H22="X",0.001,IF(I22="X",""))))</f>
        <v>0</v>
      </c>
      <c r="K22" s="71"/>
      <c r="L22" s="86"/>
      <c r="M22" s="83"/>
      <c r="N22" s="105"/>
      <c r="O22" s="46"/>
      <c r="P22" s="47"/>
      <c r="Q22" s="47"/>
      <c r="R22" s="47"/>
      <c r="S22" s="47"/>
      <c r="T22" s="47"/>
      <c r="U22" s="47"/>
      <c r="V22" s="48"/>
    </row>
    <row r="23" spans="4:22" ht="24" outlineLevel="1" x14ac:dyDescent="0.25">
      <c r="D23" s="26" t="s">
        <v>8</v>
      </c>
      <c r="E23" s="19" t="s">
        <v>52</v>
      </c>
      <c r="F23" s="66"/>
      <c r="G23" s="57"/>
      <c r="H23" s="57"/>
      <c r="I23" s="57"/>
      <c r="J23" s="67" t="b">
        <f t="shared" si="1"/>
        <v>0</v>
      </c>
      <c r="K23" s="60"/>
      <c r="L23" s="87"/>
      <c r="M23" s="84"/>
      <c r="N23" s="38"/>
      <c r="O23" s="39"/>
      <c r="P23" s="40"/>
      <c r="Q23" s="40"/>
      <c r="R23" s="40"/>
      <c r="S23" s="40"/>
      <c r="T23" s="40"/>
      <c r="U23" s="40"/>
      <c r="V23" s="49"/>
    </row>
    <row r="24" spans="4:22" ht="24" outlineLevel="1" x14ac:dyDescent="0.25">
      <c r="D24" s="26" t="s">
        <v>7</v>
      </c>
      <c r="E24" s="18" t="s">
        <v>45</v>
      </c>
      <c r="F24" s="66"/>
      <c r="G24" s="57"/>
      <c r="H24" s="57"/>
      <c r="I24" s="57"/>
      <c r="J24" s="67" t="b">
        <f t="shared" si="1"/>
        <v>0</v>
      </c>
      <c r="K24" s="60"/>
      <c r="L24" s="87"/>
      <c r="M24" s="84"/>
      <c r="N24" s="38"/>
      <c r="O24" s="39"/>
      <c r="P24" s="40"/>
      <c r="Q24" s="40"/>
      <c r="R24" s="40"/>
      <c r="S24" s="40"/>
      <c r="T24" s="40"/>
      <c r="U24" s="40"/>
      <c r="V24" s="49"/>
    </row>
    <row r="25" spans="4:22" outlineLevel="1" x14ac:dyDescent="0.25">
      <c r="D25" s="26" t="s">
        <v>6</v>
      </c>
      <c r="E25" s="18" t="s">
        <v>53</v>
      </c>
      <c r="F25" s="66"/>
      <c r="G25" s="57"/>
      <c r="H25" s="57"/>
      <c r="I25" s="57"/>
      <c r="J25" s="67" t="b">
        <f t="shared" si="1"/>
        <v>0</v>
      </c>
      <c r="K25" s="60"/>
      <c r="L25" s="87"/>
      <c r="M25" s="84"/>
      <c r="N25" s="38"/>
      <c r="O25" s="39"/>
      <c r="P25" s="40"/>
      <c r="Q25" s="40"/>
      <c r="R25" s="40"/>
      <c r="S25" s="40"/>
      <c r="T25" s="40"/>
      <c r="U25" s="40"/>
      <c r="V25" s="49"/>
    </row>
    <row r="26" spans="4:22" outlineLevel="1" x14ac:dyDescent="0.25">
      <c r="D26" s="26" t="s">
        <v>54</v>
      </c>
      <c r="E26" s="22" t="s">
        <v>60</v>
      </c>
      <c r="F26" s="66"/>
      <c r="G26" s="57"/>
      <c r="H26" s="57"/>
      <c r="I26" s="57"/>
      <c r="J26" s="67" t="b">
        <f t="shared" si="1"/>
        <v>0</v>
      </c>
      <c r="K26" s="60"/>
      <c r="L26" s="87"/>
      <c r="M26" s="84"/>
      <c r="N26" s="38"/>
      <c r="O26" s="39"/>
      <c r="P26" s="40"/>
      <c r="Q26" s="40"/>
      <c r="R26" s="40"/>
      <c r="S26" s="40"/>
      <c r="T26" s="40"/>
      <c r="U26" s="40"/>
      <c r="V26" s="49"/>
    </row>
    <row r="27" spans="4:22" outlineLevel="1" x14ac:dyDescent="0.25">
      <c r="D27" s="26" t="s">
        <v>55</v>
      </c>
      <c r="E27" s="22" t="s">
        <v>46</v>
      </c>
      <c r="F27" s="66"/>
      <c r="G27" s="57"/>
      <c r="H27" s="57"/>
      <c r="I27" s="57"/>
      <c r="J27" s="67" t="b">
        <f t="shared" si="1"/>
        <v>0</v>
      </c>
      <c r="K27" s="60"/>
      <c r="L27" s="87"/>
      <c r="M27" s="84"/>
      <c r="N27" s="38"/>
      <c r="O27" s="39"/>
      <c r="P27" s="40"/>
      <c r="Q27" s="40"/>
      <c r="R27" s="40"/>
      <c r="S27" s="40"/>
      <c r="T27" s="40"/>
      <c r="U27" s="40"/>
      <c r="V27" s="49"/>
    </row>
    <row r="28" spans="4:22" outlineLevel="1" x14ac:dyDescent="0.25">
      <c r="D28" s="26" t="s">
        <v>56</v>
      </c>
      <c r="E28" s="22" t="s">
        <v>47</v>
      </c>
      <c r="F28" s="66"/>
      <c r="G28" s="57"/>
      <c r="H28" s="57"/>
      <c r="I28" s="57"/>
      <c r="J28" s="67" t="b">
        <f t="shared" si="1"/>
        <v>0</v>
      </c>
      <c r="K28" s="60"/>
      <c r="L28" s="87"/>
      <c r="M28" s="84"/>
      <c r="N28" s="38"/>
      <c r="O28" s="39"/>
      <c r="P28" s="40"/>
      <c r="Q28" s="40"/>
      <c r="R28" s="40"/>
      <c r="S28" s="40"/>
      <c r="T28" s="40"/>
      <c r="U28" s="40"/>
      <c r="V28" s="49"/>
    </row>
    <row r="29" spans="4:22" outlineLevel="1" x14ac:dyDescent="0.25">
      <c r="D29" s="26" t="s">
        <v>57</v>
      </c>
      <c r="E29" s="22" t="s">
        <v>48</v>
      </c>
      <c r="F29" s="66"/>
      <c r="G29" s="57"/>
      <c r="H29" s="57"/>
      <c r="I29" s="57"/>
      <c r="J29" s="67" t="b">
        <f t="shared" si="1"/>
        <v>0</v>
      </c>
      <c r="K29" s="60"/>
      <c r="L29" s="87"/>
      <c r="M29" s="84"/>
      <c r="N29" s="38"/>
      <c r="O29" s="39"/>
      <c r="P29" s="40"/>
      <c r="Q29" s="40"/>
      <c r="R29" s="40"/>
      <c r="S29" s="40"/>
      <c r="T29" s="40"/>
      <c r="U29" s="40"/>
      <c r="V29" s="49"/>
    </row>
    <row r="30" spans="4:22" ht="24" outlineLevel="1" x14ac:dyDescent="0.25">
      <c r="D30" s="26" t="s">
        <v>58</v>
      </c>
      <c r="E30" s="22" t="s">
        <v>49</v>
      </c>
      <c r="F30" s="66"/>
      <c r="G30" s="57"/>
      <c r="H30" s="57"/>
      <c r="I30" s="57"/>
      <c r="J30" s="67" t="b">
        <f t="shared" si="1"/>
        <v>0</v>
      </c>
      <c r="K30" s="60"/>
      <c r="L30" s="87"/>
      <c r="M30" s="84"/>
      <c r="N30" s="38"/>
      <c r="O30" s="39"/>
      <c r="P30" s="40"/>
      <c r="Q30" s="40"/>
      <c r="R30" s="40"/>
      <c r="S30" s="40"/>
      <c r="T30" s="40"/>
      <c r="U30" s="40"/>
      <c r="V30" s="49"/>
    </row>
    <row r="31" spans="4:22" ht="24.75" outlineLevel="1" thickBot="1" x14ac:dyDescent="0.3">
      <c r="D31" s="27" t="s">
        <v>59</v>
      </c>
      <c r="E31" s="23" t="s">
        <v>32</v>
      </c>
      <c r="F31" s="68"/>
      <c r="G31" s="69"/>
      <c r="H31" s="69"/>
      <c r="I31" s="69"/>
      <c r="J31" s="70" t="b">
        <f t="shared" si="1"/>
        <v>0</v>
      </c>
      <c r="K31" s="72"/>
      <c r="L31" s="88"/>
      <c r="M31" s="85"/>
      <c r="N31" s="106"/>
      <c r="O31" s="50"/>
      <c r="P31" s="51"/>
      <c r="Q31" s="51"/>
      <c r="R31" s="51"/>
      <c r="S31" s="51"/>
      <c r="T31" s="51"/>
      <c r="U31" s="51"/>
      <c r="V31" s="52"/>
    </row>
    <row r="32" spans="4:22" ht="15.75" thickBot="1" x14ac:dyDescent="0.3">
      <c r="D32" s="134" t="s">
        <v>35</v>
      </c>
      <c r="E32" s="135"/>
      <c r="F32" s="78">
        <f>SUM(J22:J31)</f>
        <v>0</v>
      </c>
      <c r="G32" s="76"/>
      <c r="H32" s="76"/>
      <c r="I32" s="77"/>
      <c r="J32" s="79" t="str">
        <f>IF(F32=0,"",AVERAGE(J27:J31))</f>
        <v/>
      </c>
      <c r="K32" s="130"/>
      <c r="L32" s="131"/>
      <c r="M32" s="132"/>
      <c r="N32" s="131"/>
      <c r="O32" s="132"/>
      <c r="P32" s="132"/>
      <c r="Q32" s="132"/>
      <c r="R32" s="132"/>
      <c r="S32" s="132"/>
      <c r="T32" s="132"/>
      <c r="U32" s="132"/>
      <c r="V32" s="136"/>
    </row>
    <row r="33" spans="1:22" s="91" customFormat="1" ht="15.75" thickBot="1" x14ac:dyDescent="0.3">
      <c r="D33" s="118">
        <v>3</v>
      </c>
      <c r="E33" s="120" t="s">
        <v>40</v>
      </c>
      <c r="F33" s="122" t="s">
        <v>12</v>
      </c>
      <c r="G33" s="124" t="s">
        <v>18</v>
      </c>
      <c r="H33" s="124" t="s">
        <v>11</v>
      </c>
      <c r="I33" s="110" t="s">
        <v>29</v>
      </c>
      <c r="J33" s="112" t="s">
        <v>19</v>
      </c>
      <c r="K33" s="114" t="s">
        <v>17</v>
      </c>
      <c r="L33" s="116" t="s">
        <v>75</v>
      </c>
      <c r="M33" s="114" t="s">
        <v>76</v>
      </c>
      <c r="N33" s="114" t="s">
        <v>77</v>
      </c>
      <c r="O33" s="127" t="s">
        <v>78</v>
      </c>
      <c r="P33" s="116"/>
      <c r="Q33" s="116"/>
      <c r="R33" s="116"/>
      <c r="S33" s="116"/>
      <c r="T33" s="116"/>
      <c r="U33" s="116"/>
      <c r="V33" s="128"/>
    </row>
    <row r="34" spans="1:22" ht="30.75" thickBot="1" x14ac:dyDescent="0.3">
      <c r="D34" s="119"/>
      <c r="E34" s="121"/>
      <c r="F34" s="123"/>
      <c r="G34" s="125"/>
      <c r="H34" s="125"/>
      <c r="I34" s="111"/>
      <c r="J34" s="113"/>
      <c r="K34" s="115"/>
      <c r="L34" s="117"/>
      <c r="M34" s="129"/>
      <c r="N34" s="126"/>
      <c r="O34" s="93" t="s">
        <v>83</v>
      </c>
      <c r="P34" s="94" t="s">
        <v>84</v>
      </c>
      <c r="Q34" s="95" t="s">
        <v>83</v>
      </c>
      <c r="R34" s="94" t="s">
        <v>84</v>
      </c>
      <c r="S34" s="95" t="s">
        <v>83</v>
      </c>
      <c r="T34" s="94" t="s">
        <v>84</v>
      </c>
      <c r="U34" s="95" t="s">
        <v>83</v>
      </c>
      <c r="V34" s="107" t="s">
        <v>84</v>
      </c>
    </row>
    <row r="35" spans="1:22" ht="24" outlineLevel="1" x14ac:dyDescent="0.25">
      <c r="D35" s="25" t="s">
        <v>5</v>
      </c>
      <c r="E35" s="74" t="s">
        <v>61</v>
      </c>
      <c r="F35" s="64"/>
      <c r="G35" s="65"/>
      <c r="H35" s="65"/>
      <c r="I35" s="65"/>
      <c r="J35" s="58" t="b">
        <f t="shared" ref="J35:J39" si="2">IF(F35="X",1,IF(G35="X",0.5,IF(H35="X",0.001,IF(I35="X",""))))</f>
        <v>0</v>
      </c>
      <c r="K35" s="59"/>
      <c r="L35" s="37"/>
      <c r="M35" s="83"/>
      <c r="N35" s="37"/>
      <c r="O35" s="46"/>
      <c r="P35" s="47"/>
      <c r="Q35" s="47"/>
      <c r="R35" s="47"/>
      <c r="S35" s="47"/>
      <c r="T35" s="47"/>
      <c r="U35" s="47"/>
      <c r="V35" s="96"/>
    </row>
    <row r="36" spans="1:22" outlineLevel="1" x14ac:dyDescent="0.25">
      <c r="D36" s="26" t="s">
        <v>4</v>
      </c>
      <c r="E36" s="19" t="s">
        <v>62</v>
      </c>
      <c r="F36" s="66"/>
      <c r="G36" s="57"/>
      <c r="H36" s="57"/>
      <c r="I36" s="57"/>
      <c r="J36" s="67" t="b">
        <f t="shared" si="2"/>
        <v>0</v>
      </c>
      <c r="K36" s="60"/>
      <c r="L36" s="38"/>
      <c r="M36" s="84"/>
      <c r="N36" s="38"/>
      <c r="O36" s="39"/>
      <c r="P36" s="40"/>
      <c r="Q36" s="40"/>
      <c r="R36" s="40"/>
      <c r="S36" s="40"/>
      <c r="T36" s="40"/>
      <c r="U36" s="40"/>
      <c r="V36" s="41"/>
    </row>
    <row r="37" spans="1:22" ht="24" outlineLevel="1" x14ac:dyDescent="0.25">
      <c r="D37" s="26" t="s">
        <v>3</v>
      </c>
      <c r="E37" s="19" t="s">
        <v>50</v>
      </c>
      <c r="F37" s="66"/>
      <c r="G37" s="57"/>
      <c r="H37" s="57"/>
      <c r="I37" s="57"/>
      <c r="J37" s="67" t="b">
        <f t="shared" si="2"/>
        <v>0</v>
      </c>
      <c r="K37" s="60"/>
      <c r="L37" s="38"/>
      <c r="M37" s="84"/>
      <c r="N37" s="38"/>
      <c r="O37" s="39"/>
      <c r="P37" s="40"/>
      <c r="Q37" s="40"/>
      <c r="R37" s="40"/>
      <c r="S37" s="40"/>
      <c r="T37" s="40"/>
      <c r="U37" s="40"/>
      <c r="V37" s="41"/>
    </row>
    <row r="38" spans="1:22" ht="24" outlineLevel="1" x14ac:dyDescent="0.25">
      <c r="D38" s="26" t="s">
        <v>2</v>
      </c>
      <c r="E38" s="18" t="s">
        <v>63</v>
      </c>
      <c r="F38" s="66"/>
      <c r="G38" s="57"/>
      <c r="H38" s="57"/>
      <c r="I38" s="57"/>
      <c r="J38" s="67" t="b">
        <f t="shared" si="2"/>
        <v>0</v>
      </c>
      <c r="K38" s="60"/>
      <c r="L38" s="38"/>
      <c r="M38" s="84"/>
      <c r="N38" s="38"/>
      <c r="O38" s="39"/>
      <c r="P38" s="40"/>
      <c r="Q38" s="40"/>
      <c r="R38" s="40"/>
      <c r="S38" s="40"/>
      <c r="T38" s="40"/>
      <c r="U38" s="40"/>
      <c r="V38" s="41"/>
    </row>
    <row r="39" spans="1:22" ht="23.1" customHeight="1" outlineLevel="1" thickBot="1" x14ac:dyDescent="0.3">
      <c r="D39" s="29" t="s">
        <v>1</v>
      </c>
      <c r="E39" s="75" t="s">
        <v>64</v>
      </c>
      <c r="F39" s="68"/>
      <c r="G39" s="69"/>
      <c r="H39" s="69"/>
      <c r="I39" s="69"/>
      <c r="J39" s="70" t="b">
        <f t="shared" si="2"/>
        <v>0</v>
      </c>
      <c r="K39" s="73"/>
      <c r="L39" s="53"/>
      <c r="M39" s="85"/>
      <c r="N39" s="53"/>
      <c r="O39" s="43"/>
      <c r="P39" s="44"/>
      <c r="Q39" s="44"/>
      <c r="R39" s="44"/>
      <c r="S39" s="44"/>
      <c r="T39" s="44"/>
      <c r="U39" s="44"/>
      <c r="V39" s="45"/>
    </row>
    <row r="40" spans="1:22" ht="15.75" thickBot="1" x14ac:dyDescent="0.3">
      <c r="D40" s="134" t="s">
        <v>41</v>
      </c>
      <c r="E40" s="173"/>
      <c r="F40" s="80">
        <f>SUM(J35:J39)</f>
        <v>0</v>
      </c>
      <c r="G40" s="76"/>
      <c r="H40" s="76"/>
      <c r="I40" s="77"/>
      <c r="J40" s="79" t="str">
        <f>IF(F40=0,"",AVERAGE(J35:J39))</f>
        <v/>
      </c>
      <c r="K40" s="14" t="str">
        <f>IF(J40&lt;=0.49,"MALO",IF(J40&lt;=0.74,"REGULAR",IF(J40&gt;0.74,"BUENO")))</f>
        <v>BUENO</v>
      </c>
      <c r="L40" s="162"/>
      <c r="M40" s="163"/>
      <c r="N40" s="164"/>
      <c r="O40" s="163"/>
      <c r="P40" s="163"/>
      <c r="Q40" s="163"/>
      <c r="R40" s="163"/>
      <c r="S40" s="163"/>
      <c r="T40" s="163"/>
      <c r="U40" s="163"/>
      <c r="V40" s="165"/>
    </row>
    <row r="41" spans="1:22" ht="15.75" thickBot="1" x14ac:dyDescent="0.3">
      <c r="D41" s="13"/>
      <c r="E41" s="159" t="s">
        <v>22</v>
      </c>
      <c r="F41" s="160"/>
      <c r="G41" s="160"/>
      <c r="H41" s="160"/>
      <c r="I41" s="160"/>
      <c r="J41" s="30">
        <f>SUM(J19,J32,J40)</f>
        <v>0</v>
      </c>
      <c r="K41" s="81" t="str">
        <f>IF(J41&gt;=(+B42*90%),"ADMISIBLE",IF(J41&lt;(B42*75%),"INADMISIBLE","TOLERABLE"))</f>
        <v>ADMISIBLE</v>
      </c>
      <c r="L41" s="9"/>
      <c r="N41" s="9"/>
      <c r="O41" s="9"/>
      <c r="S41" s="9"/>
      <c r="T41" s="9"/>
      <c r="U41" s="9"/>
      <c r="V41" s="9"/>
    </row>
    <row r="42" spans="1:22" x14ac:dyDescent="0.25">
      <c r="B42" s="90">
        <f>+COUNT(J40,J32,J19)</f>
        <v>0</v>
      </c>
      <c r="L42" s="9"/>
      <c r="N42" s="9"/>
      <c r="O42" s="9"/>
      <c r="S42" s="9"/>
      <c r="T42" s="9"/>
      <c r="U42" s="9"/>
      <c r="V42" s="9"/>
    </row>
    <row r="43" spans="1:22" x14ac:dyDescent="0.25">
      <c r="D43" s="154"/>
      <c r="E43" s="154"/>
      <c r="F43" s="154"/>
      <c r="G43" s="154"/>
      <c r="H43" s="154"/>
      <c r="I43" s="154"/>
      <c r="J43" s="154"/>
    </row>
    <row r="44" spans="1:22" x14ac:dyDescent="0.25">
      <c r="D44" s="161" t="s">
        <v>85</v>
      </c>
      <c r="E44" s="161"/>
      <c r="F44" s="161"/>
      <c r="G44" s="161"/>
      <c r="H44" s="161"/>
      <c r="I44" s="161"/>
      <c r="J44" s="161"/>
      <c r="K44" s="161"/>
    </row>
    <row r="45" spans="1:22" ht="68.25" customHeight="1" x14ac:dyDescent="0.25">
      <c r="D45" s="166"/>
      <c r="E45" s="166"/>
      <c r="F45" s="166"/>
      <c r="G45" s="166"/>
      <c r="H45" s="166"/>
      <c r="I45" s="166"/>
      <c r="J45" s="166"/>
      <c r="K45" s="166"/>
    </row>
    <row r="46" spans="1:22" s="9" customFormat="1" x14ac:dyDescent="0.25">
      <c r="A46" s="54"/>
      <c r="B46" s="54"/>
      <c r="M46" s="54"/>
      <c r="P46" s="91"/>
      <c r="Q46" s="91"/>
      <c r="R46" s="91"/>
    </row>
    <row r="47" spans="1:22" s="9" customFormat="1" x14ac:dyDescent="0.25">
      <c r="A47" s="54"/>
      <c r="B47" s="54"/>
      <c r="D47" s="108" t="s">
        <v>0</v>
      </c>
      <c r="E47" s="109"/>
      <c r="F47" s="167" t="s">
        <v>89</v>
      </c>
      <c r="G47" s="168"/>
      <c r="H47" s="168"/>
      <c r="I47" s="168"/>
      <c r="J47" s="168"/>
      <c r="K47" s="168"/>
      <c r="M47" s="54"/>
      <c r="P47" s="91"/>
      <c r="Q47" s="91"/>
      <c r="R47" s="91"/>
    </row>
    <row r="48" spans="1:22" s="9" customFormat="1" x14ac:dyDescent="0.25">
      <c r="A48" s="54"/>
      <c r="B48" s="54"/>
      <c r="D48" s="169" t="s">
        <v>90</v>
      </c>
      <c r="E48" s="169"/>
      <c r="F48" s="171" t="s">
        <v>91</v>
      </c>
      <c r="G48" s="172"/>
      <c r="H48" s="172"/>
      <c r="I48" s="172"/>
      <c r="J48" s="172"/>
      <c r="K48" s="172"/>
      <c r="M48" s="54"/>
      <c r="P48" s="91"/>
      <c r="Q48" s="91"/>
      <c r="R48" s="91"/>
    </row>
    <row r="49" spans="1:18" s="9" customFormat="1" x14ac:dyDescent="0.25">
      <c r="A49" s="54"/>
      <c r="B49" s="54"/>
      <c r="D49" s="170"/>
      <c r="E49" s="170"/>
      <c r="F49" s="171" t="s">
        <v>92</v>
      </c>
      <c r="G49" s="172"/>
      <c r="H49" s="172"/>
      <c r="I49" s="172"/>
      <c r="J49" s="172"/>
      <c r="K49" s="172"/>
      <c r="M49" s="54"/>
      <c r="P49" s="91"/>
      <c r="Q49" s="91"/>
      <c r="R49" s="91"/>
    </row>
    <row r="50" spans="1:18" s="9" customFormat="1" x14ac:dyDescent="0.25">
      <c r="A50" s="54"/>
      <c r="B50" s="54"/>
      <c r="D50" s="170"/>
      <c r="E50" s="170"/>
      <c r="F50" s="171" t="s">
        <v>93</v>
      </c>
      <c r="G50" s="172"/>
      <c r="H50" s="172"/>
      <c r="I50" s="172"/>
      <c r="J50" s="172"/>
      <c r="K50" s="172"/>
      <c r="M50" s="54"/>
      <c r="P50" s="91"/>
      <c r="Q50" s="91"/>
      <c r="R50" s="91"/>
    </row>
    <row r="51" spans="1:18" x14ac:dyDescent="0.25">
      <c r="F51" s="154"/>
      <c r="G51" s="154"/>
      <c r="H51" s="154"/>
      <c r="I51" s="154"/>
      <c r="J51" s="154"/>
      <c r="K51" s="154"/>
    </row>
  </sheetData>
  <sheetProtection formatCells="0" formatColumns="0" formatRows="0" insertColumns="0" insertRows="0" insertHyperlinks="0" deleteColumns="0" deleteRows="0" sort="0" autoFilter="0" pivotTables="0"/>
  <mergeCells count="60">
    <mergeCell ref="F51:K51"/>
    <mergeCell ref="F9:V9"/>
    <mergeCell ref="D10:E10"/>
    <mergeCell ref="F10:V10"/>
    <mergeCell ref="E41:I41"/>
    <mergeCell ref="D43:J43"/>
    <mergeCell ref="D44:K44"/>
    <mergeCell ref="L40:V40"/>
    <mergeCell ref="D45:K45"/>
    <mergeCell ref="F47:K47"/>
    <mergeCell ref="D48:E50"/>
    <mergeCell ref="F48:K48"/>
    <mergeCell ref="F49:K49"/>
    <mergeCell ref="F50:K50"/>
    <mergeCell ref="D40:E40"/>
    <mergeCell ref="D19:E19"/>
    <mergeCell ref="F2:T4"/>
    <mergeCell ref="U2:V4"/>
    <mergeCell ref="D2:E4"/>
    <mergeCell ref="K12:K13"/>
    <mergeCell ref="L12:L13"/>
    <mergeCell ref="N12:N13"/>
    <mergeCell ref="F12:J12"/>
    <mergeCell ref="D6:E6"/>
    <mergeCell ref="F6:V6"/>
    <mergeCell ref="D7:E7"/>
    <mergeCell ref="F7:V7"/>
    <mergeCell ref="D8:E8"/>
    <mergeCell ref="F8:V8"/>
    <mergeCell ref="D9:E9"/>
    <mergeCell ref="M12:M13"/>
    <mergeCell ref="O12:V12"/>
    <mergeCell ref="D20:D21"/>
    <mergeCell ref="E20:E21"/>
    <mergeCell ref="J20:J21"/>
    <mergeCell ref="I20:I21"/>
    <mergeCell ref="K20:K21"/>
    <mergeCell ref="L20:L21"/>
    <mergeCell ref="M20:M21"/>
    <mergeCell ref="N20:N21"/>
    <mergeCell ref="O20:V20"/>
    <mergeCell ref="F20:F21"/>
    <mergeCell ref="G20:G21"/>
    <mergeCell ref="H20:H21"/>
    <mergeCell ref="N33:N34"/>
    <mergeCell ref="O33:V33"/>
    <mergeCell ref="M33:M34"/>
    <mergeCell ref="K19:V19"/>
    <mergeCell ref="D32:E32"/>
    <mergeCell ref="K32:V32"/>
    <mergeCell ref="D47:E47"/>
    <mergeCell ref="I33:I34"/>
    <mergeCell ref="J33:J34"/>
    <mergeCell ref="K33:K34"/>
    <mergeCell ref="L33:L34"/>
    <mergeCell ref="D33:D34"/>
    <mergeCell ref="E33:E34"/>
    <mergeCell ref="F33:F34"/>
    <mergeCell ref="G33:G34"/>
    <mergeCell ref="H33:H34"/>
  </mergeCells>
  <phoneticPr fontId="13" type="noConversion"/>
  <conditionalFormatting sqref="K41">
    <cfRule type="containsText" dxfId="2" priority="1" operator="containsText" text="TOLERABLE">
      <formula>NOT(ISERROR(SEARCH("TOLERABLE",K41)))</formula>
    </cfRule>
    <cfRule type="containsText" dxfId="1" priority="2" operator="containsText" text="INADMISIBLE">
      <formula>NOT(ISERROR(SEARCH("INADMISIBLE",K41)))</formula>
    </cfRule>
    <cfRule type="containsText" dxfId="0" priority="3" operator="containsText" text="ADMISIBLE">
      <formula>NOT(ISERROR(SEARCH("ADMISIBLE",K41)))</formula>
    </cfRule>
  </conditionalFormatting>
  <dataValidations count="2">
    <dataValidation type="list" allowBlank="1" showInputMessage="1" showErrorMessage="1" sqref="F14:I18 F22:I31 F35:I39">
      <formula1>$B$2:$B$3</formula1>
    </dataValidation>
    <dataValidation type="list" allowBlank="1" showInputMessage="1" showErrorMessage="1" sqref="M14:M18 M22:M31 M35:M39">
      <formula1>$C$2:$C$4</formula1>
    </dataValidation>
  </dataValidations>
  <pageMargins left="0.7" right="0.7" top="0.75" bottom="0.75" header="0.3" footer="0.3"/>
  <pageSetup paperSize="9" orientation="portrait" r:id="rId1"/>
  <ignoredErrors>
    <ignoredError sqref="J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showGridLines="0" zoomScale="90" zoomScaleNormal="90" workbookViewId="0">
      <selection activeCell="B3" sqref="B3"/>
    </sheetView>
  </sheetViews>
  <sheetFormatPr baseColWidth="10" defaultRowHeight="15" x14ac:dyDescent="0.25"/>
  <cols>
    <col min="1" max="1" width="4.875" style="9" customWidth="1"/>
    <col min="2" max="2" width="121.375" style="9" customWidth="1"/>
    <col min="3" max="3" width="10.375" style="9" customWidth="1"/>
    <col min="4" max="4" width="3.875" style="9" customWidth="1"/>
    <col min="5" max="252" width="11.375" style="9"/>
    <col min="253" max="253" width="126" style="9" customWidth="1"/>
    <col min="254" max="508" width="11.375" style="9"/>
    <col min="509" max="509" width="126" style="9" customWidth="1"/>
    <col min="510" max="764" width="11.375" style="9"/>
    <col min="765" max="765" width="126" style="9" customWidth="1"/>
    <col min="766" max="1020" width="11.375" style="9"/>
    <col min="1021" max="1021" width="126" style="9" customWidth="1"/>
    <col min="1022" max="1276" width="11.375" style="9"/>
    <col min="1277" max="1277" width="126" style="9" customWidth="1"/>
    <col min="1278" max="1532" width="11.375" style="9"/>
    <col min="1533" max="1533" width="126" style="9" customWidth="1"/>
    <col min="1534" max="1788" width="11.375" style="9"/>
    <col min="1789" max="1789" width="126" style="9" customWidth="1"/>
    <col min="1790" max="2044" width="11.375" style="9"/>
    <col min="2045" max="2045" width="126" style="9" customWidth="1"/>
    <col min="2046" max="2300" width="11.375" style="9"/>
    <col min="2301" max="2301" width="126" style="9" customWidth="1"/>
    <col min="2302" max="2556" width="11.375" style="9"/>
    <col min="2557" max="2557" width="126" style="9" customWidth="1"/>
    <col min="2558" max="2812" width="11.375" style="9"/>
    <col min="2813" max="2813" width="126" style="9" customWidth="1"/>
    <col min="2814" max="3068" width="11.375" style="9"/>
    <col min="3069" max="3069" width="126" style="9" customWidth="1"/>
    <col min="3070" max="3324" width="11.375" style="9"/>
    <col min="3325" max="3325" width="126" style="9" customWidth="1"/>
    <col min="3326" max="3580" width="11.375" style="9"/>
    <col min="3581" max="3581" width="126" style="9" customWidth="1"/>
    <col min="3582" max="3836" width="11.375" style="9"/>
    <col min="3837" max="3837" width="126" style="9" customWidth="1"/>
    <col min="3838" max="4092" width="11.375" style="9"/>
    <col min="4093" max="4093" width="126" style="9" customWidth="1"/>
    <col min="4094" max="4348" width="11.375" style="9"/>
    <col min="4349" max="4349" width="126" style="9" customWidth="1"/>
    <col min="4350" max="4604" width="11.375" style="9"/>
    <col min="4605" max="4605" width="126" style="9" customWidth="1"/>
    <col min="4606" max="4860" width="11.375" style="9"/>
    <col min="4861" max="4861" width="126" style="9" customWidth="1"/>
    <col min="4862" max="5116" width="11.375" style="9"/>
    <col min="5117" max="5117" width="126" style="9" customWidth="1"/>
    <col min="5118" max="5372" width="11.375" style="9"/>
    <col min="5373" max="5373" width="126" style="9" customWidth="1"/>
    <col min="5374" max="5628" width="11.375" style="9"/>
    <col min="5629" max="5629" width="126" style="9" customWidth="1"/>
    <col min="5630" max="5884" width="11.375" style="9"/>
    <col min="5885" max="5885" width="126" style="9" customWidth="1"/>
    <col min="5886" max="6140" width="11.375" style="9"/>
    <col min="6141" max="6141" width="126" style="9" customWidth="1"/>
    <col min="6142" max="6396" width="11.375" style="9"/>
    <col min="6397" max="6397" width="126" style="9" customWidth="1"/>
    <col min="6398" max="6652" width="11.375" style="9"/>
    <col min="6653" max="6653" width="126" style="9" customWidth="1"/>
    <col min="6654" max="6908" width="11.375" style="9"/>
    <col min="6909" max="6909" width="126" style="9" customWidth="1"/>
    <col min="6910" max="7164" width="11.375" style="9"/>
    <col min="7165" max="7165" width="126" style="9" customWidth="1"/>
    <col min="7166" max="7420" width="11.375" style="9"/>
    <col min="7421" max="7421" width="126" style="9" customWidth="1"/>
    <col min="7422" max="7676" width="11.375" style="9"/>
    <col min="7677" max="7677" width="126" style="9" customWidth="1"/>
    <col min="7678" max="7932" width="11.375" style="9"/>
    <col min="7933" max="7933" width="126" style="9" customWidth="1"/>
    <col min="7934" max="8188" width="11.375" style="9"/>
    <col min="8189" max="8189" width="126" style="9" customWidth="1"/>
    <col min="8190" max="8444" width="11.375" style="9"/>
    <col min="8445" max="8445" width="126" style="9" customWidth="1"/>
    <col min="8446" max="8700" width="11.375" style="9"/>
    <col min="8701" max="8701" width="126" style="9" customWidth="1"/>
    <col min="8702" max="8956" width="11.375" style="9"/>
    <col min="8957" max="8957" width="126" style="9" customWidth="1"/>
    <col min="8958" max="9212" width="11.375" style="9"/>
    <col min="9213" max="9213" width="126" style="9" customWidth="1"/>
    <col min="9214" max="9468" width="11.375" style="9"/>
    <col min="9469" max="9469" width="126" style="9" customWidth="1"/>
    <col min="9470" max="9724" width="11.375" style="9"/>
    <col min="9725" max="9725" width="126" style="9" customWidth="1"/>
    <col min="9726" max="9980" width="11.375" style="9"/>
    <col min="9981" max="9981" width="126" style="9" customWidth="1"/>
    <col min="9982" max="10236" width="11.375" style="9"/>
    <col min="10237" max="10237" width="126" style="9" customWidth="1"/>
    <col min="10238" max="10492" width="11.375" style="9"/>
    <col min="10493" max="10493" width="126" style="9" customWidth="1"/>
    <col min="10494" max="10748" width="11.375" style="9"/>
    <col min="10749" max="10749" width="126" style="9" customWidth="1"/>
    <col min="10750" max="11004" width="11.375" style="9"/>
    <col min="11005" max="11005" width="126" style="9" customWidth="1"/>
    <col min="11006" max="11260" width="11.375" style="9"/>
    <col min="11261" max="11261" width="126" style="9" customWidth="1"/>
    <col min="11262" max="11516" width="11.375" style="9"/>
    <col min="11517" max="11517" width="126" style="9" customWidth="1"/>
    <col min="11518" max="11772" width="11.375" style="9"/>
    <col min="11773" max="11773" width="126" style="9" customWidth="1"/>
    <col min="11774" max="12028" width="11.375" style="9"/>
    <col min="12029" max="12029" width="126" style="9" customWidth="1"/>
    <col min="12030" max="12284" width="11.375" style="9"/>
    <col min="12285" max="12285" width="126" style="9" customWidth="1"/>
    <col min="12286" max="12540" width="11.375" style="9"/>
    <col min="12541" max="12541" width="126" style="9" customWidth="1"/>
    <col min="12542" max="12796" width="11.375" style="9"/>
    <col min="12797" max="12797" width="126" style="9" customWidth="1"/>
    <col min="12798" max="13052" width="11.375" style="9"/>
    <col min="13053" max="13053" width="126" style="9" customWidth="1"/>
    <col min="13054" max="13308" width="11.375" style="9"/>
    <col min="13309" max="13309" width="126" style="9" customWidth="1"/>
    <col min="13310" max="13564" width="11.375" style="9"/>
    <col min="13565" max="13565" width="126" style="9" customWidth="1"/>
    <col min="13566" max="13820" width="11.375" style="9"/>
    <col min="13821" max="13821" width="126" style="9" customWidth="1"/>
    <col min="13822" max="14076" width="11.375" style="9"/>
    <col min="14077" max="14077" width="126" style="9" customWidth="1"/>
    <col min="14078" max="14332" width="11.375" style="9"/>
    <col min="14333" max="14333" width="126" style="9" customWidth="1"/>
    <col min="14334" max="14588" width="11.375" style="9"/>
    <col min="14589" max="14589" width="126" style="9" customWidth="1"/>
    <col min="14590" max="14844" width="11.375" style="9"/>
    <col min="14845" max="14845" width="126" style="9" customWidth="1"/>
    <col min="14846" max="15100" width="11.375" style="9"/>
    <col min="15101" max="15101" width="126" style="9" customWidth="1"/>
    <col min="15102" max="15356" width="11.375" style="9"/>
    <col min="15357" max="15357" width="126" style="9" customWidth="1"/>
    <col min="15358" max="15612" width="11.375" style="9"/>
    <col min="15613" max="15613" width="126" style="9" customWidth="1"/>
    <col min="15614" max="15868" width="11.375" style="9"/>
    <col min="15869" max="15869" width="126" style="9" customWidth="1"/>
    <col min="15870" max="16124" width="11.375" style="9"/>
    <col min="16125" max="16125" width="126" style="9" customWidth="1"/>
    <col min="16126" max="16384" width="11.375" style="9"/>
  </cols>
  <sheetData>
    <row r="2" spans="2:2" ht="38.25" customHeight="1" x14ac:dyDescent="0.25">
      <c r="B2" s="31" t="s">
        <v>94</v>
      </c>
    </row>
    <row r="5" spans="2:2" ht="30" x14ac:dyDescent="0.25">
      <c r="B5" s="32" t="s">
        <v>86</v>
      </c>
    </row>
    <row r="6" spans="2:2" x14ac:dyDescent="0.25">
      <c r="B6" s="32"/>
    </row>
    <row r="7" spans="2:2" ht="30" x14ac:dyDescent="0.25">
      <c r="B7" s="32" t="s">
        <v>23</v>
      </c>
    </row>
    <row r="8" spans="2:2" x14ac:dyDescent="0.25">
      <c r="B8" s="32"/>
    </row>
    <row r="9" spans="2:2" ht="30" x14ac:dyDescent="0.25">
      <c r="B9" s="32" t="s">
        <v>24</v>
      </c>
    </row>
    <row r="10" spans="2:2" x14ac:dyDescent="0.25">
      <c r="B10" s="32"/>
    </row>
    <row r="11" spans="2:2" x14ac:dyDescent="0.25">
      <c r="B11" s="32" t="s">
        <v>25</v>
      </c>
    </row>
    <row r="12" spans="2:2" s="54" customFormat="1" x14ac:dyDescent="0.25">
      <c r="B12" s="32"/>
    </row>
    <row r="13" spans="2:2" s="54" customFormat="1" x14ac:dyDescent="0.25">
      <c r="B13" s="82" t="s">
        <v>79</v>
      </c>
    </row>
    <row r="14" spans="2:2" x14ac:dyDescent="0.25">
      <c r="B14" s="7"/>
    </row>
    <row r="15" spans="2:2" ht="156.75" customHeight="1" x14ac:dyDescent="0.25">
      <c r="B15" s="33" t="s">
        <v>26</v>
      </c>
    </row>
    <row r="16" spans="2:2" x14ac:dyDescent="0.25">
      <c r="B16" s="7"/>
    </row>
    <row r="17" spans="2:2" ht="165.75" customHeight="1" x14ac:dyDescent="0.25">
      <c r="B17" s="34" t="s">
        <v>27</v>
      </c>
    </row>
    <row r="18" spans="2:2" x14ac:dyDescent="0.25">
      <c r="B18" s="7"/>
    </row>
    <row r="19" spans="2:2" ht="304.5" customHeight="1" x14ac:dyDescent="0.25">
      <c r="B19" s="34" t="s">
        <v>69</v>
      </c>
    </row>
    <row r="20" spans="2:2" x14ac:dyDescent="0.25">
      <c r="B20" s="34"/>
    </row>
    <row r="21" spans="2:2" ht="129.75" customHeight="1" x14ac:dyDescent="0.25">
      <c r="B21" s="35" t="s">
        <v>70</v>
      </c>
    </row>
    <row r="22" spans="2:2" ht="176.25" customHeight="1" x14ac:dyDescent="0.25">
      <c r="B22" s="36" t="s">
        <v>28</v>
      </c>
    </row>
    <row r="23" spans="2:2" x14ac:dyDescent="0.25">
      <c r="B23" s="7"/>
    </row>
    <row r="24" spans="2:2" ht="151.5" customHeight="1" x14ac:dyDescent="0.25">
      <c r="B24" s="36" t="s">
        <v>80</v>
      </c>
    </row>
    <row r="25" spans="2:2" x14ac:dyDescent="0.25">
      <c r="B25" s="7"/>
    </row>
    <row r="26" spans="2:2" ht="182.25" customHeight="1" x14ac:dyDescent="0.25">
      <c r="B26" s="36" t="s">
        <v>81</v>
      </c>
    </row>
    <row r="27" spans="2:2" s="54" customFormat="1" ht="16.5" customHeight="1" x14ac:dyDescent="0.25">
      <c r="B27" s="36"/>
    </row>
    <row r="28" spans="2:2" s="54" customFormat="1" ht="176.25" customHeight="1" x14ac:dyDescent="0.25">
      <c r="B28" s="36" t="s">
        <v>82</v>
      </c>
    </row>
    <row r="29" spans="2:2" x14ac:dyDescent="0.25">
      <c r="B29" s="7"/>
    </row>
    <row r="30" spans="2:2" ht="260.25" customHeight="1" x14ac:dyDescent="0.25">
      <c r="B30" s="36" t="s">
        <v>87</v>
      </c>
    </row>
    <row r="31" spans="2:2" x14ac:dyDescent="0.25">
      <c r="B31" s="7"/>
    </row>
    <row r="32" spans="2:2" ht="129" customHeight="1" x14ac:dyDescent="0.25">
      <c r="B32" s="36" t="s">
        <v>71</v>
      </c>
    </row>
    <row r="34" spans="2:2" ht="132.75" customHeight="1" x14ac:dyDescent="0.25">
      <c r="B34" s="36" t="s">
        <v>88</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I6" sqref="I6"/>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FT-SUPE-031</vt:lpstr>
      <vt:lpstr>INSTRUCTIVO</vt:lpstr>
      <vt:lpstr>CRITER CALF._POND</vt:lpstr>
    </vt:vector>
  </TitlesOfParts>
  <Company>Supersolidaria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 Magaly Moreno Barrera</dc:creator>
  <cp:lastModifiedBy>Usuario de Windows</cp:lastModifiedBy>
  <cp:lastPrinted>2018-07-12T20:46:07Z</cp:lastPrinted>
  <dcterms:created xsi:type="dcterms:W3CDTF">2011-05-06T13:12:43Z</dcterms:created>
  <dcterms:modified xsi:type="dcterms:W3CDTF">2023-10-21T04:42:27Z</dcterms:modified>
</cp:coreProperties>
</file>