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E:\Riesgos\Gestión de Riesgos Institucionales\Mapa de Riesgos Institucionales\2022\"/>
    </mc:Choice>
  </mc:AlternateContent>
  <xr:revisionPtr revIDLastSave="0" documentId="8_{4BEA7887-353D-462B-925C-9B6E389A09B1}" xr6:coauthVersionLast="47" xr6:coauthVersionMax="47" xr10:uidLastSave="{00000000-0000-0000-0000-000000000000}"/>
  <bookViews>
    <workbookView xWindow="0" yWindow="0" windowWidth="28800" windowHeight="11130" xr2:uid="{00000000-000D-0000-FFFF-FFFF00000000}"/>
  </bookViews>
  <sheets>
    <sheet name="2022" sheetId="1" r:id="rId1"/>
    <sheet name="Control de cambios" sheetId="4" r:id="rId2"/>
    <sheet name="Hoja1" sheetId="3" state="hidden" r:id="rId3"/>
  </sheets>
  <definedNames>
    <definedName name="_xlnm._FilterDatabase" localSheetId="0" hidden="1">'2022'!$D$9:$G$160</definedName>
    <definedName name="_xlnm.Print_Area" localSheetId="0">'2022'!$B$2:$AG$108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9" i="1" l="1"/>
  <c r="M155" i="1"/>
  <c r="K159" i="1"/>
  <c r="K155" i="1"/>
  <c r="M154" i="1"/>
  <c r="K154" i="1"/>
  <c r="M153" i="1"/>
  <c r="K153" i="1"/>
  <c r="M151" i="1"/>
  <c r="K151" i="1"/>
  <c r="M149" i="1"/>
  <c r="K149" i="1"/>
  <c r="M148" i="1"/>
  <c r="K148" i="1"/>
  <c r="M147" i="1"/>
  <c r="K147" i="1"/>
  <c r="M146" i="1"/>
  <c r="K146" i="1"/>
  <c r="M145" i="1"/>
  <c r="K145" i="1"/>
  <c r="M144" i="1"/>
  <c r="K144" i="1"/>
  <c r="M143" i="1"/>
  <c r="K143" i="1"/>
  <c r="M142" i="1"/>
  <c r="K142" i="1"/>
  <c r="M141" i="1"/>
  <c r="K141" i="1"/>
  <c r="M140" i="1"/>
  <c r="K140" i="1"/>
  <c r="M138" i="1"/>
  <c r="K138" i="1"/>
  <c r="M136" i="1"/>
  <c r="K136" i="1"/>
  <c r="M134" i="1"/>
  <c r="K134" i="1"/>
  <c r="M133" i="1"/>
  <c r="K133" i="1"/>
  <c r="M132" i="1"/>
  <c r="K132" i="1"/>
  <c r="M130" i="1"/>
  <c r="K130" i="1"/>
  <c r="M129" i="1"/>
  <c r="K129" i="1"/>
  <c r="M127" i="1"/>
  <c r="M125" i="1"/>
  <c r="K127" i="1"/>
  <c r="K125" i="1"/>
  <c r="M123" i="1"/>
  <c r="M124" i="1"/>
  <c r="K124" i="1"/>
  <c r="K123" i="1"/>
  <c r="M120" i="1"/>
  <c r="M121" i="1"/>
  <c r="M122" i="1"/>
  <c r="K120" i="1"/>
  <c r="K121" i="1"/>
  <c r="K122" i="1"/>
  <c r="K119" i="1"/>
  <c r="M119" i="1"/>
  <c r="K118" i="1"/>
  <c r="M118" i="1"/>
  <c r="M117" i="1"/>
  <c r="K117" i="1"/>
  <c r="M115" i="1"/>
  <c r="K115" i="1"/>
  <c r="M114" i="1"/>
  <c r="K114" i="1"/>
  <c r="M113" i="1"/>
  <c r="K113" i="1"/>
  <c r="K110" i="1"/>
  <c r="M110" i="1"/>
  <c r="M109" i="1"/>
  <c r="K109" i="1"/>
  <c r="K107" i="1"/>
  <c r="M107" i="1"/>
  <c r="M106" i="1"/>
  <c r="M100" i="1"/>
  <c r="K106" i="1"/>
  <c r="K100" i="1"/>
  <c r="M98" i="1"/>
  <c r="M99" i="1"/>
  <c r="K98" i="1"/>
  <c r="K99" i="1"/>
  <c r="M97" i="1"/>
  <c r="K97" i="1"/>
  <c r="K96" i="1"/>
  <c r="M96" i="1"/>
  <c r="M95" i="1"/>
  <c r="K95" i="1"/>
  <c r="M94" i="1"/>
  <c r="K94" i="1"/>
  <c r="M93" i="1"/>
  <c r="K93" i="1"/>
  <c r="M91" i="1"/>
  <c r="K91" i="1"/>
  <c r="K89" i="1"/>
  <c r="M89" i="1"/>
  <c r="K88" i="1"/>
  <c r="M88" i="1"/>
  <c r="M83" i="1"/>
  <c r="K83" i="1"/>
  <c r="M81" i="1"/>
  <c r="K81" i="1"/>
  <c r="M77" i="1"/>
  <c r="K77" i="1"/>
  <c r="M72" i="1"/>
  <c r="K72" i="1"/>
  <c r="M67" i="1"/>
  <c r="K67" i="1"/>
  <c r="M58" i="1"/>
  <c r="K58" i="1"/>
  <c r="M56" i="1"/>
  <c r="K56" i="1"/>
  <c r="M54" i="1"/>
  <c r="K54" i="1"/>
  <c r="M52" i="1"/>
  <c r="K52" i="1"/>
  <c r="M51" i="1"/>
  <c r="K51" i="1"/>
  <c r="M50" i="1"/>
  <c r="M48" i="1"/>
  <c r="K50" i="1"/>
  <c r="K48" i="1"/>
  <c r="M46" i="1"/>
  <c r="M42" i="1"/>
  <c r="K46" i="1"/>
  <c r="K42" i="1"/>
  <c r="M40" i="1"/>
  <c r="K40" i="1"/>
  <c r="M39" i="1"/>
  <c r="K39" i="1"/>
  <c r="M36" i="1"/>
  <c r="M32" i="1"/>
  <c r="K36" i="1"/>
  <c r="K32" i="1"/>
  <c r="K31" i="1"/>
  <c r="M31" i="1"/>
  <c r="M30" i="1"/>
  <c r="M24" i="1"/>
  <c r="K30" i="1"/>
  <c r="K24" i="1"/>
  <c r="M21" i="1"/>
  <c r="M18" i="1"/>
  <c r="K21" i="1"/>
  <c r="K18" i="1"/>
  <c r="M16" i="1"/>
  <c r="K16" i="1"/>
  <c r="K12" i="1"/>
  <c r="M12" i="1"/>
  <c r="N12" i="1" l="1"/>
</calcChain>
</file>

<file path=xl/sharedStrings.xml><?xml version="1.0" encoding="utf-8"?>
<sst xmlns="http://schemas.openxmlformats.org/spreadsheetml/2006/main" count="2164" uniqueCount="1055">
  <si>
    <t>MAPA DE RIESGOS DE GESTIÓN</t>
  </si>
  <si>
    <t>Fecha de aprobación: 31 de Enero de 2021</t>
  </si>
  <si>
    <t>N°</t>
  </si>
  <si>
    <t>Proceso</t>
  </si>
  <si>
    <t>ID Riesgo</t>
  </si>
  <si>
    <t>Riesgo</t>
  </si>
  <si>
    <t>Tipo de Riesgo</t>
  </si>
  <si>
    <t>Causa principal</t>
  </si>
  <si>
    <t xml:space="preserve">Consecuencias </t>
  </si>
  <si>
    <t>Riesgo Inherente</t>
  </si>
  <si>
    <t>ID Control</t>
  </si>
  <si>
    <t>Controles</t>
  </si>
  <si>
    <t>Atributos</t>
  </si>
  <si>
    <t>Riesgo Residual</t>
  </si>
  <si>
    <t>Tratamiento</t>
  </si>
  <si>
    <t>Plan de Acción</t>
  </si>
  <si>
    <t>Acción de contingencia ante posible materialización</t>
  </si>
  <si>
    <t>Eficiencia</t>
  </si>
  <si>
    <t>Informativos</t>
  </si>
  <si>
    <t>Probabilidad Inherente</t>
  </si>
  <si>
    <t>%</t>
  </si>
  <si>
    <t>Impacto
Inherente</t>
  </si>
  <si>
    <t>Zona de riesgo inherente</t>
  </si>
  <si>
    <t>Tipo</t>
  </si>
  <si>
    <t>Implementación</t>
  </si>
  <si>
    <t>Documentación</t>
  </si>
  <si>
    <t>Frecuencia</t>
  </si>
  <si>
    <t>Evidencia</t>
  </si>
  <si>
    <t>Probabilidad residual final</t>
  </si>
  <si>
    <t>Impacto residual final</t>
  </si>
  <si>
    <t>Zona de riesgo final</t>
  </si>
  <si>
    <t>ID
Acción</t>
  </si>
  <si>
    <t>Acciones</t>
  </si>
  <si>
    <t>Fecha de Inicio</t>
  </si>
  <si>
    <t>Fecha de terminación</t>
  </si>
  <si>
    <t xml:space="preserve">Gestión del Conocimiento y la Innovación </t>
  </si>
  <si>
    <t>GECI-1</t>
  </si>
  <si>
    <t>Fuga de conocimiento clave de la entidad.</t>
  </si>
  <si>
    <t>Riesgo Estratégico</t>
  </si>
  <si>
    <t xml:space="preserve">Falta de herramientas para salvaguardar la información y el conocimiento relevante de la entidad. </t>
  </si>
  <si>
    <t>1. Pérdida de curva de aprendizaje
2. Reprocesos
3. Pérdida de valor agregado/público
4. Afectación de la memoria institucional
5. Difusión insuficiente de conocimiento
7. Inversiones innecesarias 
8. Sobrecostos
9. Incumplimientos normativos
10. Interrupción de la continuidad de la gestión pública
11. No acceso a la información para uso por parte de grupos de valor
12. Pérdida de información de valor patrimonial e histórico de la Entidad.</t>
  </si>
  <si>
    <t>Baja</t>
  </si>
  <si>
    <t>Catastrófico</t>
  </si>
  <si>
    <t>C-1</t>
  </si>
  <si>
    <t>El Coordinador (a) de Gestión Documental y Administrativa periodicamente realiza seguimiento y análisis sobre el manejo y aplicación del inventario de conocimiento y capital humano, mediante auditorias de aplicación de instrumentos de control y recuperación de información, procediendo a elaborar un plan de mejoramiento enfocado en las no conformidades de la aplicación de procesos archivísticos, dejando constancia de las actuaciones en informes de auditoría, ayudas de memoria e informes de asistencia técnica.</t>
  </si>
  <si>
    <t>Detectivo</t>
  </si>
  <si>
    <t>Manual</t>
  </si>
  <si>
    <t xml:space="preserve">PR-GEDO-005 Administración de archivos de gestión de transferencia primaria  </t>
  </si>
  <si>
    <t>Continua</t>
  </si>
  <si>
    <t>Con registro</t>
  </si>
  <si>
    <t>Muy Baja</t>
  </si>
  <si>
    <t>Mayor</t>
  </si>
  <si>
    <t xml:space="preserve">Alta </t>
  </si>
  <si>
    <t>Evitar</t>
  </si>
  <si>
    <t>1-1</t>
  </si>
  <si>
    <t>El Coordinador de Gestión Documental y Administrativa realizará seguimiento y análisis sobre el manejo y aplicación del inventario de conocimiento y capital humano a través de los formatos FT-GEDO-008 Formato Unico de Inventario Documental y/o FT-GEDO-011 Hoja de control documental.</t>
  </si>
  <si>
    <t>*Validar y ajustar procedimientos del proceso.</t>
  </si>
  <si>
    <t>C-124</t>
  </si>
  <si>
    <t>El profesional universitario de talento humano programa dentro de las jornadas de reinducción una capacitación orientada a sensibilizar a los servidores de la entidad frente a las generalidades de la gestión del conocimiento y la innovación. Como evidencia quedará memorias de la capacitación y registros de asistencia.</t>
  </si>
  <si>
    <t xml:space="preserve">Preventivo </t>
  </si>
  <si>
    <t>PO-GECI-001 Política de gestión del conocimiento y la innovación</t>
  </si>
  <si>
    <t>124-1</t>
  </si>
  <si>
    <t>El profesional universitario de talento humano incluye dentro del Plan Institucional de capacitación - PIC  las jornadas de reinducción para sensibilizar a los servidores de la entidad frente a las generalidades de la gestión del conocimiento y la innovación.</t>
  </si>
  <si>
    <t>124-2</t>
  </si>
  <si>
    <t>El profesional universitario de talento humano realiza seguimiento al desarrollo del módulo de reinducción frente a las generalidades de la gestión del conocimiento y la innovación por parte de los servidores de la entidad. Como evidencia quedará el reporte de indicadores de gestión y/o registro de participación.</t>
  </si>
  <si>
    <t>C-125</t>
  </si>
  <si>
    <t>El Coordinador (a) de talento humano diseña herramientas que permitan salvaguardar la información del conocimiento que poseen los funcionarios y que es relevante para la gestión de la entidad. Como evidencia quedarán definidos formatos y procedimientos en la caracterización del proceso.</t>
  </si>
  <si>
    <t>Correctivo</t>
  </si>
  <si>
    <t>Aleatorio</t>
  </si>
  <si>
    <t>125-1</t>
  </si>
  <si>
    <t>El coordinador del grupo de talento humano realiza diagnóstico inicial para identificar el conocimiento clave de la entidad.</t>
  </si>
  <si>
    <t>Planificación Estratégica</t>
  </si>
  <si>
    <t>PLES-1</t>
  </si>
  <si>
    <t>Inadecuado direccionamiento estratégico de la entidad.</t>
  </si>
  <si>
    <t>Deficiente programación y control en la ejecución de los recursos que inciden en la operación y en las decisiones estrategicas.</t>
  </si>
  <si>
    <t>1. Designación inadecuada de recursos
2. Formulación inadecuada de planes, programas y proyectos
3. Insatisfacción de necesidades de grupos de valor e interés
4. Afectación de la imagen de la Supersolidaria
5. Incumplimiento de las políticas de Gobierno Nacional
6. Reprocesos
7. Afectación presupuestal
8. Deficiencia en la toma de decisiones
9. Bajo índice de desempeño institucional</t>
  </si>
  <si>
    <t>Alta</t>
  </si>
  <si>
    <t>C-126</t>
  </si>
  <si>
    <t xml:space="preserve">El profesional especializado de planeación realiza seguimiento mensual al Plan Anual de Adquisiciones - PAA para validar el cumplimiento de la programación de las necesidades y ejecución de los recursos de cada una de las Dependencias de la Entidad, teniendo como insumo la información reportada. Como evidencia quedará el formato de seguimiento al PAA consolidado y el reporte de seguimiento en el SPI. </t>
  </si>
  <si>
    <t>PR-PLES-009 Construcción del Marco Estratégico</t>
  </si>
  <si>
    <t>126-1</t>
  </si>
  <si>
    <t xml:space="preserve">El profesional especializado del grupo de planeación mensualmente realiza el seguimiento del PAA para validar el cumplimiento de la programación de las necesidades y ejecución de los recursos de cada una de las Dependencias de la Entidad, teniendo como insumo la información reportada. Como evidencia quedará el formato de seguimiento al PAA consolidado. </t>
  </si>
  <si>
    <t xml:space="preserve">*Documentar lecciones aprendidas a tener en cuenta dentro de la planeación estratégica.
*Adelantar acciones de reevaluación y corrección.
</t>
  </si>
  <si>
    <t>126-2</t>
  </si>
  <si>
    <t xml:space="preserve">El profesional especializado de planeación trimestralmente realiza monitoreo al cumplimiento de los indicadores respecto a lo formulado en los proyectos de inversión a ejecutar en la vigencia. Como evidencia quedará el reporte de seguimiento SPI. </t>
  </si>
  <si>
    <t>PLES-2</t>
  </si>
  <si>
    <t>Ineficiente formulación de los planes, programas y proyectos institucionales.</t>
  </si>
  <si>
    <t>Deficiente planeación y participación de los grupos de valor.</t>
  </si>
  <si>
    <t>1. Insatisfacción de necesidades de grupos de valor e interés 
2. Afectación de la imagen de la Supersolidaria 
3. Incumplimiento de las políticas de Gobierno Nacional 
4. Reprocesos 
5. Reducción de recursos para proyectos de inversión 
6. inadecuado uso de los recursos asignados 
7. Deficiencia en la toma de decisiones 
8. Bajo índice de desempeño institucional</t>
  </si>
  <si>
    <t>C-127</t>
  </si>
  <si>
    <t xml:space="preserve">El profesional especializado del grupo de planeación programa mesas de trabajo para la formulación del plan de acción anual de la vigencia 2022 teniendo en cuenta el cumplimiento y avance del plan de acción 2021 y las proyecciones del plan estrategico institucional 2019-2022 asi como lineamientos y procedimientos establecidos. Como evidencia quedará las memorias de las reuniones realizadas y el plan de acción anual 2022 aprobado por el Comité Directivo. </t>
  </si>
  <si>
    <t>PR-PLES-002 Formulación, gestión, seguimiento y evaluación Plan de Acción Anual
PR-PLES-006 Formulación proyectos de Inversión</t>
  </si>
  <si>
    <t>127-1</t>
  </si>
  <si>
    <t>El profesional especializado de planeación trimestralmente realiza monitoreo al cumplimiento de los indicadores respecto a la planeación estrategica para la vigencia. Como evidencia quedará la documentación sobre el proceso de seguimiento y monitoreo con las observaciones pertinentes de los resultados y/o el acta del comité directivo donde se aprueban el cumplimiento de indicadores y se toman decisiones.</t>
  </si>
  <si>
    <t>*Documentar lecciones aprendidas a tener en cuenta dentro de la planeación estratégica.
*Adelantar acciones de reevaluación y corrección.
*Establecer planes de mejoramiento.</t>
  </si>
  <si>
    <t>127-2</t>
  </si>
  <si>
    <t>El profesional especializado de planeación cada vez que se requiera realizará el direccionamiento estratégico, identificando la continuidad de los productos estratégicos y retos propuestos por la alta dirección. Se dejará como evidencia, los reportes generados del plan estratégico, plan de acción y los documentos de formulación de los nuevos proyectos de inversión.</t>
  </si>
  <si>
    <t>C-128</t>
  </si>
  <si>
    <t>El Profesional Especializado del grupo de planeación cada vez que se requiera realizará la documentación del direccionamiento estratégico, identificando la continuidad de los productos estratégicos y retos propuestos por la alta dirección, así como su materialización a través de la formulación de nuevos proyectos de inversión. Se dejará como evidencia, los reportes generados del plan estratégico, plan de acción y los documentos de formulación de los nuevos proyectos de inversión.</t>
  </si>
  <si>
    <t>Sindocumentar</t>
  </si>
  <si>
    <t>128-1</t>
  </si>
  <si>
    <t xml:space="preserve">El profesional asesor de planeación realiza mesas de trabajo para la materialización de la planeación estrategica para el próximo cuatrienio a través de la formulación de nuevos proyectos de inversión. Como evidencia quedará las memorias de reunión, marco lógico, cadena de valor y documento técnico de los nuevos proyectos de inversión y/o reporte MGA web. </t>
  </si>
  <si>
    <t>PLES-3</t>
  </si>
  <si>
    <t>Inadecuado seguimiento a la gestión institucional.</t>
  </si>
  <si>
    <t>Falta de una herramienta tecnológica integral para realizar el seguimiento y el cumplimiento de los tiempos definidos en los procesos.</t>
  </si>
  <si>
    <t>1. Incumplimiento de los objetivos institucionales
2. Insatisfacción de necesidades de grupos de valor e interés
3. Afectación de la imagen de la Supersolidaria
4. Incumplimiento de las políticas de Gobierno Nacional
5. Reprocesos
6. Reducción de recursos para proyectos de inversión
7. inadecuado uso de los recursos asignados
8. Deficiencia en la toma de decisiones
9. Bajo índice de desempeño institucional</t>
  </si>
  <si>
    <t>C-3</t>
  </si>
  <si>
    <t>El Profesional Especializado del grupo de planeación semestralmente identifica la necesidad de personal en el grupo de planeación de acuerdo a las labores de seguimiento a los planes y proyectos institucionales mediante la cuantificación de actividades de seguimiento y el tiempo estimado en horas dedicadas para realizar la labor, en caso de no contar con recursos para contratar de acuerdo a los resultados del reporte de cuantificación, se redistribuirán los seguimientos a realizar entre los funcionarios que tengan funciones asociadas en el grupo de planeación. Se dejará como evidencia el reporte de cuantificación de actividades de seguimiento y actas de reunión.</t>
  </si>
  <si>
    <t>PR-PLES-001 Despliegue estratégico, seguimiento y evaluación
PR-PLES-012 Seguimiento a proyectos de inversión</t>
  </si>
  <si>
    <t>3-1</t>
  </si>
  <si>
    <t xml:space="preserve">El profesional especializado de planeación periodicamente realiza monitoreo al cumplimiento de los indicadores de gestión respecto a las metas establecidas para la vigencia en los planes institucionales. </t>
  </si>
  <si>
    <t>*Documentar lecciones aprendidas a tener en cuenta dentro de la planeación estratégica.
*Adelantar acciones de reevaluación y corrección.
*Establecer planes de mejoramiento.</t>
  </si>
  <si>
    <t>3-2</t>
  </si>
  <si>
    <t xml:space="preserve">El profesional especializado de planeación mensualmente realiza seguimiento al cumplimiento de los indicadores de los proyectos de inversión a ejecutar en la vigencia. </t>
  </si>
  <si>
    <t>C-129</t>
  </si>
  <si>
    <t xml:space="preserve">El grupo de planeación estudiará las necesidades de herramientas tecnológicas para la gestión y seguimiento de los planes y proyectos y solicitará al grupo de sistemas (encargados de los desarrollos), la proyección de la propuesta del desarrollo para tal fin. Como evidencia quedará las memorias y/o actas de reunión realizadas, documentos de trabajo diligenciados con los requerimientos y/o herramienta desarrollada. </t>
  </si>
  <si>
    <t>PO-GETI-004 Políticas de adquisición, desarrollo y mantenimiento de sistemas de información</t>
  </si>
  <si>
    <t>129-1</t>
  </si>
  <si>
    <t>El grupo de desarrollo de herramientas realiza seguimiento a la solicitud allegada por el grupo de planeación. Como evidencia quedarán los avances realizados de la herramienta  y/o herramienta desarrollada..</t>
  </si>
  <si>
    <t>PLES-4</t>
  </si>
  <si>
    <t>Incumplimiento en la ejecución del presupuesto de la entidad</t>
  </si>
  <si>
    <t xml:space="preserve">Inadecuada proyección del plan anual de adquisiones establecido para la vigencia </t>
  </si>
  <si>
    <t xml:space="preserve">1. Disminución de asignación presupuestal para la vigencia inmediatamente siguiente.
2. Hallazgos fiscales e Investigaciones disciplinarias.
3. Incumplimiento en las metas proyectadas en la entidad
4. Detrimentro patrimonial </t>
  </si>
  <si>
    <t>Extrema</t>
  </si>
  <si>
    <t>C-83</t>
  </si>
  <si>
    <t>El Jefe de la Oficina Asesora de Planeación y Sistemas define y establece una circular conjunta dirigida a todas las áreas, para instruir frente a los lineamientos que deben tener en cuenta en la definición de necesidades, para efectos de la estructuración del Plan Anual de Adquisiciones. En la socialización de la circular conjunta se abrirá un espacio para aclaración de dudas frente a la implementación. Como evidencia quedará correos electrónicos de programación de mesas de trabajo, actas de reunión, grabaciones (en caso de ser virtual), proyecto de circular, listados de asistencia a socialización.</t>
  </si>
  <si>
    <t xml:space="preserve">Sin documentación </t>
  </si>
  <si>
    <t>83-1</t>
  </si>
  <si>
    <t>El Jefe de la Oficina Asesora de Planeación y Sistemas define y establece una circular conjunta dirigida a todas las áreas, para instruir frente a los lineamientos que deben tener en cuenta en la definición de necesidades, para efectos de la estructuración del Plan Anual de Adquisiciones.  Como evidencia quedará correos electrónicos de programación de mesas de trabajo, actas de reunión, grabaciones (en caso de ser virtual) y/o proyecto de circular.</t>
  </si>
  <si>
    <t>*Establecer acciones correctivas</t>
  </si>
  <si>
    <t>83-2</t>
  </si>
  <si>
    <t>El profesional especializado de la Oficina Asesora de Planeación y Sistemas realiza la socialización de la circular conjunta a todas las Dependencias y aclara dudas frente a su implementación. Como evidencia quedará grabaciones (en caso de ser virtual) y/o listados de asistencia a socialización.</t>
  </si>
  <si>
    <t>C-130</t>
  </si>
  <si>
    <t>El profesional especializado de planeación adelanta acciones para dar cumplimiento a la ejecución del presupuesto de acuerdo a la programación de necesidades en el Plan Anual de Adquisiciones de la vigencia. Como evidencia quedará informe de seguimiento, correos electrónicos enviados y/o reporte de indicadores en el SPI.</t>
  </si>
  <si>
    <t>130-1</t>
  </si>
  <si>
    <t>El Jefe de la Oficina Asesora de Planeación y Sistemas solicita a los jefes de área la programación necesidades de contratación para consolidación del Plan Anual de Adquisiciones. Como evidencia quedará herramienta dispuesta diligenciada ycorreo de solicitud.</t>
  </si>
  <si>
    <t>130-2</t>
  </si>
  <si>
    <t>Los jefes de área realizan seguimiento mensual al PAA de sus dependencias e informan a la OAPS los ajustes en cuanto que requieran dentro de la programación, así como la exclusión o inclusión de necesidades.</t>
  </si>
  <si>
    <t>130-3</t>
  </si>
  <si>
    <t>El profesional especializado de planeación realiza seguimiento a la información registrada por las áreas en la herramienta de PAA y remite información al Coordinador del Grupo de Contratos, para actualización en SECOP II.</t>
  </si>
  <si>
    <t>130-4</t>
  </si>
  <si>
    <t>El profesional especializado de planeación realiza la documentación de lineamientos internos para fortalecer la formulación y seguimiento del Plana Anual de Adquisiciones de la SES y realiza la respectiva socialización. Como evidencia quedarán documentos aprobados en ISOLUCIÓN y memorias de reunión de socialización.</t>
  </si>
  <si>
    <t>Gestión de Tecnologías de Información</t>
  </si>
  <si>
    <t>GETI-1</t>
  </si>
  <si>
    <t xml:space="preserve">Ineficiente planeación estratégica en TIC. </t>
  </si>
  <si>
    <t>Falta de entendimiento y comunicacion con las areas  de la entidad</t>
  </si>
  <si>
    <t>1. Detrimento patrimonial
2. Incumplimiento de marco estratégico institucional
3. Decisiones inadecuadas en TIC
4. Afectación de la confianza institucional
5. Arquitectura empresarial institucional que no responda a las necesidades de la entidad.
6. Estimaciones imprecisas en cuanto a presupuesto, capacidad tecnológica, administrativa (recursos humanos),etc.
7. Falta de capacidad tecnológica para soportar la operación de los procesos de la Entidad.
8. Hallazgos por parte de entes de control</t>
  </si>
  <si>
    <t>Media</t>
  </si>
  <si>
    <t>C-5</t>
  </si>
  <si>
    <t xml:space="preserve">El Jefe de la Oficina Asesora de Planeación y Sistemas solicita anualmente a través de memorando a las diferentes areas de la Entidad la identificación de necesidades tecnologicas  las cuales deben identificar a través del FT-GETI-002 Formato matriz de necesidades técnicas. Como evidencia quedará los memorandos de respuesta por parte de las áreas. 
</t>
  </si>
  <si>
    <t>PR-GETI-001 Análisis de soluciones de TI</t>
  </si>
  <si>
    <t>5-1</t>
  </si>
  <si>
    <t xml:space="preserve">El profesional especializado y/o contratista designado actualiza en isolución el Plan Estrategico de Tecnologias de la Información PETI. Como evidencia quedará el documento del plan. </t>
  </si>
  <si>
    <t>*Replantear estrategia de TI</t>
  </si>
  <si>
    <t>GETI-2</t>
  </si>
  <si>
    <t>Incumplimiento a lineamientos normativos y técnicos aplicables a la entidad.</t>
  </si>
  <si>
    <t>Riesgo Normativo, Legal o de Cumplimiento</t>
  </si>
  <si>
    <t>Desconocimiento de lineamientos normativos</t>
  </si>
  <si>
    <t>1. Sanciones disciplinarias
2. Pérdida de confianza en e sector
3. Bajo Índice de Desempeño Institucional</t>
  </si>
  <si>
    <t>C-6</t>
  </si>
  <si>
    <t>El Profesional especializado de TI y/o contratista designado actualiza semestralmente la Matriz de Requisitos Legales de los procesos de Gestión Estratégica de Tecnologías de la Informacion - GETI y  Gestión de Servicios de Tecnologias de la Información - GSTI cuando se evidencie nueva normatividad con relación a la parte técnologica. Una vez actualizada, se remite al área competente para su revisión y cargue en isolución. Como evidencia quedará la matriz diligenciada.</t>
  </si>
  <si>
    <t>6-1</t>
  </si>
  <si>
    <t xml:space="preserve">El profesional especializado y/o contratista mensualmente realiza seguimiento a la política de gobierno digital y Seguridad Digital , a través de los planes FURAG  en ISOLUCION. </t>
  </si>
  <si>
    <t>*Adelantar acciones que subsanen los incumplimientos normativos identificados.</t>
  </si>
  <si>
    <t>Gestión de Grupos de Interés</t>
  </si>
  <si>
    <t>GEGI-1</t>
  </si>
  <si>
    <t>Afectación de la imagen institucional.</t>
  </si>
  <si>
    <t>Riesgo Reputacional o de Imagen</t>
  </si>
  <si>
    <t>Comentarios, comportamientos, fuga de información, quejas y/o malintenciones por parte de servidores públicos de la Supersolidaria y/o terceros</t>
  </si>
  <si>
    <t>1. Tendencias en redes sociales
2. Publicaciones negativas en medios de comunicación 
3. Percepción negativa de la entidad
4. Desconfianza</t>
  </si>
  <si>
    <t>C-7</t>
  </si>
  <si>
    <t xml:space="preserve">El equipo de comunicaciones con el apoyo de el grupo de talento humano periodicamente realizan la socialización del Código de Integridad, Código de Buen Gobierno, Código Único Disciplinario, Política de Conflictos de Interés a los servidores de la SES y Política de Seguridad de la Información. Como evidencia quedará publicación de piezas gráficas y grabaciones de capacitación virtual. </t>
  </si>
  <si>
    <t xml:space="preserve"> D-PLAN-002 Código de Buen Gobierno
CO-GITH-001 Código de Integridad Valores Supersolidarios
PO-GITH-001 Política de Manejo de Conflictos de Intereses</t>
  </si>
  <si>
    <t>7-1</t>
  </si>
  <si>
    <t>El equipo de comunicaciones mensualmente realiza la socialización del Código de Integridad, Código Disciplinario, Política de Seguridad de la Información, Código de Buen Gobierno y la Política de Conflictos de Interés a los servidores de la SES. Como evidencia quedará publicación de piezas gráficas.</t>
  </si>
  <si>
    <t>*Informar a las instancias decisorias en materia de comunicaciones y riesgos.
*Definir plan de contingencia.
* Informar al Comité de Buen Gobierno e Integridad, así como al Comité de Política de Conflictos de Interés.
* Informar a los responsables del proceso de Control Disciplinario</t>
  </si>
  <si>
    <t>7-2</t>
  </si>
  <si>
    <t>El profesional universitario de talento humano realiza la programación de capacitaciones del Código de Integridad, Código de Buen Gobierno y la Política de Conflictos de Interés de acuerdo a lo establecido en el Plan Institucional de Capacitación.</t>
  </si>
  <si>
    <t>C-8</t>
  </si>
  <si>
    <t>El Coordinador del Grupo de Servicio al Ciudadano periodicamente realiza socialización de la Política de Servicio al Ciudadano y la guía de servicio y atención incluyente a los servidores de la SES que dentro de sus funciones y/o obligaciones prestan servicio a los grupos de interés y valor. Para el desarrollo de la socialización, el equipo de comunicaciones y de servicio al ciudadano apoyan en el desarrollo de la programación y material de apoyo. Como evidencia quedará registro de asistencia, grabaciones, piezas comunicativas y presentaciones.</t>
  </si>
  <si>
    <t>PO-GEGI-001 Política de Servicio al Ciudadano
GU-GEGI-001 Servicio y atención incluyente</t>
  </si>
  <si>
    <t>8-1</t>
  </si>
  <si>
    <t>El Grupo de Servicio al Ciudadano y Comunicaciones periodicamente deben realizar la socialización de la Política de Servicio al Ciudadano y la Guía de Servicio y Atención Incluyente a los servidores y/o contratistas de la SES que dentro de sus funciones y/o obligaciones prestan servicio a los grupos de interés y valor.</t>
  </si>
  <si>
    <t>C-9</t>
  </si>
  <si>
    <t xml:space="preserve">El profesional especializado de planeación periodicamente realiza socialización de las generalidades de los trámites oficiales de la entidad a los servidores de la SES a través de piezas comunicativas, contenidos en moodle y/o grabaciones. </t>
  </si>
  <si>
    <t>9-1</t>
  </si>
  <si>
    <t>El profesional especializado de planeación trimestralmente realiza socialización de las generalidades de los trámites oficiales de la entidad a los servidores de la SES a través de piezas comunicativas, contenidos en moodle y/o grabaciones.</t>
  </si>
  <si>
    <t>GEGI-2</t>
  </si>
  <si>
    <t>Respuesta fuera de los términos previstos en la ley a las PQRSD presentadas por los grupos de interés.</t>
  </si>
  <si>
    <t>Riesgo Operativo</t>
  </si>
  <si>
    <t xml:space="preserve">Alta rotación de funcionarios y contratistas en servicio al ciudadano provocando retrasos en las respuestas de PQRSDF. </t>
  </si>
  <si>
    <t>1. Investigaciones disciplinarias a servidores
2. Demandas a la Superintendencia
3. Acciones de tutela
4. Reprocesos
5. Aumento de costos en defensa jurídica</t>
  </si>
  <si>
    <t>C-10</t>
  </si>
  <si>
    <t>El coordinador de servicio al ciudadano y el profesional especializado designado de la delegatura financiera semestralmente organizan una capacitación virtual y/o presencial sobre servicio al ciudadano, funciones de las áreas misionales, actualización de la importancia de las PQRSDF, rol de las organizaciones vigiladas y de la estructura junto con la normatividad aplicable de la SES buscando el apoyo de funcionarios de otras áreas de la Entidad o incluso buscando alianzas o el apoyo del área de servicio al ciudadano de otras entidades públicas para que cuenten sus experiencias, su forma de trabajar. En caso de que algun servidor no pueda asistir a las jornadas de capacitación programadas se enviará el material de la sesión, se dejará como evidencia el control de asistencia y las heramientas utilizadas para realizar la capacitación.</t>
  </si>
  <si>
    <t xml:space="preserve">	GU-GEGI-001 Servicio y atención incluyente         
PO-GEGI-001 Política de Servicio al Ciudadano 
PR-GEGI-004 Atención a los grupos de interés 
MA-GEGI-001- Manual de Servicio al Ciudadano</t>
  </si>
  <si>
    <t>10-1</t>
  </si>
  <si>
    <t>El coordinador de servicio al ciudadano y el profesional especializado designado de la delegatura financiera semestralmente organizan una capacitación virtual y/o presencial sobre servicio al ciudadano, funciones de las áreas misionales, actualización de la importancia de las PQRSDF, rol de las organizaciones vigiladas y de la estructura junto con la normatividad aplicable de la Supersolidaria. Como evidencia quedará el listado de asistencia y la grabación en caso de ser virtual.</t>
  </si>
  <si>
    <t>*Informar a Delegada e intendentes de la delegatura para la supervisión del ahorro y de la forma asociativa solidaria. 
 *Definir estrategias de mejoramiento</t>
  </si>
  <si>
    <t>C-143</t>
  </si>
  <si>
    <t>La Coordinadora del grupo de servicio al ciudadano identifica necesidades en la administración del correo electrónico institucional atencionalciudadano@supersolidaria.gov.co y adelanta gestión para establecer procedimiento que optimice la respuesta a PQRSD que son interpuestas por los usuarios a través de este canal. Como evidencia quedará diagnóstico inicial, memorias de reunión, correos electrónicos y/o documentos de trabajo.</t>
  </si>
  <si>
    <t>143-1</t>
  </si>
  <si>
    <t>La Coordinadora del grupo de servicio al ciudadano adelanta reuniones con planeación, jurídica y gestión documental para validar normativa y tecnicamente la administración de PQRSD que ingresan por el correo institucional de atención al ciudadano. Como evidencia quedarán memorias y/o actas de de reunión, correos electrónicos,  diagnóstico y/o documentos de trabajo.</t>
  </si>
  <si>
    <t>143-2</t>
  </si>
  <si>
    <t>La Coordinadora del grupo de servicio al ciudadano adelanta mesas de trabajo con el grupo de procesos de la Oficina Asesora de Planeación y sistemas para documentar procedimiento para la clasificación y radicación de correos de entrada que allegan los usuarios por el correo atencionalciudadano@supersolidaria.gov.co. Como evidencia quedarán memorias y/o actas de de reunión y documento de procedimiento en isolución.</t>
  </si>
  <si>
    <t>GEGI-3</t>
  </si>
  <si>
    <t>Divulgación de información errada de la entidad.</t>
  </si>
  <si>
    <t>Riesgo de Operativo</t>
  </si>
  <si>
    <t>Interrupción u obstáculo en el proceso de información y/o comunicación diaria al interior de la Supersolidaria</t>
  </si>
  <si>
    <t>1. Generar una crisis informativa.
2. Ausencia de credibilidad
3. Sanciones
4. Desviación de la comunicación</t>
  </si>
  <si>
    <t>C-11</t>
  </si>
  <si>
    <t xml:space="preserve">El Profesional Especializado de la Oficina de Comunicaciones, cada vez que se requiera verifica las fuentes de información recibida por otras áreas de manera previa a la publicación, a través del correo electrónico con copia a los jefes inmediatos. Se requiere al solicitante citar o entregar los documentos que sustentan la información susceptible de ser divulgada. En caso de que la fuente de verificación presente inconsistencias, se devuelve al solicitante con los cambios pertinentes. La evidencia que se dejará son los correos electrónicos de aprobación y/o devolución, además de las piezas gráficas y publicaciones resultantes. </t>
  </si>
  <si>
    <t>PO-GEGI-002 Política de comunicaciones</t>
  </si>
  <si>
    <t>11-1</t>
  </si>
  <si>
    <t>El equipo de Comunicaciones se reúne con el área o servidor público solicitante de publicación, para adelantar el levantamiento de información (conocimiento de la necesidad específica) a través del acta de reunión, se establecen los compromisos, responsables y fechas de ejecución de la actividad y/o estrategia.</t>
  </si>
  <si>
    <t>*Informar a las instancias decisorias en materia de comunicaciones y riesgos.
*Divulgar la información correcta, con las mismas características de la información errada y a través de los mismos canales utilizados inicialmente.
*Se aclara que la información se publica como una rectificación.</t>
  </si>
  <si>
    <t>GEGI-4</t>
  </si>
  <si>
    <t>Imposibilidad de acceso a los diferentes canales de comunicación.</t>
  </si>
  <si>
    <t>Riesgo Tecnológico</t>
  </si>
  <si>
    <t xml:space="preserve">Fallas con los Sistemas de Tecnologías de Información y comunicación . </t>
  </si>
  <si>
    <t xml:space="preserve">1. Desconfianza    
2. Se pierde la credibilidad            
3. Falta de participación ciudadana
4. La información no se recibe de forma inmediata y oportuna
5. Tendencias en redes sociales que afectan la imagen de la Entidad. </t>
  </si>
  <si>
    <t>C-12</t>
  </si>
  <si>
    <t>El profesional con funciones de community manager revisará diariamente la conectividad para ingresar a las cuentas en redes sociales de la Supersolidaria; en caso de presentar fallas para el ingreso, informará a la profesional de comunicaciones (especializado y/o universitario), la situación, con el fin de reportar a través de la página web de la Entidad, la inoperancia de la red social a la que no se puede ingresar. Además se enviará un correo masivo a los usuarios internos y externos, reportando la novedad presentada. La community manager relacionará en sus informes, así como en el drive de comunicaciones, las acciones realizadas en conjunto con el grupo de comunicaciones y la gestión de servicios de TI, para recuperar el acceso a la red social. Las evidencias de este control serán los correos o comunicaciones y el drive de la oficina de comunicaciones. Además, se reportará al oficial de seguridad de la información y a través del portal del Gobierno Nacional: Urna Virtual.</t>
  </si>
  <si>
    <t>PO-GEGI-002 Política de comunicaciones
PR-GEGI-002 Definir y aplicar estrategias de comunicación</t>
  </si>
  <si>
    <t>12-1</t>
  </si>
  <si>
    <t>El profesional especializado de comunicaciones mensualmente verifica el diligenciamiento de los formatos dispuestos, así como el informe de actividades detallado, del servidor público que administra las redes sociales de la Entidad.</t>
  </si>
  <si>
    <t>*Informar a las instancias decisorias en materia de comunicaciones y riesgos.
 * Informar a los grupos de valor y de interés a través de los canales de comunicación, cuando se presenta la inoperancia de la(s) red(es) social(es) de la Entidad.
 *Requerir el apoyo del proceso de Gestión de Servicios de TI
 *Acudir a los canales oficiales de las redes sociales, para informar la situación y requerir el apoyo en su pronta solución.</t>
  </si>
  <si>
    <t>C-131</t>
  </si>
  <si>
    <t xml:space="preserve">El Profesional Especializado y/o el Profesional Universitario de Comunicaciones cuando se presente la imposibilidad de: (administrar la página web, utilizar el correo electrónico de Comunicaciones o la plataforma para mensajes masivos), enviará correo electrónico o comunicación escrita al proceso de gestión de servicios de TI, reportando la novedad, por parte de los funcionarios y/o contratistas a cargo del canal de comunicación. Como evidencia quedarán los correos electrónicos enviados. </t>
  </si>
  <si>
    <t>131-1</t>
  </si>
  <si>
    <t xml:space="preserve">El Profesional Especializado y/o el Profesional Universitario de Comunicaciones cuando se presenten novedades relacionadas con (administrar la página web, utilizar el correo electrónico de Comunicaciones o la plataforma para mensajes masivos), enviará correo electrónico o comunicación escrita al proceso de gestión de servicios de TI, reportando la novedad. </t>
  </si>
  <si>
    <t>GEGI-5</t>
  </si>
  <si>
    <t>Incumplimiento de normatividad asociada a la participación ciudadana (campañas y/o encuentros solidarios).</t>
  </si>
  <si>
    <t>Desconocimiento de normatividad aplicable, planes, programas y políticas</t>
  </si>
  <si>
    <t xml:space="preserve">1. Desinformación   
2. Pérdida de credibilidad                                             
3. Baja o nula participación por parte de los grupos de interés.  </t>
  </si>
  <si>
    <t>C13</t>
  </si>
  <si>
    <t>Los profesionales especializados del proceso de gestión de grupos de interés en coordinación con la Oficina Asesora de Planeación y Sistemas, definirán los temas en materia de participación ciudadana y la fecha para la capacitación anual . En el caso de que no se realice esta capacitación, se dará cumplimiento al plan de participación y presencia institucional, definido para la vigencia 2021. Como evidencia del control, se contará con el resgistro de asistencia en caso de que la capacitación sea presencial, así como fotografías y/o videos de la sesión. En caso de ser virtual, la evidencia será el ingreso a la plataforma dispuesta para asistir a la jornada. Adicionalmente, se contará con el documento correspondiente al plan de participación y presencia institucional para la vigencia 2021.</t>
  </si>
  <si>
    <t>PO-GEGI-001 Política de Servicio al Ciudadano
PR-GEGI-003 Definir y aplicar estrategias de participación</t>
  </si>
  <si>
    <t>13-1</t>
  </si>
  <si>
    <t>El profesional especializado de comunicaciones en coordinación con la Oficina Asesora de Planeación y Sistemas, informará a los grupos de valor y de interés, acerca del desarrollo de las actividades definidas en el plan de participación y presencia institucional para la vigencia 2021.</t>
  </si>
  <si>
    <t>*Informar a las instancias decisorias en materia de comunicaciones y riesgos.
*Implementar un plan de contingencia para cumplir con la normatividad que incluya: destinación de recursos, personal y alternativas digitales gratuitas.</t>
  </si>
  <si>
    <t>13-2</t>
  </si>
  <si>
    <t>El profesional especializado de comunicaciones, define con las áreas que lo requieran, los temas a abordar durante la vigencia 2021, para la realización de los encuentros solidarios, así como las sensibilizaciones, capacitaciones, talleres, socializaciones y encuentros técnicos académicos que requiere la Entidad.</t>
  </si>
  <si>
    <t>13-3</t>
  </si>
  <si>
    <t>El profesional de comunicaciones, realiza seguimiento trimestral a la ejecución del plan de participación y presencia institucional para la vigencia 2021</t>
  </si>
  <si>
    <t>C-132</t>
  </si>
  <si>
    <t xml:space="preserve">Los profesionales del proceso de gestión de grupos de interés, socializarán por medio del correo electrónico de Comunicaciones, las jornadas de capacitación lideradas por el departamento administrativo de la Función Pública (DAFP), sobre planes, programas y políticas de participación ciudadana. Como evidencia quedarán los correos electrónicos enviados. </t>
  </si>
  <si>
    <t>Documento Plan Institucional de Capacitación -PIC</t>
  </si>
  <si>
    <t>132-1</t>
  </si>
  <si>
    <t xml:space="preserve">El profesional universitario de comunicaciones socializará por medio del correo electrónico de Comunicaciones, las jornadas de capacitación lideradas por el departamento administrativo de la Función Pública (DAFP), sobre planes, programas y políticas de participación ciudadana. Como evidencia quedarán los correos electrónicos enviados. </t>
  </si>
  <si>
    <t>GEGI-6</t>
  </si>
  <si>
    <t>Estrategias de comunicación ineficaces.</t>
  </si>
  <si>
    <t>Desarticulación con la planeación estratégica de la Entidad, su misionalidad e inoportuna comunicación acerca de las novedades o modificaciones</t>
  </si>
  <si>
    <t>1. Generar una crisis informativa.
2. Desinformación. 
3. Falta de credibilidad ante los vigilados y ciudadania. 
4.Ausencia de participación. 
5. No generación de impacto en los grupos interés</t>
  </si>
  <si>
    <t>Moderado</t>
  </si>
  <si>
    <t>Moderada</t>
  </si>
  <si>
    <t>C-14</t>
  </si>
  <si>
    <t xml:space="preserve">El profesional especializado de comunicaciones revisa las campañas de la Oficina, incluidas las piezas de comunicación (audiovisuales, gráficas, animadas y/o textules) que genera el grupo de comunicaciones en atención a las necesidades y/o requerimientos de la Entidad, suceptibles de ser divulgadas, a través de los canales de comunicación con los que cuenta la Supersolidaria. Como evidencia del control, se contará con el formato donde se realizan estas, el cuál incluyen (slogan, nombre, piezas, canales, público objetivo, objetivo general, objetivos específicos y los textos de las piezas), este formato es aprobado previamente antes de la divulgación. </t>
  </si>
  <si>
    <t>PR-GEGI-002 Definir y aplicar estrategias de comunicación</t>
  </si>
  <si>
    <t>Reducir</t>
  </si>
  <si>
    <t>14-1</t>
  </si>
  <si>
    <t xml:space="preserve">El profesional especializado de comunicaciones revisa las campañas de la Oficina, en atención a las necesidades y/o requerimientos de la Entidad, suceptibles de ser divulgadas, a través de los canales de comunicación con los que cuenta la Supersolidaria. Como evidencia del control, se contará con el formato donde se realizan estas, este formato es aprobado previamente antes de la divulgación. Como evidencia del control, quedará el formato FT-GEGI-006 Estrategia Campaña. </t>
  </si>
  <si>
    <t xml:space="preserve">*Informar a las instancias decisorias en materia de comunicaciones y riesgos.
</t>
  </si>
  <si>
    <t>14-2</t>
  </si>
  <si>
    <t xml:space="preserve">El equipo de comunicaciones diseñará y aplicará un formato de evaluación tanto interno como externo para medir el impacto de las estrategias de comunicación aplicadas. Como evidencia quedará el formato creado y formalizado en ISOLUCION. </t>
  </si>
  <si>
    <t>GEGI-7</t>
  </si>
  <si>
    <t>Restricción de las publicaciones de la Entidad por cambios en la configuraciones de redes sociales.</t>
  </si>
  <si>
    <t>Riesgo de Comunicación</t>
  </si>
  <si>
    <t>Carencia de una actualización permanente y/o conocimiento frente a las políticas aplicables a las redes sociales; así como los lineamientos en temas de Gobierno Digital</t>
  </si>
  <si>
    <t>1. Afectación a la imagen de la Entidad. 
2. No se puedan generar espacios de participación e interacción. 
3. Nos eliminen o bloqueen las cuentas. 
4. La Entidad queda censurada en redes sociales. 
5. Pérdida de credibilidad. 
6. Se pierden el número de seguidores. 
7. Las publicaciones no aparecerian en la parte principal de las redes sociales.</t>
  </si>
  <si>
    <t>C-15</t>
  </si>
  <si>
    <t>El grupo de comunicaciones en coordinación con el Oficial de Seguridad para la vigencia 2021 definen la campaña para la divulgación de Política de Comunicaciones en lo concerniente al manejo de las redes sociales y seguridad digital. Para la definición de la campaña se adelantarán mesas de trabajo. Como evidencia del control, se contará con resgistro de asistencia, acta de reunión, estrategia de comunicación definida.</t>
  </si>
  <si>
    <t>PO-GEGI-002 Política de comunicaciones
PR-GEGI-002 Definir y aplicar estrategias de comunicación</t>
  </si>
  <si>
    <t>15-1</t>
  </si>
  <si>
    <t>El profesional especializado de comunicaciones convoca a mesa de trabajo a los servidores que tengan participación en la definición e implementación de la campaña de comunicaciones asociada a redes sociales.</t>
  </si>
  <si>
    <t>*Informar a las instancias decisorias en materia de comunicaciones y riesgos.</t>
  </si>
  <si>
    <t>15-2</t>
  </si>
  <si>
    <t>El equipo de comunicaciones incluirá dentro de la campaña a actualizar, generación de contenidos y piezas de comunicación alusivo a manejo de redes sociales.</t>
  </si>
  <si>
    <t>GEGI-8</t>
  </si>
  <si>
    <t>Divulgación de información inexacta, incompleta, adulterada, confusa e inadecuada en canales de comunicación.</t>
  </si>
  <si>
    <t>Ausencia de investigación en los temas abordados por los profesionales del proceso</t>
  </si>
  <si>
    <t xml:space="preserve">1. Pérdida de confianza. 
2. Mala imagen de la Entidad. 
3. Falta de credibilidad. 
4. Desinformación. 
5. Afectación de la imagen.
6. Crisis institucional. </t>
  </si>
  <si>
    <t>C-16</t>
  </si>
  <si>
    <t>El profesional especializado de comunicaciones redacta, revisa, solicita los ajustes y aprueba, las piezas de comunicación (audiovisuales, gráficas, animadas y/o textuales) que genera el grupo en atención a las necesidades y/o requerimientos de la Entidad, suceptibles de ser divulgadas, a través de los canales de comunicación con los que cuenta la Supersolidaria. En los casos requeridos el profesional remitirá vía correo electrónico la fuente de consulta o de información utilizada para la generación de contenidos. Como evidencia del control, se contará con los correos electrónicos, chats, llamadas telefónicas, reuniones virtuales y/o presenciales, en las que se manifieste expresamente la aprobación de las piezas de comunicación. Así mismo, el profesional de comunicaciones, retroalimentará de forma constante, respecto a cada una de las actividades que realiza, como evidencia, se contará con las actas de reunión que se realicen.</t>
  </si>
  <si>
    <t>Preventivo</t>
  </si>
  <si>
    <t xml:space="preserve">
"PO-GEGI-002 Política de comunicaciones
PR-GEGI-002 Definir y aplicar estrategias de comunicación"
</t>
  </si>
  <si>
    <t>16-1</t>
  </si>
  <si>
    <t>El profesional especializado de comunicaciones revisa y aprueba las piezas de comunicación (audiovisuales, gráficas, animadas y/o textuales), a través de correos electrónicos, chats, llamadas telefónicas, reuniones virtuales y/o presenciales con el grupo de comunicaciones.</t>
  </si>
  <si>
    <t>*Informar a las instancias decisorias en materia de comunicaciones y riesgos.
 *Divulgar la información correcta, con las mismas características de la información errada y a través de los mismos canales utilizados inicialmente.
 *Se aclara que la información se publica como una rectificación.</t>
  </si>
  <si>
    <t>GEGI-9</t>
  </si>
  <si>
    <t>Responder las PQRS verbales y/o escritas de forma inexacta, incompleta, adulterada, confusa e inadecuada.</t>
  </si>
  <si>
    <t>Desconocimiento de normatividad aplicable.</t>
  </si>
  <si>
    <t xml:space="preserve">1. Afectación a la imagen de la Entidad.
2. Crisis institucional. 
3. Investigaciones disciplinarias a funcionarios
4. Demandas a la Superintendencia
5. Acciones de tutela
6. Reprocesos
7. Aumento de costos en defensa jurídica
8. Vulneración de derechos
9. Desconfianza
10. Desconfianza
11. Vulneración de derechos
12. Inseguridad jurídica
13. Afectación a la imagen de la Entidad
14. Crisis institucional. </t>
  </si>
  <si>
    <t>C-17</t>
  </si>
  <si>
    <t>El Coordinador de Servicio al Ciudadano y el Profesional Especializado designado de la Delegatura Financiera deben realizar semestralmente una capacitación general orientada a los servidores y contratistas de la entidad, con el fin de dar a conocer la actualización de los procesos y procedimientos para la respuesta de las PQRSDF. En el caso de que no se realice la capacitación se compartirá el material de la sesión mediante correo electrónico. A su vez se hará la retroalimentación constante respecto a cada una de las actividades que se desarrollan por el grupo de trabajo, de la misma manera se dejará como evidencia los controles de asistencia, videos, podcast y correos electrónicos.</t>
  </si>
  <si>
    <t xml:space="preserve">	GU-GEGI-001 Servicio y atención incluyente 
	PO-GEGI-001 Política de Servicio al Ciudadano 
PR-GEGI-004 Atención a los grupos de interés MA-
GEGI-001- Manual de Servicio al Ciudadano</t>
  </si>
  <si>
    <t>17-1</t>
  </si>
  <si>
    <t xml:space="preserve">El Coordinador de Servicio al Ciudadano y el Profesional Especializado designado de la Delegatura Financiera deben realizar semestralmente, una capacitación general orientada a los servidores y contratistas de la entidad, con el fin de dar a conocer la actualización de los procesos y procedimientos para la respuesta de las PQRSDF que ingresan a la Superintendencia.Como evidencia quedará las memorias de la capacitación y/o actas del desarrollo de la misma. </t>
  </si>
  <si>
    <t>*Informar a la Delegada e intendentes de la Delegatura para la supervisión del ahorro y de la forma asociativa solidaria. 
 *Definir estrategias de puntos de control y monitoreo de las comunicaciones. *Definir documentos tipo.</t>
  </si>
  <si>
    <t>GEGI-10</t>
  </si>
  <si>
    <t>Desatender las solicitudes de información, divulgación y publicación por parte de las diferentes áreas de la Entidad, con respecto a sus necesidades de comunicación.</t>
  </si>
  <si>
    <t>Falta de inmediatez en la distribución  y priorización de tareas</t>
  </si>
  <si>
    <t xml:space="preserve">1. Insatisfacción del cliente interno. 
2. Afectación a la imagen de la Entidad. 
3. Inoportunidad en la información suministrada. </t>
  </si>
  <si>
    <t>C-18</t>
  </si>
  <si>
    <t xml:space="preserve">El profesional especializado de comunicaciones periódicamente realiza seguimiento a los requerimientos de las áreas a través de los formatos: control de cambios página web y control de cambios intranet. En caso de identificar represamiento, se realiza una redistribución de solicitudes en los servidores del equipo de comunicaciones. Como evidencia quedará formatos diligenciados, reporte de gestión de indicador (es) asociado (s) y acta de reunión. </t>
  </si>
  <si>
    <t>18-1</t>
  </si>
  <si>
    <t xml:space="preserve">El profesional especializado de comunicaciones periódicamente realiza seguimiento a los requerimientos de las áreas a través de los formatos: control de cambios página web y control de cambios intranet Como evidencia quedará formatos diligenciados, reporte de gestión de indicador (es) asociado (s) y acta de reunión. </t>
  </si>
  <si>
    <t>*Replanteamiento de plan de trabajo interno</t>
  </si>
  <si>
    <t>18-2</t>
  </si>
  <si>
    <t xml:space="preserve">El equipo de comunicaciones diseñará y aplicará el formato de solicitudes para productos y servicios de Comunicaciones; con el fin de llevar un control diario de los requerimientos, así como los tiempos de ejecución. Como evidencia quedará el formato creado y formalizado en ISOLUCION. </t>
  </si>
  <si>
    <t>GEGI-11</t>
  </si>
  <si>
    <t>Desatender las quejas que se reciben frente a la prestación de servicios a grupos de valor e interés.</t>
  </si>
  <si>
    <t>Inoportunidad en el trámite de respuestas que se emiten frente a las quejas que se reciben por los diferentes canales de comunicación que dispone la Superintendencia.</t>
  </si>
  <si>
    <t>1.Incumplimiento de metas y tiempos de respuesta
2.Afectación de la imagen institucional</t>
  </si>
  <si>
    <t>C-19</t>
  </si>
  <si>
    <t>El Coordinador del Grupo de Servicio al Ciudadano debe capacitar de manera trimestral a los servidores encargados de la atención telefónica a los usuarios de la SES, teniendo como referencia los lineamientos establecidos por el DNP como líder de la Política de Servicio al Ciudadano - MIPG, a través de jornadas de capacitación virtual o presencial. Los temas principales a abordar en las capacitaciones serán en torno a las generalidades de la entidad y la misionalidad, para brindar una mayor orientación telefónica a los usuarios. Como evidencia se dejará las presentaciones, los listados de asistencia en caso de ser presencial, el registro en la plataforma en caso de ser virtual y el informe de capacitación.</t>
  </si>
  <si>
    <t xml:space="preserve">	GU-GEGI-001 Servicio y atención incluyente
 	PO-GEGI-001 Política de Servicio al Ciudadano 
PR-GEGI-004 Atención a los grupos de interés MA-
GEGI-001- Manual de Servicio al Ciudadano</t>
  </si>
  <si>
    <t>19-1</t>
  </si>
  <si>
    <t>El coordinador del grupo de servicio al ciudadano capacita de manera trimestral a los servidores encargados de la atención telefónica a los usuarios de la SES teniendo como referencia lineamientos establecidos por el DNP como líder de la política de servicio al ciudadano - MIPG, a través de jornadas de capacitación virtual o presencial, los temas principales a abordar en las capacitaciones serán en torno a las generalidades de la entidad y la misionalidad, para brindar una mayor orientación telefónica a los usuarios.</t>
  </si>
  <si>
    <t>*Informar instancias competentes en el tema.
*Revisar y ajustar protocolo de atención al ciudadano.</t>
  </si>
  <si>
    <t>19-2</t>
  </si>
  <si>
    <t xml:space="preserve">El Profesional Universitario del la OAPS cada vez que haya una actualización realiza capacitación para el manejo del sistema de telefonia IP con los servidores y/o contratistas de la SES que realizan atención telefónica. Como evidencia quedará las memorias de la capacitación y/o actas resultantes. </t>
  </si>
  <si>
    <t>GEGI-13</t>
  </si>
  <si>
    <t>Ausencia de instalación de puntos de prevención de emergencias y salud en eventos organizados por la Supersolidaria (encuentros solidarios, eventos de rendición de cuentas).</t>
  </si>
  <si>
    <t>Riesgo Seguridad y Salud Ocupacional</t>
  </si>
  <si>
    <t>Desconocimiento frente a lineamientos normativos en la organización de eventos</t>
  </si>
  <si>
    <t>1. Sanciones
2. Daños en instalaciones
3. Afectación de la imagen institucional</t>
  </si>
  <si>
    <t>C-24</t>
  </si>
  <si>
    <t xml:space="preserve">El grupo de comunicaciones de manera previa a organizar eventos asociados a encuentros solidarios y/o rendición de cuentas presencial, solicita capacitación a la Oficina Asesora Jurídica y al Grupo de Talento humano donde se encuentra el proceso de SST frente a lineamientos normativos a tener en cuenta dentro de la gestión de estas actividades; estas jornadas de capacitación se llevarán a cabo de manera presencial o virtual, en caso de requerirse que la capacitación sea dada por otra entidad que tenga competencia en estos temas, se solicitará capacitación de manera formal a través de oficio. Como evidencia se dejará solicitud formal a la Oficina Asesora Jurídica y/o al grupo de talento humano y/o a entidad competente, listado de asistencia a capacitación, presentaciones, entre otros.
</t>
  </si>
  <si>
    <t>PR-GEJU-004 Identificación, análisis y recopilación de requisitos legales y normativos</t>
  </si>
  <si>
    <t>24-1</t>
  </si>
  <si>
    <t xml:space="preserve">El coordinador del grupo de inspección convoca una reunión con el profesional especializado de comunicaciones, la profesional de SST y un representante de la OAJ donde se socialicen los lineamientos a seguir en los casos donde se desarrollen (encuentros solidarios, ferias de servicio, etc.) y así se definan los roles de cada grupo. Como evidencia quedarán las memorias de reunión y/o actas de la realización de este encuentro. </t>
  </si>
  <si>
    <t xml:space="preserve">*Revisar y actualizar Matriz de Requisitos Legales de acuerdo con lineamientos normativos aplicables a eventos.
* La oficina Asesora Jurídica realiza recomendaciones para la validación de la normas.
</t>
  </si>
  <si>
    <t>24-2</t>
  </si>
  <si>
    <t>El líder del Sistema de Seguridad y Salud en el trabajo SST actualiza los lineamientos normativos aplicables a eventos en la matriz de requisitos legales del proceso.</t>
  </si>
  <si>
    <t xml:space="preserve">Supervisión </t>
  </si>
  <si>
    <t>SUPE-1</t>
  </si>
  <si>
    <t>Incumplimiento de las funciones de supervisión de la Supersolidaria establecidas en las normas legales.</t>
  </si>
  <si>
    <t>Riesgo de Supervisión</t>
  </si>
  <si>
    <t xml:space="preserve">
Falta de disponiblidad y calidad de la información</t>
  </si>
  <si>
    <t>1. Supervisión deficiente
2. Precaria gestión y retención del conocimiento de las entidades vigiladas
3. Información sin valorar, revisar o evaluar
4. Incumplimiento de metas
5. Sanciones
6. PQRSD
7.  Inadecuada e inoportuna toma de decisiones</t>
  </si>
  <si>
    <t>C-133</t>
  </si>
  <si>
    <t>Los Supervisores y Coordinadores de los grupos de análisis de las Delegaturas analizan información financiera reportada por las Organizaciones Solidarias para garantizar el cumplimiento de las dispocisiones normativas establecidas en la Circular Básica Contable y Financiera vigente,  través a de información contenida en fábrica de reportes y matriz de riesgos del sector. En caso de ser necesario se realizará requerimiento de información. Como evidencia quedará informes de análisis financiero, cuadro de seguimiento, reportes periódicos financieros Formato de Producción Delegatura Asociativa - FPDA y/o oficios de requerimiento enviados.</t>
  </si>
  <si>
    <t>Circular Básica Contable y Financiera</t>
  </si>
  <si>
    <t>133-1</t>
  </si>
  <si>
    <t>Los Supervisores y Coordinadores de los grupos de análisis de las Delegaturas realizan el análisis de información financiera reportada por las Organizaciones Solidarias a través a de información contenida en fábrica de reportes y matriz de riesgos del sector. En caso de ser necesario se realizará requerimiento de información. Como evidencia quedará informes de análisis financiero, cuadro de seguimiento, reportes periódicos financieros y/o Formato de Producción Delegatura Asociativa - FPDA.</t>
  </si>
  <si>
    <t>*Atender las sanciones que sean impuesta por incumplir la labor de supervisión.
*Atender de manera oportuna las PQRS que se deriven del incumplimiento de la labor de supervisión e identificar las causales, con el fin de implementar acciones correctivas y de mejora.
*Disponer de herramientas tecnológicas alternativas donde quede la trazabilidad de la gestión de supervisión realizada y se generen alertas sobre las organizaciones sin ninguna actuación .
*Evaluar de manera oportuna las entidades identificadas de alto riesgo, realizar el requerimiento respectivo y evitar de esta manera el incumplimiento de las funciones de supervisión de la Supersolidaria establecidas en las normas legales.</t>
  </si>
  <si>
    <t>133-2</t>
  </si>
  <si>
    <t>Los Supervisores y Coordinadores de los grupos de análisis de las Delegaturas realizan el requerimiento de información a las Organizaciones Solidarias a través del sistema de gestión documental esigna. Como evidencia quedarán oficios de solicitud de información, cuadro de seguimiento y/o Formato de Producción Delegatura Asociativa - FPDA.</t>
  </si>
  <si>
    <t>C-28</t>
  </si>
  <si>
    <t>Los coordinadores de los grupos de inspección de cada una de las Delegaturas mensualmente actualizan el tablero de control con la programación, planeación, ejecución, traslados de informes y evaluación de respuestas a través del formato definido en el procedimiento PR- SUPE- 001 visitas de inspección. El tablero de control se pondrá a disposición de los Delegados, Intendentes y Coordinadores de grupos internos de trabajo de las Delegaturas para su consulta. Se dejará como evidencia el formato dispuesto diligenciado, correos electrónicos donde se comparte la actualización del tablero de control y actas de reunión.</t>
  </si>
  <si>
    <t>PR- SUPE- 001 visitas de inspección</t>
  </si>
  <si>
    <t>28-1</t>
  </si>
  <si>
    <t>Los Coordinadores de los Grupos de Inspección deben realizar reuniones mensuales con todo el equipo de inspección (funcionarios y contratistas) para realizar retroalimentación con respecto a los hallazgos evidenciados en las visitas de inspección e identificar oportunidades de mejora. Como evidencia de deja ayudas de memoria.</t>
  </si>
  <si>
    <t>28-2</t>
  </si>
  <si>
    <t>Los delegados o intendentes en comités de área realizan seguimiento al estado de las inspecciones a través de la información consignada en el tablero de control, mediante reunión de grupo o comité primario o a través su consulta en la carpeta compartida Drive.</t>
  </si>
  <si>
    <t>28-3</t>
  </si>
  <si>
    <t>Los Intendentes como puntos de control deben revisar los informes de visitas de inspección. La evidencia quedará registrada en el flujo de revisión y aprobación del sistema de gestión documental eSigna.</t>
  </si>
  <si>
    <t>28-4</t>
  </si>
  <si>
    <t>Cada vez que se culmine el ciclo de la visita de inspección, los Coordinadores del Grupo de Inspección remiten por correo electrónico la ficha de cierre a los coordinadores de riesgos y análisis financiero para su retroalimentación con respecto a los resultados de la visita de inspección. Como evidencia se deja ficha de cierre de la visita de inspección y correo electrónico.</t>
  </si>
  <si>
    <t>C-30</t>
  </si>
  <si>
    <t>Los Coordinadores de los grupos de inspección de cada una de las Delegaturas cada vez que se va a realizar una visita de inspección, previamente revisan que el plan de visita enviado por el líder designado para la visita, cumpla con los criterios establecidos en el manual de supervisión, a través del flujo de revisión y aprobación que queda registrado en esigna. En caso de nuevos hallazgos insitu, el líder designado para la visita informa por medio de correo electrónico al Coordinador. Se dejará evidencia en el Sistema de Gestión Documental - Esigna, plan de visita modificado, correo electrónico con información al coordinador.</t>
  </si>
  <si>
    <t>MA-GECO-001 Manual de Contratación</t>
  </si>
  <si>
    <t>30-1</t>
  </si>
  <si>
    <t>Los Superintendentes Delegados semestralmente designan a un funcionario y/o contratista idóneo para realizar transferencia de conocimiento a los grupos de inspección en temas asociados a normatividad sobre toma de posesión. Como evidencia se deja ayuda de memoria y material de apoyo.</t>
  </si>
  <si>
    <t>30-2</t>
  </si>
  <si>
    <t>Los Coordinadores de los grupos de riesgos y análisis financiero, de los grupos jurídicos y de Servicio al Ciudadano de las Delegaturas validan los informes diagnósticos generados por sus equipos de trabajo o realiza reunión de entendimiento, previa remisión a los grupos de inspección.</t>
  </si>
  <si>
    <t>30-3</t>
  </si>
  <si>
    <t>Los Coordinadores de los Grupos de Inspección deben realizar reuniones mensuales con todo el equipo de inspección (funcionarios y contratistas) para realizar retroalimentación y analizar aquellos casos sujetos de toma de posesión.</t>
  </si>
  <si>
    <t>SUPE-2</t>
  </si>
  <si>
    <t>Ineficacia del proceso administrativo sancionatorio.</t>
  </si>
  <si>
    <t>Desconocimiento y falta de experticia por parte de los funcionarios o contratistas que adelantan o intervienen en el proceso sancionatorio.</t>
  </si>
  <si>
    <t xml:space="preserve">1. Imposibilidad de la administración para imponer sanción por la  caducidad de la facultad sancionatoria.
2. Pérdida de tiempo por retrotraer las actuaciones procesales para corregir irregularides y sanear el proceso.
3. Resolución del proceso a favor de la organiación solidaria por configurase el silencio administrativo positivo.
4. Demandas de nulidad por violación al debido proceso.
5. Desgaste administrativo al adelantar el proceso de cobro coactivo de obligaciones caducadas.
6. Pérdida de credibilidad  por parte del sector en la facultad sancionatoria de la Superintendencia.
7. Investigaciones y sanciones disciplinarias para los funcionarios. </t>
  </si>
  <si>
    <t>C-26</t>
  </si>
  <si>
    <t>Los Superintendentes Delegados gestionan una capacitación al año con expertos en proceso administrativo sancionatorio de entidades del sector público o privado, a través de las diferentes alternativas jurídicas. En caso de no ser efectivas las alternativas jurídicas utilizadas, se solicitará a la Oficina Asesora Jurídica llevar a cabo la capacitación requerida a los equipos de trabajo de los grupos internos de investigaciones administrativas y grupo jurídico. Se dejará como evidencia correos electrónicos, memorando de solicitud, control de asistencia (en el caso de ser presencial) y/o el ingreso a la plataforma virtual, participación y evaluación de conocimientos en el caso de ser virtual) y las herramientas utilizadas para realizar las jornadas (presentaciones, documentos).</t>
  </si>
  <si>
    <t>Documento Plan Institucional de Capaccitación -PIC
PR-GITH-011 Inducción, reinducción, capacitación y entrenamiento</t>
  </si>
  <si>
    <t>26-1</t>
  </si>
  <si>
    <t>Los Superintendentes Delegados solicitan al grupo de Talento Humano gestionar una capacitación al año con expertos en proceso administrativo sancionatorio de entidades del sector público o privado.</t>
  </si>
  <si>
    <t>*Revisar el procedimientos interno de Investigaciones adminsitrativas sancionatorias, con el fin de identificar oportunidades de mejora.
 *Atender las demandas por parte de la Oficina Asesora Jurídica, con respecto a incumplimientos del debido proceso.
 *Identificar los procesos que se encuentren en la circunstancias que materializaron el riesgo y realizar la actuación procesal correspondiente. 
 *Poner en conocimiento de la Oficina de Control Interno y del Grupo de Asuntos Disciplinarios, la situación de incumplimiento en caso que la causa de la materialización del riesgo sea fallas generadas por omisión o errores voluntarios del recurso humano.</t>
  </si>
  <si>
    <t>26-2</t>
  </si>
  <si>
    <t>Los Coordinadores del grupo de investigaciones administrativas y grupo jurídico participan junto con sus equipos de trabajo en la capacitación programada para proceso sancionatorio. Como evidencia quedará memoria de capacitación, resgistro de asistencia y documentación entregada por capacitador.</t>
  </si>
  <si>
    <t>C-134</t>
  </si>
  <si>
    <t>Los Superintendentes Delegados y los Coordinadores del grupo de investigaciones administrativas sancionatorias y el coordinador del grupo jurídico realizarán transferencia de conocimiento a  sus equipos de trabajo respecto de la  normatividad legal vigente relacionada con el proceso administrativo sancionatorio y el procedimiento interno contenido en las  guías GU-SUPE-001 y GU-SUPE-002.</t>
  </si>
  <si>
    <t>Documento Plan Institucional de Capacitación -PIC
PR-GITH-011 Inducción, reinducción, capacitación y entrenamiento</t>
  </si>
  <si>
    <t>134-1</t>
  </si>
  <si>
    <t>Los Coordinadores del grupo de investigaciones administrativas sancionatorias y el coordinador del grupo jurídico realizarán transferencia de conocimiento a  sus equipos de trabajo respecto de la  normatividad legal vigente relacionada con el proceso administrativo sancionatorio y el procedimiento interno contenido en las guías GU-SUPE-001 y GU-SUPE-002.</t>
  </si>
  <si>
    <t>134-2</t>
  </si>
  <si>
    <t>El coordinador del grupo de investigaciones administrativas sancionatorias y el coordinador del grupo jurídico realizan reuniones cada vez que se requiera se revisan los casos críticos que requieran estudio y tener mayor conocimiento y control frente a los hechos objeto de investigación y el tiempo de actuación en cada caso, para evitar su caducidad. Como evidencia quedará acta de reunión.</t>
  </si>
  <si>
    <t>134-3</t>
  </si>
  <si>
    <t>El coordinador del grupo de investigaciones administrativas sancionatorias y el coordinador del grupo jurídico realizan de manera trimestral transferencia de conocimiento a sus equipos de trabajo y actualización de las guías GU-SUPE-001 y GU-SUPE-002 cuando se presenten cambios normativos en materia proceso administrativo sancionatorio. Como evidencia quedará registro de asistencia, acta de reunión o grabación, guías actualizadas en isolución, correo electrónico de solicitud de carge en de las guías actualizadas en isolución.</t>
  </si>
  <si>
    <t>SUPE-3</t>
  </si>
  <si>
    <t>Ineficiencia en la aplicación del modelo de supervisión basado en riesgos.</t>
  </si>
  <si>
    <t>Deficiencia e insuficiencia en herramientas tecnológicas (obsolesencia, parametrización, seguridad de la información y base de datos incompleta)</t>
  </si>
  <si>
    <t>1. Reprocesos de sistemas de información
2. Incumplimiento de la misión y visión de la entidad
3. Pérdida de credibilidad
4. Emisión de multiples instrucciones y/o normas al sector solidario
5. Incumplimiento de las funciones establecidas en la Ley
6. Pérdida de autoridad frente al sector solidario
7. Revisión y ajustes del modelo</t>
  </si>
  <si>
    <t>C-135</t>
  </si>
  <si>
    <t>El líder del proyecto, junto con los intendentes, los Delegados y el Superintendente, deberán  ejecutar y validar el cumplimiento del plan de acción, elaborado por el Grupo Piloto y aprobado por el Comité Directivo (incluido el Superintedente) en el cierre de 2021, para la implementación de la SBR durante el año 2022, con el objetivo de tener al interior de la Superintendecia una transición adecuada, que nos permita conocer, interiorizar y adoptar la nueva metodología de SBR como complemento de la supervisión de cumplimiento que tenemos actualmente. La validación de la ejecución del plan de acción de implementación, se realizará en el Comité de Supervisión y deberá quedar constancia de la validación y del avance (porcentualmente) encontrado. Validación trimestral (grabación o acta del Comité).</t>
  </si>
  <si>
    <t xml:space="preserve">Marco Integral de Supervisión </t>
  </si>
  <si>
    <t>Continuo</t>
  </si>
  <si>
    <t>135-1</t>
  </si>
  <si>
    <t>El grupo piloto de supervisión basada en riesgos realiza la socialización de la metodología de supervisión basada en riesgos a todos los servidores de la Supersolidaria. Como evidencia quedarán memorias, registros de asistencia, documentos de socialización y/o piezas comunicativas.</t>
  </si>
  <si>
    <t>*Revisión del modelo de supervisión basado en riesgos, para identificar oportunidades de mejora.
*Fortalecer el equipo de supervisión con respecto a supervisión basada en riesgos.
*Mediante procedimientos que sean aprobados, acudir a herramientas de análisis manuales; así como, para el correspondiente trámite del oficio de requerimiento y remisión de este y demás correspondencia.
*Establecer las acciones necesarias dentro del plan de contingencia.</t>
  </si>
  <si>
    <t>135-2</t>
  </si>
  <si>
    <t>El grupo piloto realiza capacitación virtual o presencial a todos los servidores públicos de la supersolidaria que intervienen en el proceso de supervisión. Como evidencia quedarán registro de asistencia, registro en moodle y/o documentos de la capacitación.</t>
  </si>
  <si>
    <t>135-3</t>
  </si>
  <si>
    <t>El grupo piloto realiza actividades de sensibilización y acompañamiento para la implementación de la metodología de supervisión basada en riesgos a todos los servidores públicos de la supersolidaria que intervienen en el proceso de supervisión. Como evidencia quedarán registros de asistencia, ejercicios aplicados y/o evaluaciones de conocimiento.</t>
  </si>
  <si>
    <t>135-4</t>
  </si>
  <si>
    <t>Los Coordinadores de los grupos internos de las Delegaturas realizan diagnóstico inicial para validar cambios a realizar dentro del ejercicio de supervisión y en concordancia con la metodología de supervisión basada en riesgos. Como evidencia quedarán memorias y/o actas de reunión, documentos de trabajo, documento final de diagnóstico.</t>
  </si>
  <si>
    <t>135-5</t>
  </si>
  <si>
    <t>Los Coordinadores de los grupos internos de las Delegaturas realizan la actualización de los documentos contenidos en la caracterización del proceso de supervisión acorde con el diagnóstico inicial realizado para la implementación de la metodología de supervisión basada en riesgos. Como evidencia quedarán correos electrónicos de solicitud de actualización de documentos en ISOLUCIÓN y/o documentos de trabajo.</t>
  </si>
  <si>
    <t>SUPE-4</t>
  </si>
  <si>
    <t>Deficiente análisis de la gestión de los riesgos sobre las entidades solidarias en ejercicio de la Supervisión.</t>
  </si>
  <si>
    <t>Riesgo Proceso</t>
  </si>
  <si>
    <t>Identificación inoportuna de los riesgos financieros a los que estan expuestos las organizaciones solidarias.</t>
  </si>
  <si>
    <t>1. Presentación de demandas por la emisión de actos administrativos no ajustados a las disposiciones legales que rigen a las organizaciones vigiladas.
2. Sanciones
3. Afectación de imagen institucional</t>
  </si>
  <si>
    <t>C-136</t>
  </si>
  <si>
    <t>Los Superintendentes Delegados solicitan a la Oficina Asesora de Planeación y Sistemas y al Centro de análitica el desarrollo de herramientas tecnológicas que se ajusten a la necesidad de análisis de información financiera e identificación de riesgos, así como el cruce de información que permita procesar toda la información reportada por las organizaciones solidarias. Como evidencia correos o memorandos de solicitud de desarrollo de herramientas y memorias de reunión de seguimiento.</t>
  </si>
  <si>
    <t>136-1</t>
  </si>
  <si>
    <t>La Oficina Asesora de Planeación y Sistemas y centro de análitica adelanta mesas de trabajo con las Delegaturas para atender los requerimientos de desarrollo solicitados por los Superintendentes Delegados.</t>
  </si>
  <si>
    <t xml:space="preserve">
*Soportar adecuadamente los hallazgos que dan paso a una media administrativa y evaluar las acciones de manera inmediata para corregir. 
*Disponer de herramientas tecnológicas alternativas donde quede la trazabilidad de la gestión de supervisión realizada y se generen alertas sobre las organizaciones sin ninguna actuación .</t>
  </si>
  <si>
    <t>136-2</t>
  </si>
  <si>
    <t xml:space="preserve">La Oficina Asesora de Planeación y Sistemas realiza pruebas a los desarrollos junto con las Delegaturas para validar que cumpla con los requerimientos solicitados. </t>
  </si>
  <si>
    <t>C-137</t>
  </si>
  <si>
    <t>Los Coordinadores de los grupos de análisis, riesgos, inspección y/o piloto realizan transferencia de conocimiento, estudio caso y/o ejercicios prácticos a los supervisores de las delegaturas para la profundización en el análisis de la gestión de riesgos sobre las entidades solidarias. Como evidencia quedarán grabaciones, presentaciones, listados de asistencia, formatos establecidos diligenciados, informes de visita y/o documento de análisis.</t>
  </si>
  <si>
    <t>PR-GITH-011 Inducción, reinducción, capacitación y entrenamiento</t>
  </si>
  <si>
    <t>137-1</t>
  </si>
  <si>
    <t>Los intendentes y los Coordinadores de los grupos de análisis, riesgos, inspección y/o piloto realizan reunión previa a la transferencia de conocimiento referida en la acción 137-2, para unificar criterios del caso presentado o los casos presentados para la profundización en el análisis de la gestión de riesgos sobre las entidades Solidarias. Como evidencias quedarán grabaciones, presentaciones, listados de asistencia, formatos establecidos diligenciados, informes de visita y / o documentos de análisis".</t>
  </si>
  <si>
    <t>137-2</t>
  </si>
  <si>
    <t>Los Coordinadores de los grupos de análisis, riesgos, inspección y/o piloto realizan transferencia de conocimiento, estudio caso y/o ejercicios prácticos a los supervisores de las delegaturas.</t>
  </si>
  <si>
    <t>SUPE-5</t>
  </si>
  <si>
    <t xml:space="preserve">Ordenar medidas preventivas y de toma de posesión sin los soportes fácticos y jurídicos que configuren las causales normativas.
</t>
  </si>
  <si>
    <t>Desconocimiento de normas y procedimientos para la aplicación de medidas preventivas y de toma de posesión</t>
  </si>
  <si>
    <t>1. Demandas y tutelas
2. Sanciones disciplinarias 
3. Afectación de imagen institucional
4. Aumento de PQRSD
5. Gastos para la defensa jurídica de la entidad</t>
  </si>
  <si>
    <t>C-29</t>
  </si>
  <si>
    <t>Los Superintendentes Delegados solicitan a la Secretaría General programar en el Plan Institucional de Capacitación - PIC anualmente capacitación por parte de un experto en temas asociados a normatividad sobre tomas de posesión a través de solicitud formal. En caso de no ser posible contar con un experto para el desarrollo de esta capacitación, se designará por parte de los Delegados la persona idónea para realizar la transferencia de conocimiento a los servidores públicos relacionados. Se dejará como evidencia la solicitud formal a Secretaría General, el control de asistencia (en el caso de ser presencial) y/o el ingreso a la plataforma virtual y las herramientas utilizadas para realizar las jornadas (presentaciones, documentos), correo electrónico de solicitud de transferencia de conocimiento.</t>
  </si>
  <si>
    <t>PR-SUPE-001 Visitas de Inspección
MA-SUPE-001 Manual de Supervisión</t>
  </si>
  <si>
    <t>El profesional universitario de Secretaría General actualiza el Plan Institucional de Capacitación - PIC de acuerdo a las solicitudes de capacitación presentadas por las Delegaturas.</t>
  </si>
  <si>
    <t xml:space="preserve">*Por medio de memorando del Grupo de Asuntos Especiales dirigido al grupo de supervisión informar los aspectos que no están sustentados con documentos o con la norma respectiva, con el fin de que sea revisado y soportado adecuadamente.
*Soportar las posibles causales que dieron origen a una medida administrativa y reforzar a través de nuevos requerimientos y visitas de inspección a las Entidades que incumplen.
* Analizar la situación de la organización solidaria en un comité técnico (Delegado, Intendente, coordinadores, analista e inspector) para evaluar las alternativas de acción, con soporte en el análisis de seguimiento a la organización, las visitas de inspección realizadas y otras alertas generadas.
</t>
  </si>
  <si>
    <t>C-31</t>
  </si>
  <si>
    <t xml:space="preserve">El Comité de Supervisión cada vez que el resultado de la visita denote la adopción de una medida administrativa especial, evalúa los hallazgos de la visita con el fin de establecer si se configuran las causales de toma de posesión, a través de acta y/o documento donde se soporte al Superintendente y al Comité de Supervisión la necesidad de adopción de la medida; en caso de no ser posible llevar a cabo las reuniones de Comités, se consolidará un informe generado por el grupo de trabajo, el cual se remitirá a los integrantes de cada Comité según corresponda. Se dejará como evidencia las actas de Comité, grabación de la reunión (en caso de ser virtual), informe ejecutivo (si no es posible adelantar la reunión) y documentos que estarán anexos al ciclo de vida donde se realice el acto administrativo de toma de posesión y memorando. </t>
  </si>
  <si>
    <t>MA-SUPE-001 Manual de Supervisión
GU-SUPE-001 Guía Investigaciones Administrativas Sancionatorias
GU-SUPE-002 Guía procedimiento administrativo sancionatorio DF</t>
  </si>
  <si>
    <t>31-1</t>
  </si>
  <si>
    <t>El coordinador del grupo de Asuntos Especiales de organizaciones supervisadas y el coordinador del grupo jurídico, evalúan los hallazgos de la visita cada vez que el resultado denote la adopción de una medida administrativa especial, con el fin de establecer si se configuran las causales de toma de posesión y presentarlo a los involucrados. Cómo evidencia se deja informe ejecutivo, memorando y/o acta de reunión del comité respectivo.</t>
  </si>
  <si>
    <t>SUPE-6</t>
  </si>
  <si>
    <t>Expedir instrucciones erróneas a las organizaciones solidarias vigiladas.</t>
  </si>
  <si>
    <t>Falta de unificación de criterios y conceptos</t>
  </si>
  <si>
    <t>1. Reprocesos
2. Afectación de la imagen institucional
3. Demandas
4. PQRSD</t>
  </si>
  <si>
    <t>C-32</t>
  </si>
  <si>
    <t>Los Superintendentes Delegados cada vez que se presenten cambios frente a la normatividad aplicable al proceso de supervisión solicitan jornadas de capacitación (virtual y/o presencial) a la Oficina Asesora Jurídica a través de solicitud formal, para que hayan instrucciones claras, ajustadas a la normatividad y unificación de criterios en las diferentes grupos internos de trabajo del proceso. En caso que la Oficina Asesora Jurídica no pueda llevar a cabo la jornada de capacitación en el momento que se requiera, se realiza revisión de la normatividad en comités primarios, para apropiación. Se dejarán como evidencia solicitud formal a la Oficina Asesora Jurídica, el control de asistencia (en el caso de ser presencial) y/o el ingreso a la plataforma virtual y las herramientas utilizadas para realizar las jornadas (presentaciones, documentos), matriz de requisitos legales del proceso de supervisión actualizada y actas de Comité primario.</t>
  </si>
  <si>
    <t>32-1</t>
  </si>
  <si>
    <t>Los Superintendentes Delegados revisan trimestralmente la matriz de requisitos legales del proceso de supervisión y solicitan la actualización en caso de presentarse cambios normativos. Se deja como evidencia acta de comité primario.</t>
  </si>
  <si>
    <t>*Aclarar las instrucciones o conceptos erróneos mediante comunicado a través de los diferentes canales de comunicación a los grupos de interés, previa validación de la Oficina Asesora Jurídica.
*Reforzar las capacitaciones a la áreas que presenten debilidades.
*Generar lineamientos estándar para los documentos y oficios que se generan internamente de mitigar el riesgo en posibles errores en las instrucciones impartidas.
* Evaluar con otro grupo de funcionarios la respuestas que las entidades radiquen sobre su oposición a la instrucción recibida con el fin de que se mire desde otra óptica la situación.</t>
  </si>
  <si>
    <t>32-2</t>
  </si>
  <si>
    <t xml:space="preserve">Los Delegados o la(s) personas que ellos designen de los Grupos internos de las Delegaturas actualizan de ser necesario la matriz de requisitos legales conforme en la revisión realizada en los Comités Primarios. Como evidencia se deja correo electrónico de la solcitud a la OAPS y registro en Ia Solución".
</t>
  </si>
  <si>
    <t>32-3</t>
  </si>
  <si>
    <t>El jefe de la Oficina Asesora Jurídica debe informar y/o publicar a través de canales de comunicación internos (píldoras jurídicas o a través de documento drive), los conceptos jurídicos  emitidos a las organizaciones vigiladas, para consulta de los funcionarios y/o contratistas, con el fin de garantizar la unificación de criterios.</t>
  </si>
  <si>
    <t>C-138</t>
  </si>
  <si>
    <t>Los Superintendentes Delegados solicitan a la Secretaría General programar en el Plan Institucional de Capacitación - PIC anualmente capacitación por parte de un experto en temas asociados a normatividad aplicable a la supervisión y la emisión de instrucciones a las Organizaciones Solidarias vigiladas a través de solicitud formal. En caso de no ser posible contar con un experto para el desarrollo de esta capacitación, se designará por parte de los Delegados la persona idónea para realizar la transferencia de conocimiento a los servidores públicos relacionados. Se dejará como evidencia la solicitud formal a Secretaría General, el control de asistencia (en el caso de ser presencial) y/o el ingreso a la plataforma virtual y las herramientas utilizadas para realizar las jornadas (presentaciones, documentos), correo electrónico de solicitud de transferencia de conocimiento.</t>
  </si>
  <si>
    <t>138-1</t>
  </si>
  <si>
    <t>138-2</t>
  </si>
  <si>
    <t xml:space="preserve">Los Coordinadores de los grupos internos de las Delegaturas y/o funcionarios con conocimiento clave realizan transferencia de conocimiento a funcionarios y colaboradores frente a temas relevantes para emitir insturcciones a las organizaciones solidarias vigiladas, teniendo como referencia los casos complejos. Como evidencia quedará registro de asistencia, acta de reunión o grabación y material de apoyo utilizado.              </t>
  </si>
  <si>
    <t>SUPE-7</t>
  </si>
  <si>
    <t>Incumplimiento parcial o total de los compromisos definidos en las condiciones de salud de los Servidores Públicos de la entidad que realizan actividades externas dentro y fuera de la ciudad.</t>
  </si>
  <si>
    <t>Desconocimiento de información relacionada a las recomendaciones establecidas por la entidad</t>
  </si>
  <si>
    <t>1. Ausentismo laboral
2. Pérdida de capital humano
3. Incumplimiento de compromisos laborales</t>
  </si>
  <si>
    <t>C-33</t>
  </si>
  <si>
    <t>El líder del Sistema de Gestión de Seguridad y Salud en el Trabajo - SST cada vez que un servidor (es) vaya a salir de comisión realiza charla informativa presencial y/o virtual donde se socializan temas asociados a las recomendaciones establecidas por la entidad. Adicionalmente se socializará el formato de compromiso para su diligenciamiento. Como evidencia se dejará listado de asistencia en caso de ser presencial, ingreso a la plataforma dispuesta en caso de ser virtual, presentaciones, formatos de compromiso diligenciados.</t>
  </si>
  <si>
    <t>GU-GITH-001 Guía para la aplicación del protocolo de bioseguridad</t>
  </si>
  <si>
    <t>33-1</t>
  </si>
  <si>
    <t>El líder del Sistema de gestión de Seguridad y Salud en el Trabajo realiza capacitación a los servidores de manera previa a las comisiones asignadas frente a a los lineamientos del protocolo de bioseguridad y responsabilidad en el cumplimiento de los mismos.</t>
  </si>
  <si>
    <t>*Retroalimentación a servidores de la entidad frente a los compromisos establecidos.
*Identificar reincidencias y tratarlas de manera independiente.</t>
  </si>
  <si>
    <t>Gestión Documental</t>
  </si>
  <si>
    <t>GEDO-1</t>
  </si>
  <si>
    <t>Pérdida, extravÍo, daño o deterioro de información y/o documentos.</t>
  </si>
  <si>
    <t>Falta de organización de los archivos de gestión.</t>
  </si>
  <si>
    <t>1. Incumplimiento en términos de ley
2. Sanciones por entes de control (AGN, CGR)
3. Reprocesos.
4. Incumplimiento de la misión institucional
5. Deterioro de la imagen de la Entidad
6. Afectación de la memora institucional</t>
  </si>
  <si>
    <t>C-40</t>
  </si>
  <si>
    <t>El líder del proceso de gestión documental realiza auditorías a las áreas en el componente de Gestión Documental a través del plan de auditorías de la Oficina de Control Interno a partir de la aplicación de los procedimientos internos y normativa sobre Gestión Documental. La evidencia será los informes de auditoría donde se incluye el componente de Gestión Documental.</t>
  </si>
  <si>
    <t>PR-COIN-001 Ejecutar el Programa de Auditoría</t>
  </si>
  <si>
    <t>40-1</t>
  </si>
  <si>
    <t xml:space="preserve">El profesional designado por parte del coordinador del grupo de gestión documental elabora el informe de auditoría sobre el componente mencionado y lo envía a la Ofcina de Control Interno donde a su vez el proceso auditado revisa y si es el caso puede generar replicas al informe, cuando ya se subsanen los comentarios finales del informe, se deja en firme los planes de mejoramiento que surjan. Como evidencia quedará el informe, los correos electrónicos enviados y/o el reporte de plan de mejoramiento de las áreas. </t>
  </si>
  <si>
    <t xml:space="preserve">*Aplicar la normativa legal vigente en materia de reconstrucción de expedientes documentales
*Reporte de las situaciones presentadas a la Oficina de Control Interno Disciplinario por incumplimiento de la normativa archivística
</t>
  </si>
  <si>
    <t>C-41</t>
  </si>
  <si>
    <t>El lider de Gestión Documental atenderá por demanda las solicitudes de organización y administración de sus archivos de gestión por medio de Asistencias Técnicas (AT), cuya evidencia será un reporte de las AT solicitadas y un repositorio con las ayudas de memoria de cada una de las AT atendidas.</t>
  </si>
  <si>
    <t>PR-GEDO-005 Administración de archivos de gestión de transferencia primaria</t>
  </si>
  <si>
    <t>41-1</t>
  </si>
  <si>
    <t>El grupo de gestión documental brinda asistencia técnica a demanda para la intervención puntual de archivos de gestión con miras a su correcta organización y aplicación de procedimientos e instrumentos establecidos en la Entidad. Como evidencia quedará ayuda de memoria de la asistencia técnica y solicitud formal de las dependencias.</t>
  </si>
  <si>
    <t>GEDO-2</t>
  </si>
  <si>
    <t>Inoportuna recepción y trámite de las comunicaciones oficiales.</t>
  </si>
  <si>
    <t>Falta de actualización del catálogo de trámites</t>
  </si>
  <si>
    <t>1. Aumento de los costos de envío de correspondencia
2. Incumplimiento en términos de ley
3. Sanciones por entes de control (AGN, CGR)
4. Respuesta inoportuna a las solicitudes y/o trámites
5. Reprocesos.
6. Incumplimiento de la misión institucional
7. Deterioro de la imagen de la Entidad</t>
  </si>
  <si>
    <t>C-42</t>
  </si>
  <si>
    <t>El auxiliar administrativo asociado a la ventanilla única de correspondencia realiza un control de calidad al proceso de radicación, en contraste con lo registrado en el aplicativo eSigna con el fin de identificar que todas las comunicaciones recibidas hayan sido radicadas y direccionadas correctamente. Las evidencias de esto serán el reporte que se descarga del aplicativo eSigna y el reporte de control de calidad que se encuentra en el drive del equipo de gestión documental</t>
  </si>
  <si>
    <t>42-1</t>
  </si>
  <si>
    <r>
      <rPr>
        <sz val="9"/>
        <color theme="1"/>
        <rFont val="Calibri"/>
        <family val="2"/>
        <scheme val="minor"/>
      </rPr>
      <t>El auxiliar administrativo del grupo de correspondencia verifica diariamiente los reportes generados del sistema de gestión documental  frente al control de calidad de los registros de radicación en cuanto a cantidad de folios, número de radicado, correcta tipificación, cantidad correcta de anexos, buen direccionamiento y calidad de la imagen digitalizada, a través del formato de "control de calidad criterios 2022".</t>
    </r>
  </si>
  <si>
    <t>*Si se materializa el riesgo, la dependencia que omitió la solicitud de radicación de comunicaciones que inician o formalizan un trámite y que fueron recibidas a través de correo electrónico, consecuentemente asume la responsabilidad funcional sobre las afectaciones en el trámite. Una vez reportado el hecho por parte de la dependencia, en la ventanilla de correspondencia se procederá a la radicación de la comunicación con fecha y hora del día del reporte.
*Cuando se identifique que una comunicación ha sido mal direccionada, se solicita la devolución con el fin de remitir la comunicación a la dependencia destinataria de forma correcta.</t>
  </si>
  <si>
    <t>C-43</t>
  </si>
  <si>
    <t>El auxiliar administrativo de Grupo de Gestión Documental realiza una jornada de inducción específica en el puesto de trabajo cada vez que una persona (s) sea designada (s) como radicador (es) en la ventanilla única de correspondencia y dentro de los cinco (5) días siguientes a su designación, esta inducción se realiza con el fin de socializar los procedimientos establecidos y sensibilizar sobre la importancia de la radicación de todas las comunicaciones oficiales en cumplimiento de la normatividad archivística vigente cuando se haya realizado la inducción se informará por medio de correo electrónico al Coordinador de gestión documental. Las evidencias de la ejecución del control, serán el correo mediante el cual se programa la jornada de inducción específica, el control de asistencia, el correo de confirmación sobre la realización de la jornada y demás correos y/o comunicaciones que puedan generarse.</t>
  </si>
  <si>
    <t>43-1</t>
  </si>
  <si>
    <t>El auxiliar administrativo adelanta las jornadas de capacitación del personal asignado a Correspondencia en el conocimiento de los trámites de la Entidad.</t>
  </si>
  <si>
    <t>Gestión Administrativa</t>
  </si>
  <si>
    <t>GEAD-1</t>
  </si>
  <si>
    <t>Concentración de actividades en una o algunas personas.</t>
  </si>
  <si>
    <t>Falta de personal suficiente para el desarrollo de actividades</t>
  </si>
  <si>
    <t>1. Errores o Irregularidades en la gestión por la concentración de actividades 
2. Incumplimiento normativo, responsabildiades y compromisos. 
3. Investigaciones disciplinarias</t>
  </si>
  <si>
    <t>Muy alta</t>
  </si>
  <si>
    <t>C-54</t>
  </si>
  <si>
    <t>El coordinador de gestión Administrativa periodicamente realiza una distribución de acuerdo a los recursos y personal disponible del equipo de trabajo  a traves de mesas de trabajo para identificar las propuestas a realizar en cada actividad es asi como se establecen los compromisos donde se incluye el responsable y fechas máximas de cumplimiento. Para ello se ultilizará un tablero de control y/o calendario de gmail para el registro de actividades detallado y resultante de la distrubución de tareas, este tablero de control activa alertas en el calendario. En caso de no ser posible realizar la acción, se vincula a la actividad una persona adicional o se traslada esta a una distinta para lograr el cumplimiento de la acción según los tiempos de respuesta. Como evidencia, estará el registro y la alerta del calendario o tablero de control, así como la solicitud de reiteración por parte del coordinador en caso de que se incumpla lo definido, correos electrónicos sobre la solicitud de alguna medida correctiva requerida por desviación u observación.</t>
  </si>
  <si>
    <t>PR-GEDO-019 Administración de los documentos del Sistema Integrado de Gestión</t>
  </si>
  <si>
    <t>54-1</t>
  </si>
  <si>
    <t xml:space="preserve">El contratista delegado periodicamente distribuye entre el equipo de trabajo de Gestión Administrativa, las actividades resultantes de la aplicación de estos, cuidando el cumplimiento de lo definido en el Proceso; a su vez, crea y alimenta las actividades en el tablero de control y/o calendario de gmail para disminuir el riesgo de no cumplimiento en los tiempos definidos. En caso de estar activas las alertas en el tablero para la notificación  y  se informe por parte del responsable, que no es posible realizarla acción, se vincula a la actividad una persona adicional o se traslada esta, para lograr el cumplimiento en los tiempos definidos. Como evidencia están las alertas del calendario o tablero de control, correos electrónicos de recordatorio o reiteración.  </t>
  </si>
  <si>
    <t>*Realizar la investigación correspondiente ante la materialización del riesgo.
 *Realizar investigación frente a posibles situaciones generdoras de la materialización del riesgo.
 *Establecer y ejecutar las acciones correctivas</t>
  </si>
  <si>
    <t>GEAD-2</t>
  </si>
  <si>
    <t>Informalidad en la prestación de servicios internos.</t>
  </si>
  <si>
    <t>Desconocimiento de temas administrativos por parte de servidores</t>
  </si>
  <si>
    <t>1. Demora en las respuestas a requerimientos o reprocesos
2. Incumplimiento normativo
3.Errores o Irregularidades en la gestión por la concentración de actividades</t>
  </si>
  <si>
    <t>Menor</t>
  </si>
  <si>
    <t>C-55</t>
  </si>
  <si>
    <t>El coordinador del grupo de gestión documental y administrativo cada vez que se requiera, revisa el proceso de apoyo de gestión administrativa y sus procedimientos para su apropiación por parte del equipo, publicitarlos mediante campañas de comunicación y programar jornadas de socialización abierta para toda la entidad a través de mesas de trabajo para identificar propuestas de mejora a realizar en cada procedimiento y establecer los compromisos claramente incluyendo su responsable y fechas máximas de cumplimiento, registrar en el tablero y/o calendario; con relación a la publicidad, entablar contacto con la Oficina de Comunicaciones para que se diseñe la pieza comunicativa y esta sea enviada a toda la entidad, posteriormente, programar y desarrollar las socializaciones de procedimiento(s). Se activarán las alertas en el tablero para la notificación a cada persona relacionada con una actividad especifica, quien debe realizarla en los tiempos definidos, previo a su vencimiento y en caso de no ser posible en la fecha programada, reprogramarla hasta su ejecución. Como evidencia, estará el registro y la alerta del calendario o tablero, asi como la solicitud de reiteración por parte del lider en caso de que se incumpla lo definido, correos electrónicos sobre la solicitud de alguna medida correctiva requerida por desviación u observación, registros de asistencia, ayudas de memoria de reuniones, actas de mesas de trabajo, correo de solicitud de campaña al grupo de comunicaciones, piezas comunicativas.</t>
  </si>
  <si>
    <t>55-1</t>
  </si>
  <si>
    <t xml:space="preserve">El coordinador de gestión administrativa cada vez que se requiera solicita a la oficina de comunicaciones la elaboración de piezas comunicativas relacionadas a los temas a socializar. Como evidencia quedara los correos electronicos enviados y las piezas comunicativas socializadas.  
</t>
  </si>
  <si>
    <t>GEAD-3</t>
  </si>
  <si>
    <t>Ausencia en la delimitación de responsabilidades frente a temas financieros, contables y administrativos.</t>
  </si>
  <si>
    <t>Desactualización de funciones</t>
  </si>
  <si>
    <t>1. Incoherencia en la información que se reporte o errores 
2. Reprocesos 
3. Desgaste administrativo</t>
  </si>
  <si>
    <t>C-56</t>
  </si>
  <si>
    <t>El Coordinador de gestión administrativa semestralmente identifica la necesidad de personal en el grupo de acuerdo a las actividades administrativas y el tiempo estimado en horas dedicadas para realizar la labor, en caso de no contar con recursos para contratar de acuerdo a los resultados del reporte de cuantificación, se redistribuirán actividades a realizar entre los servidores que tengan funciones asociadas en el grupo administrativo. Se dejará como evidencia los correos enviados y/o actas de reunión y/o tablero de control con la redistribución de funciones.</t>
  </si>
  <si>
    <t>C56-1</t>
  </si>
  <si>
    <t xml:space="preserve">El equipo de gestión administrativa realiza ejercicio de revisión a la medición de cargas laborales para identificar necesidad de personal asociada a las actividades de acuerdo al alcance del proceso GEAD. </t>
  </si>
  <si>
    <t>*Revisar y ajustar el manual de funciones y los procedimientos. 
 *Realizar la investigación correspondiente ante la materialización de alguna consecuencia surgida con motivo de la materialización del riesgo</t>
  </si>
  <si>
    <t>GEAD-4</t>
  </si>
  <si>
    <t xml:space="preserve"> Pérdida de elementos del inventario.</t>
  </si>
  <si>
    <t>Falta de control de elementos que hacen parte del inventario</t>
  </si>
  <si>
    <t>C-57</t>
  </si>
  <si>
    <t>El Profesional Universitario con funciones de almacenista semestralmente aplica un procedimiento para el control de inventarios, alineado a la política contable y revisa las opciones de desarrollo para el manejo automatizado del inventario a través del establecimiento de un cronograma de trabajo al cual se le hará seguimiento constante al interior del grupo de trabajo, así como reuniones de trabajo para realizar la alineación con la política interna contable y realizar la solicitud formal a la Oficina Asesora de Planeación y Sistemas para el desarrollo de una herramienta que facilite el control de inventarios. En caso de no ser posible llevar a cabo el desarrollo de la herramienta, se validará la oferta de módulos disponibles por SIIGO o SIIF Nación para el control de inventarios. Como evidencia se dejará el procedimiento diseñado y aplicado, formatos diligenciados, registro de asistencia y/o actas y/o ayudas de memoria sobre reuniones, comunicaciones electrónicas, correo electrónico o memorando de solicitud de desarrollo de herramienta.</t>
  </si>
  <si>
    <t>PR-GEAD-003 Gestión de inventarios</t>
  </si>
  <si>
    <t>57-1</t>
  </si>
  <si>
    <t xml:space="preserve">
El coordinador de gestión administrativa semestralmente realiza seguimiento al modulo actualizado de la plataforma SIIGO y verifica la pertinencia de la generación de un inventario automatizado para los bienes de consumo. Como evidencia quedaran los correos y/o reuniones realizadas del seguimiento. 
</t>
  </si>
  <si>
    <t>*Revisar y ajustar los procedimientos. 
 *Realizar la investigación correspondiente ante la materialización de alguna consecuencia surgida con motivo de la materialización del riesgo</t>
  </si>
  <si>
    <t>GEAD-5</t>
  </si>
  <si>
    <t>Incumplimiento en lineamientos técnicos y normativos del Sistema de Gestión Ambiental.</t>
  </si>
  <si>
    <t>Desconocimiento de los lineamientos aplicables al SGA por parte de los servidores</t>
  </si>
  <si>
    <t>1. Detrimento patrimonial
2. Sanciones o inventgaciones disciplinarias,entre otras</t>
  </si>
  <si>
    <t>C-58</t>
  </si>
  <si>
    <t>El profesional encargado del Sistema de gestión ambiental semestralmente realiza la divulgación a todos los servidores de los lineamientos técnicos y normativos del Sistema de Gestión Ambiental aplicables a la entidad, por medio de jornadas de capacitación presenciales y/o virtuales (plataforma moodle). En caso de modificación a los lineamientos o expedición de nueva normatividad de inmediata adopción, se solicita al grupo de comunicaciones diseñar piezas comunicativas. Se deja como evidencia las grabaciones de las capacitaciones (en caso de ser virtual) o listados de asistencia (en caso de ser presencial), material audiovisual y evaluación aplicada, correos electrónicos de solicitud de piezas comunicativas al grupo de comunicaciones y/o piezas comunicativas divulgadas.</t>
  </si>
  <si>
    <t>58-1</t>
  </si>
  <si>
    <t>El Profesional Universitario de la OAP, cuando haya modificación a los lineamientos o expedición de nueva normatividad de inmediata adopción, solicita al grupo de Comunicaciones el diseño de piezas comunicativas. Como evidencia quedarán los correos electrónicos de solicitud de piezas comunicativas al grupo de comunicaciones y las piezas comunicativas divulgadas.</t>
  </si>
  <si>
    <t>*Aplicar el procedimiento PR-EVSG-001 Tratamiento De Acciones Correctivas, Preventivas y Notas De Mejora.</t>
  </si>
  <si>
    <t>GEAD-6</t>
  </si>
  <si>
    <t>Manejo inadecuado de los residuos peligrosos y especiales al interior de la entidad.</t>
  </si>
  <si>
    <t>Riesgo Ambiental</t>
  </si>
  <si>
    <t>Falta de divulgación de procedimientos para el manejo y disposición final.</t>
  </si>
  <si>
    <t>1. Sanciones y multas  por parte de las autoridades ambientales
2. Afetacion a los recursos naturales.
3. Afectacion de imagen de la entidad</t>
  </si>
  <si>
    <t>C-59</t>
  </si>
  <si>
    <t>El Profesional Universitario del grupo de planeación encargado del Sistema de Gestión Ambiental, cuatrimestralmente divulga y realiza acompañamiento al grupo de trabajo de gestión administrativa, en la aplicación del procedimiento para el manejo de RESPEL a través de jornadas de capacitación presenciales y/o virtuales (plataforma moodle). En caso de ingreso de personal nuevo al grupo de trabajo de gestión administrativa, se realiza capacitación dentro de la jornada de inducción frente al procedimiento para el manejo de RESPEL. Se dejará como evidencia las grabaciones de las capacitaciones (en caso de ser virtual) o listados de asistencia (en caso de ser presencial), material audiovisual y evaluación aplicada.</t>
  </si>
  <si>
    <t>59-1</t>
  </si>
  <si>
    <t>El Profesional Universitario de la OAP realiza trimestralmente ejercicio práctico y evaluación en el manejo de residuos peligrosos al personal de servicios generales y servidores del proceso de GEAD, para interiorización de temas vistos en la jornada de capacitación y lo dispuesto en el procedimiento PL-GEAD-001. Como evidencia quedará registro fotográfico y listado de asistencia.</t>
  </si>
  <si>
    <t>*Activar el plan de residuos PL-GEAD-001 en el numeral 4.2.6 
 *Aplicar el procedimiento PR-EVSG-001 Tratamiento De Acciones Correctivas, Preventivas y Notas De Mejora.</t>
  </si>
  <si>
    <t>GEAD-7</t>
  </si>
  <si>
    <t>Uso inadecuado de los recursos naturales renovables y no renovables.</t>
  </si>
  <si>
    <t>Falta de sensibilización en el uso de los recursos naturales a los colaboradores de la entidad.</t>
  </si>
  <si>
    <t>1. Incremento de consumos para los servicos de agua y energia.
2. Aumento de costos de los servicios publicos.</t>
  </si>
  <si>
    <t>C-60</t>
  </si>
  <si>
    <t>El Profesional Universitario del grupo de planeación encargado del Sistema de Gestión Ambiental mensualmente sensibiliza y da a conocer las buenas prácticas para el ahorro y uso eficiente de los recursos naturales a los servidores de la entidad, por medio de campañas ambientales y/o jornadas de sensibilización. En caso de identificar aumento en el consumo de agua y energía, se solicitará al grupo de comunicaciones diseñar piezas comunicativas de alto impacto frente al incremento presentado. Se dejará como evidencia las grabaciones de las capacitaciones (en caso de ser virtual) o listados de asistencia (en caso de ser presencial), material audiovisual y evaluación aplicada, correos electrónicos de solicitud de piezas comunicativas al grupo de comunicaciones, formato diligenciado.</t>
  </si>
  <si>
    <t>60-1</t>
  </si>
  <si>
    <t>El Profesional Universitario de la OAP verifica trimestralmente si aumentó el consumo de agua y/o energía y solicitará al grupo de Comunicaciones el diseño de piezas comunicativas de alto impacto frente al incremento presentado. Como evidencia se dejarán los correos electrónicos de solicitud de piezas comunicativas y las piezas diseñadas.</t>
  </si>
  <si>
    <t>Gestión de Servicios de TI</t>
  </si>
  <si>
    <t>GSTI-2</t>
  </si>
  <si>
    <t xml:space="preserve">
Inaccesibilidad a los servicios de TI.</t>
  </si>
  <si>
    <t xml:space="preserve">
Obsolescencia de infraestructura del sistema eléctrico regulado (UPs y tableros eléctricos)
 </t>
  </si>
  <si>
    <t>1. Vulnerabilidad de la información
2. No contar con alcance a la información contenida en los servidores
3. Demora en la respuesta a PQRSD 
3. Reprocesos y afectación en la operatividad de la Entidad
4. Incumplimiento en compromisos institucionales
5. Sobrecostos
6. Deterioro de la imagen institucional
7. Falta de capacidad tecnológica para soportar la operación de los procesos de la Entidad.
8. Hallazgos por parte de entes de control
9. Fallas en la continuidad de la prestación de servicios de TI
10. Estrés laboral</t>
  </si>
  <si>
    <t>C-61</t>
  </si>
  <si>
    <t>El jefe de la Oficina Asesora de Planeación y Sistemas, semestralmente a través de un proveedor realiza mantenimiento preventivo y detectivo a la infraestructura eléctrica dejando como evidencia el informe de mantenimiento, simultaneamente se realiza la supervisión del contrato y las obligaciones del proveedor.</t>
  </si>
  <si>
    <t>PR-GSTI-001 Gestionar la confidencialidad, integridad y disponibilidad de los servicios TI</t>
  </si>
  <si>
    <t>61-1</t>
  </si>
  <si>
    <t xml:space="preserve">El supervisor del contrato y/o contratista designado realiza mensualmente monitoreo a la infraestructura eléctrica dejando como evidencia el informe de monitoreo. </t>
  </si>
  <si>
    <t>*Revisión y aseguramiento del funcionamiento de los servidores e infraestructura eléctrica.
*Informar de manera inmediata al jefe del área.
*Reevaluar el riesgo materializado y adoptar controles correctivos.
*Contactar al operador de la mesa de servicios y restablecimiento de la mesa.
*Solicitar aasistencia técnica al provedor de servicios.
*Realizar diagnóstico de la situación presentada para adelantar acciones preventivas.</t>
  </si>
  <si>
    <t>C-116</t>
  </si>
  <si>
    <t>El jefe de la Oficina Asesora de Planeación y Sistemas realiza la adquisición de un datacenter alterno, el cual se implementará durante el segundo semestre del 2022 y como constancia de esta se dejará la certificación de cumplimiento firmada por el supervisor del contrato e informe de implementación.</t>
  </si>
  <si>
    <t>PR-GECO-013 Liquidación de contratos y convenios</t>
  </si>
  <si>
    <t>116-1</t>
  </si>
  <si>
    <t>El profesional especializado de sistemas elabora el estudio previo para la adquisición de la solución de datacenter acuerdo las necesidades de la entidad.Como evidencia quedara el formato de estudio previo y/o correos enviados.</t>
  </si>
  <si>
    <t>116-2</t>
  </si>
  <si>
    <t>El Coordinador del grupo de gestión de contratación adelanta el proceso contractual para la solución del datacenter, de acuerdo a estudio previo definido.</t>
  </si>
  <si>
    <t>116-3</t>
  </si>
  <si>
    <t xml:space="preserve">El supervisor del contrato designado valida la implementación de la solución del datacenter de acuerdo a las obligaciones contractuales y ficha técnica. Como evidencia quedará el informe de instalación y/o documento de entrega de equipos. </t>
  </si>
  <si>
    <t>C-117</t>
  </si>
  <si>
    <t>El Profesional o contratista designado por la Oficina Asesora de Planeación y Sistemas realiza la verificación periódicamente del estado de los servidores y servicios TI, como evidencia quedará el registro en la plataforma de google form.</t>
  </si>
  <si>
    <t>117-1</t>
  </si>
  <si>
    <t>El profesional y/o contratista encargado mensualmente realiza la verificación del estado de los servidores y servicios TI, como evidencia quedará el registro en la plataforma de google drive.</t>
  </si>
  <si>
    <t>C-62</t>
  </si>
  <si>
    <t>El Profesional Especializado del equipo de sistemas realiza trimestralmente un informe general de monitoreo sobre las  fallas presentadas en lainfraestructura tecnológica, a partir de los seguimientos a las herramientas de monitoreo utilizadas en la entidad.</t>
  </si>
  <si>
    <t>62-1</t>
  </si>
  <si>
    <t>El Profesional Especializado del equipo de sistemas realiza mensualmente un informe general de monitoreo sobre las fallas presentadas en la infraestructura eléctrica, a partir de los seguimientos realizados al centro de computo. Como evidencia quedará el informe mensual de la infraestructura electrica.</t>
  </si>
  <si>
    <t>GSTI-3</t>
  </si>
  <si>
    <t>Pérdida de información digital de la Entidad.</t>
  </si>
  <si>
    <t>Riesgo de Seguridad Digital</t>
  </si>
  <si>
    <t xml:space="preserve">Incumplimiento del Modelo de Seguridad y Privacidad de la Información </t>
  </si>
  <si>
    <t>1. Fuga de información
2. Afectación en la operatividad de la Entidad
3. Deterioro de la Imagen institucional 
4. Bajo Índice de Desempeño Institucional - IDI
5. Sanciones
6. Pérdida de conocimiento clave e histórico de la entidad y el sector solidario.
7. Detrimento patrimonial
8. Reprocesos y afectación en la operatividad de la Entidad</t>
  </si>
  <si>
    <t>C-63</t>
  </si>
  <si>
    <t>El profesional de sistemas designado reporta los backups realizados mensualmente para los diferentes aplicativos y servicios en funcionamiento, a través de un informe que relacione el estado del backup.</t>
  </si>
  <si>
    <t>IN-GSTI-002 Mantenimiento a la infraestructura tecnológica</t>
  </si>
  <si>
    <t>63-1</t>
  </si>
  <si>
    <t xml:space="preserve">El profesional y/o contratista designado monitorea los backup generados por la herramienta de acuerdo a la periodicidad de la politica de back up. Como evidencia queda el reporte generado.  </t>
  </si>
  <si>
    <t>*Aplicación de clausulas contractuales a usuarios identificados en la fuga de información.</t>
  </si>
  <si>
    <t>Gestión de Recursos Financieros</t>
  </si>
  <si>
    <t>GREF-1</t>
  </si>
  <si>
    <t>Liquidación errada de la tasa de contribución.</t>
  </si>
  <si>
    <t>Riesgo Financiero</t>
  </si>
  <si>
    <t>No se cuenta con un software que realice el cálculo de la tasa de contribución automáticamente</t>
  </si>
  <si>
    <t>1. Valores faltantes y/o sobrantes no liquidados adecuadamente 
2. Disminución o aumento en monto a recaudar por contribuciones 
3. Recalculos y ajustes que generan más carga laboral 
4. Demandas jurídicas por parte de las entidades que se les cobro mal 
5. Los informes de causación y recaudo no es real 
6. Demora en el proceso de cobro. 
7. Presentación de estados finacieros con errores por registrar contablemente de manera erronea. 
8. Cobrar valores erróneos en la pasarela de pagos y que los contribuyentes paguen un valor que no es el real.</t>
  </si>
  <si>
    <t>C-65</t>
  </si>
  <si>
    <t>El profesional universitario de contribuciones mensualmente a partir del mes de marzo de cada vigencia descarga el reporte de Business Intelligence (BI) por el módulo Contribuciones para generar nuevamente el reporte de los Estados Financieros con corte al 31 de diciembre del periodo a revisar, y con este, verifica y valida los cálculos de las contribuciones cuando son extemporaneas de la vigencia, vigencias anteriores, nuevas o por no reporte. En caso de presentarse alguna modificación o cambio en el cálculo, se procede a ajustar contablemente y adelantar gestiones de cobro a la organización solidaria vigilada. Como evidencia quedará reporte que se genera en BI, anexo del comprobante contable y/o hoja de cálculo de la contribución, recibo generado, correo electrónico informando a la entidad  con estado de cuenta y comprobante contable ajustado.</t>
  </si>
  <si>
    <t>Circular Básica Jurídica
Circular Básica Contable
Circular extena de cobro de tasa de contribución
Política para la liquidación de la contribución
PR-GREF-007 Gestión de Recaudo y cobro</t>
  </si>
  <si>
    <t>65-1</t>
  </si>
  <si>
    <r>
      <rPr>
        <sz val="9"/>
        <color theme="1"/>
        <rFont val="Calibri"/>
        <family val="2"/>
        <scheme val="minor"/>
      </rPr>
      <t>El profesional especializado de contribuciones mensualmente  a partir del mes de marzo de cada vigencia descarga el reporte de Business Intelligence (BI) por el módulo contribuciones para generar nuevamente el reporte de los estados financieros con corte al 31 de diciembre del periodo a revisar, y con este, valida los cálculos de las contribuciones cuando son extemporáneas de la vigencia, vigencias anteriores, nuevas o por no reporte.</t>
    </r>
  </si>
  <si>
    <t xml:space="preserve">*Hacer efectivas las acciones de los planes de mejoramiento vigentes.
*Toma de decisiones por parte de la línea estratégica
</t>
  </si>
  <si>
    <t>65-2</t>
  </si>
  <si>
    <r>
      <rPr>
        <sz val="9"/>
        <color theme="1"/>
        <rFont val="Calibri"/>
        <family val="2"/>
        <scheme val="minor"/>
      </rPr>
      <t xml:space="preserve">El profesional especializado designado de contribuciones mensualmente valida los criterios de depuración de la base de datos "Base general 2011-2020" realizada por el equipo de recaudo. Como evidencia quedará registro a través de correo electrónico. </t>
    </r>
  </si>
  <si>
    <t>GREF-2</t>
  </si>
  <si>
    <t>Información incompleta o errónea de los estados financieros generados desde el sistema BI para liquidar la tasa de contribución.</t>
  </si>
  <si>
    <t>Información solicitada de otro aplicativo, del cual es reponsable la oficina asesora de planeación y sistemas</t>
  </si>
  <si>
    <t xml:space="preserve">1. Se clasifica de oportuno a extemporánea y se liquida de manera errónea la tasa de contribución. 
2. Reprocesos y más carga laboral. 
3. Al no lograr identificar las entidades que reportaron información de manera oportuna o extemporánea se le cobra mal a los contribuyentes
4. No tener la seguridad de que los datos son correctos y tener que validar de otras maneras.
5. Demandas jurídicas por parte de las entidades que se les cobro mal 
6. Los informes de causación y recaudo no es real </t>
  </si>
  <si>
    <t>C-66</t>
  </si>
  <si>
    <t>El profesional especializado designado de Contribuciones mensualmente verifica que los reportes generados por BI ,basados en los datos consignados en el SICSES, correspondan a los mismos datos al momento de la liquidación de la tasa de contribución. En el caso de que se presenten modificaciones, se realizarán los ajustes o reliquidaciones en el SIIGO y también en el Portal de pagos de la SES, se dejará como evidencia los correos electrónicos de solicitud o memorias de ayuda de las reuniones, comprobantes contables de ajuste e informe mensual de situación y análisis.</t>
  </si>
  <si>
    <t>PO-GREF-001 Política y lineamientos técnicos para el cálculo de la tasa de crecimiento de activos del sector y liquidación de la contribución</t>
  </si>
  <si>
    <t>66-1</t>
  </si>
  <si>
    <t>El profesional especializado designado de contribuciones mensualmente verifica que los reportes generados por BI, basados en los datos consignados en el SICSES, correspondan a los mismos datos al momento de la liquidación de la tasa de contribución.</t>
  </si>
  <si>
    <t>GREF-3</t>
  </si>
  <si>
    <t>Dejar de cobrar los intereses de mora de las obligaciones por multas.</t>
  </si>
  <si>
    <t xml:space="preserve">
No hay un acceso de consulta en tiempo real del estado de la sanción administrativa impuesta por concepto de multas a las vigiladas y los intereses de mora generados. </t>
  </si>
  <si>
    <t xml:space="preserve">1. No poder cobrar los intereses de mora al obligado cuando este ya haya pagado el capital. 
2. Al no cobrar los intereses no se causan y quedan por fuera de los registros contables.
</t>
  </si>
  <si>
    <t>C-67</t>
  </si>
  <si>
    <t>El profesional especializado designado de Contribuciones mensualmente verifica los valores consignados por los obligados de las multas pagadas, comparando el reporte del banco con la base de cálculo en excel para ingresar los intereses en el sistema contable, y así, realizar validación del pago de los intereses de mora. Los valores causados de intereses se reportan en la conciliación mensual de multas y se adelantan las gestiones de cobro respectivas. Las evidencias serán reportes del banco verificados, comprobantes de causación de intereses y comunicaciones generadas a través de correos electrónicos.</t>
  </si>
  <si>
    <t>PR-GREF-007 Gestión de Recaudo y cobro</t>
  </si>
  <si>
    <t>67-1</t>
  </si>
  <si>
    <t>El profesional especializado designado de contribuciones mensualmente verifica los valores consignados por los obligados de las multas pagadas, comparando el reporte del banco con la base de cálculo en excel para ingresar los intereses en el sistema contable.</t>
  </si>
  <si>
    <t xml:space="preserve">*Aplicar y fortalecer las acciones necesarias para el mejoramiento del cobro de intereses.
*Toma de decisiones por parte de la línea estratégica
</t>
  </si>
  <si>
    <t>67-2</t>
  </si>
  <si>
    <t>El técnico administrativo del área de recaudo envía correo electrónico de respuesta a las entidades obligadas por multas para informarles el valor de capital y valor de intereses por mora, así como los datos correspondientes para realizar el pago. Como evidencia quedarán los correos electrónicos enviados y el informe de relación de solicitudes allegadas y respuestas enviadas.</t>
  </si>
  <si>
    <t>C-139</t>
  </si>
  <si>
    <t xml:space="preserve">El funcionario notificador cada vez que reciba por parte de las delegaturas, un acto administrativo de sanción por multa debe verificar que en el resuelve este incluido el articulo donde se informa el cobro de los intereses de mora, en el caso de que esta información se encuentre incompleta o erronea lo devolverá a la delegatura correspondiente. Si se encuentra  correcta la información realiza el proceso de notificación una vez culminado lo remite al área de recaudo para incluirlo en los estados financieros de la SES. Como evidencia quedará los correos electrónicos de remisión de los actos administrativos.  </t>
  </si>
  <si>
    <t>139-1</t>
  </si>
  <si>
    <t>GREF-4</t>
  </si>
  <si>
    <t>Expedición de certificados de disponibilidad presupuestal por un valor errado o con cargo a un rubro diferente al solicitado.</t>
  </si>
  <si>
    <t xml:space="preserve">
Falta de verificación de las solicitudes de CDP por parte del grupo financiero</t>
  </si>
  <si>
    <t>1.Registros erróneos en el sistema financiero SIIF Nacion. 
2.Afectacion indebida del presupuesto de la entidad. 
3.Disminucion de apropiacion en rubros afectados.</t>
  </si>
  <si>
    <t>C-69</t>
  </si>
  <si>
    <t>El profesional de apoyo de presupuesto diariamente valida las solicitudes, memorandos de expedición de certificados presupuestales remitidos por las dependencias de la entidad, con el fin de realizar los registros correspondientes en el sistema SIIF Nación donde se expide el certificado de disponibilidad presupuestal, en caso de alguna inconsistencia en la solicitud se informa a la dependencia solicitante para que valide la información y realice las respectivas correcciones para dar pronta repuesta a su requerimiento, antes de realizar cualquier movimiento en el sistema se valida el rubro de afectación y la apropiación disponible para afectar correctamente el concepto de gasto solicitado. Las evidencias resultantes son correos enviados devolviendo la solicitud de expedición a las dependencias solicitantes adjuntando la informacion del objeto de gasto correcto para su solicitud.</t>
  </si>
  <si>
    <t>PR-GREF-002 Ejecución y control del presupuesto</t>
  </si>
  <si>
    <t>69-1</t>
  </si>
  <si>
    <t>El profesional de presupuesto recibe los memorandos de expedición de certificados de disponibilidad presupuestal y los valida para que se encuentren de manera acorde y así realizar el registro en SIIF Nación, en el caso de que se evidencien errores se remite correo electrónico al responsable para su corrección. Como evidencia quedará memorandos y correos electronicos enviados de devoluciones realizadas.</t>
  </si>
  <si>
    <t>*Cuando se expida un CDP errado se realiza un correo electrónico a la líder del proceso para la anulación del mismo.</t>
  </si>
  <si>
    <t>GREF-5</t>
  </si>
  <si>
    <t>Constitución inadecuada del rezago presupuestal.</t>
  </si>
  <si>
    <t xml:space="preserve">Falta de validación del acta de constitución de reservas y liberación de saldos remitidas por las diferentes dependencias de la entidad. </t>
  </si>
  <si>
    <t>1. Incumplimiento en procesos contractuales.
2. Incumplimiento en los pagos de los contratos.</t>
  </si>
  <si>
    <t>C-70</t>
  </si>
  <si>
    <t>El profesional especializado con funciones de presupuesto anualmente remite correos electrónicos donde se adjunta el formato que se debe diligenciar para la constitución de reservas presupuestales y liberación de saldos a los gerentes y personal encargado de la ejecución presupestal en cada una de las dependencias, con el fin de constituir correctamente las reservas presupuestales y liberar saldos a favor de la entidad, la evidencia que se genera son los correos enviados y el formato que se diligencia para realizar la constitución de reservas.</t>
  </si>
  <si>
    <t>70-1</t>
  </si>
  <si>
    <t>El profesional especializado recibe y valida el formato de (constitución de reservas presupuestales y/o liberación de saldos), si se encuentra alguna diferencia aritmética, por medio de correo electrónico lo devuelve para su corrección y posterior ajuste presupuestal. Como evidencia quedará los correos electrónicos de devolución.</t>
  </si>
  <si>
    <t>*El supervisor del contrato gestiona a través de la oficina de contratos el acta de liquidación del contrato en la que conste saldo a favor del contratista debidamente justificado , posteriormente la envía al grupo financiero para que se realice el pago.
 *El supervisor del contrato en la vigencia siguiente allega acta de liquidación para la liberación del saldo correspondiente.</t>
  </si>
  <si>
    <t>GREF-6</t>
  </si>
  <si>
    <t>Inadecuado o inoportuno seguimiento a la ejecución presupuestal  por parte de las dependencias de la entidad.</t>
  </si>
  <si>
    <t>Falta de seguimiento a la ejecución presupuestal por parte de las dependencias de la entidad</t>
  </si>
  <si>
    <t>1.Desconocimiento de la apropiacion presupuestal asignada. 
2.Proyección errónea 
3.Afectacion en el indicador de la gestion presupuestal de la entidad."</t>
  </si>
  <si>
    <t>C-71</t>
  </si>
  <si>
    <t>El profesional especializado con funciones de presupuesto exporta del sistema de información SIIF Nación para su revisión el informe de ejecución para el análisis y elaboración del informe de ejecución mensual, el cual se remite a los gerentes de la entidad, con el fin de realizar control de los recursos disponibles para el desarrollo de actividades y establecer las acciones a tomar para aumentar la ejecución presupuestal. Se remite un informe quincenal de los CDPs a los correos electrónicos de los gerentes de proyecto y jefes de oficina generando alertas. La evidencia de este será el informe remitido por el área de presupuesto, publicado mensualmente en la página web de la Supersolidaria, informe de saldos sin comprometer y correos electrónicos de alerta enviados.</t>
  </si>
  <si>
    <t>71-1</t>
  </si>
  <si>
    <t xml:space="preserve">El profesional especializado realiza informe mensual de ejecución del presupuesto de la vigencia para el análisis de los gerentes de la entidad con el fin realizar el control de los recursos disponibles en cada una de las dependencias. Como evidencia quedarán los correos electrónicos enviados. </t>
  </si>
  <si>
    <t>* El profesional especializado realiza informe anual de ejecución presupuestal, y se lo envía a los gerentes de la entidad.</t>
  </si>
  <si>
    <t>71-2</t>
  </si>
  <si>
    <t xml:space="preserve">El profesional de presupuesto remite por medio de correo electrónico informe quincenal de CDPS y/o CRPS a los gerentes de la entidad para el control y seguimiento de sus recursos. Como evidencia quedarán los correos electrónicos enviados. </t>
  </si>
  <si>
    <t>GREF-7</t>
  </si>
  <si>
    <t>Incumplimiento en la programación de pagos, para lograr la disponibilidad de recursos a tiempo.</t>
  </si>
  <si>
    <t>Riesgo Contable</t>
  </si>
  <si>
    <t>Entrega de información por parte de los supervisores de manera tardia</t>
  </si>
  <si>
    <t>1. Incumplimiento en la ejecucion del PAC</t>
  </si>
  <si>
    <t>C-72</t>
  </si>
  <si>
    <t>El profesional Universitario con funciones de Tesorería mensualmente realiza seguimiento y verificación de las necesidades programadas para pago, conforme al procedimiento F-REFI-015 Plan anual mensualizado de caja – PAC, con el fin de tener disponibilidad de recursos durante el mes. En caso de no recibir programación durante las fechas establecidas se reitera por medio de correo electrónico, y si finalmente no se allega se da por entendido la no necesidad de recursos. Para lo cual, se dejará como evidencia el envió por medio de correo electrónico y/o entrega del formato diligenciado y firmado por cada supervisor y así dar cumplimiento en la ejecución de pagos conforme a los compromisos adquridos por la Superintedencia.</t>
  </si>
  <si>
    <t>PR-GREF-005 Gestión de pagos y tesoreria</t>
  </si>
  <si>
    <t>72-1</t>
  </si>
  <si>
    <t xml:space="preserve">El profesional universitario con funciones de tesorería en caso de recibir para pago una obligación no programada dentro de las necesidades del mes, comunicará al Supervisor mediante correo electrónico la no procedencia del pago, hasta tanto se realice la respectiva solicitud de recursos en el formato destinado para tal fin. </t>
  </si>
  <si>
    <t>*Aplicar correctivos de acuerdo a lo establecido en el manual de funciones y responsabilidades de interventoría, respecto a la obligación descrita en el numeral 8.4 obligaciones financieras.</t>
  </si>
  <si>
    <t>GREF-8</t>
  </si>
  <si>
    <t>Presentación y pago de impuestos de manera extemporánea.</t>
  </si>
  <si>
    <t>Riesgo Fiscal</t>
  </si>
  <si>
    <t>No realizar a tiempo el trámite requerido</t>
  </si>
  <si>
    <t>1. Sanciones legales, administrativas y disciplinarias 
2. Multas</t>
  </si>
  <si>
    <t>C-73</t>
  </si>
  <si>
    <t>El profesional Universitario con funciones de Tesorería de conformidad con los plazos establecidos por el Gobierno Nacional en materia Tributaria, realiza monitoreo en el sistema SIIF Nación, revisa el calendario tributario, y a través del calendario google controla y alerta al área de Contabilidad las fechas establecidas para la presentación y pago de los impuestos a cargo de la entidad, para lo cual, se dejará como evidencia la programación en el calendario google.</t>
  </si>
  <si>
    <t>73-1</t>
  </si>
  <si>
    <t>El profesional universitario con funciones de tesorería conforme a la alerta generada en el calendario google, procede con el área de Contabilidad a realizar los trámites respectivos para la presentación y pago de obligaciones tributarias de manera oportuna.</t>
  </si>
  <si>
    <t>GREF-9</t>
  </si>
  <si>
    <t>Revisión y aprobación inoportuna de las cuentas de cobro en SECOP II por parte de tesorería.</t>
  </si>
  <si>
    <t>Riesgo Contractual</t>
  </si>
  <si>
    <t>Demora en el cargue en la plataforma SECOP II, de los documentos establecidos por la entidad para cada uno de los contratistas.</t>
  </si>
  <si>
    <t xml:space="preserve">
1. Reproceso en revisión de cuentas
2. Demora en el pago</t>
  </si>
  <si>
    <t>C-74</t>
  </si>
  <si>
    <t>El Profesional o Técnico asignado al área de tesorería diariamente verifica el cumplimiento de la obligación contractual del proveedor y/o contratista, con el fin de proceder a la aprobación y posterior pago de la cuenta de cobro y/o factura, realizando una revisión de la información registrada en el plan de pagos y de los documentos requeridos; notificando inconsistencias en caso de ser necesario, con el fin de realizar correcciones. Lo anterior se evidencia mediante correo electrónico a través de la solicitud de modificación o de aprobación, así como la consulta de la ejecución de plan de pagos en la plataforma SECOP II.</t>
  </si>
  <si>
    <t>74-1</t>
  </si>
  <si>
    <t xml:space="preserve">El Profesional o Técnico del área de tesorería diariamente realiza revisión en cada una de las cuentas y facturas radicadas en el Grupo de Facturacion, respecto a la información registrada en el plan de pagos conforme a la ejecucion presupuestal y verifica el cargue de los documentos requeridos; notificando inconsistencias en caso de ser necesario, con el fin de realizar correcciones. </t>
  </si>
  <si>
    <t>*Validación de la información cargada en SECOP II por parte del contratista o proovedor.</t>
  </si>
  <si>
    <t>GREF-10</t>
  </si>
  <si>
    <t>Realizar de manera extemporánea la revisión, seguimiento y control de las comunicaciones allegadas al área de tesorería en el sistema de gestión documental ESIGNA.</t>
  </si>
  <si>
    <t>Alto volúmen de radicados asignados.</t>
  </si>
  <si>
    <t>1. Acumulación y reproceso en la revisión y gestión de radicados</t>
  </si>
  <si>
    <t>C-75</t>
  </si>
  <si>
    <t>El Profesional o Técnico asignado al grupo de tesorería diariamente cumple con los tiempos establecidos para dar trámite a las comunicaciones allegadas a través del sistema de gestión documental ESIGNA, realizando revisión, depuración y cargue de los soportes de pago en cada una de las comunicaciones. Lo anterior se evidencia mediante auditoría de expedientes en el sistema de gestión documental ESIGNA y reportes de tareas tramitadas por el usuario del Grupo de Facturación.</t>
  </si>
  <si>
    <t>75-1</t>
  </si>
  <si>
    <t>El profesional o Tecnico de Tesorería realiza control diario en el Sistema de Gestión Documental Esigna de los radicados asignados al Grupo de Facturación, con el fin de aceptar la correspondencia y realizar enlace en el respectivo expediente creado para cada contratista y/o proveedor.</t>
  </si>
  <si>
    <t>*Redistribución de comunicaciones al interior del equipo de tesorería.</t>
  </si>
  <si>
    <t>GREF-11</t>
  </si>
  <si>
    <t>Liquidación errónea de los impuestos de las facturas y cuentas de cobro radicadas para el pago.</t>
  </si>
  <si>
    <t>El procedimiento de liquidación se realiza de forma manual en excel.</t>
  </si>
  <si>
    <t>1. Reprocesos de información.
2. Afectación presupuesto de la entidad.</t>
  </si>
  <si>
    <t>C-76</t>
  </si>
  <si>
    <t>El profesional y técnico designados de contabilidad realizan diariamente las cuentas por pagar y la causación de los impuestos para ser revisada por los profesionales de contabilidad en caso de que se encuentre errada se devuelve por medio de correo electrónico informando las correcciones a realizar, si la información esta correcta se envía al área de pagaduría para continuar con el pago . Como evidencia quedará los correos enviados.</t>
  </si>
  <si>
    <t>76-1</t>
  </si>
  <si>
    <t xml:space="preserve">El profesional líder del área contable revisa la causación de los impuestos de cada una de las obligaciones para minimizar reprocesos y enviar la información al área de pagaduría para su respectivo pago. Como evidencia quedarán los correos enviados y/o comprobante contable. </t>
  </si>
  <si>
    <t>*El área de Pagaduría realiza una segunda revisión a las causaciones y liquidaciones de las cuentas de cobro y facturas para garantizar el correcto registro del pago final.</t>
  </si>
  <si>
    <t>GREF-12</t>
  </si>
  <si>
    <t>Omitir o perder alguna factura y/o cuenta de cobro y no se realice el pago respectivo durante el mes.</t>
  </si>
  <si>
    <t>Falta de control de los documentos recibidos para el proceso de pagos.</t>
  </si>
  <si>
    <t>1. Reprocesos de informacion - carga laboral y sanciones disciplinarias y fiscales</t>
  </si>
  <si>
    <t>C-77</t>
  </si>
  <si>
    <t xml:space="preserve">El técnico designado de contabilidad diariamente verifica la información recibida tanto en fisico como electronicamente para que cumpla con los requisitos establecidos en GU-GREF-001 Guia para tramite de factura de proveedores y GU-GREF-002 Guia para tramite y pago de facturas persona natural, cuando realiza esa verificación, procede a relacionarla en una base de datos para llevar el control de lo recibido exitosamente y lo que se devuelve a cada supervisor. Como evidencia quedará la base de datos y los correos enviados a los supervisores. </t>
  </si>
  <si>
    <t>GU-GREF-001 Guia para tramite de factura de proveedores y 
GU-GREF-002 Guia para tramite y pago de facturas persona natural</t>
  </si>
  <si>
    <t>77-1</t>
  </si>
  <si>
    <t>El Técnico designado verifica la información documental en físico y electrónicamente de acuerdo a las guías y la relaciona en una base de datos para llevar el control. La evidencia de la acción son las bases de datos y los correos enviados.</t>
  </si>
  <si>
    <t>*Reforzar capacitaciones a los supervisores y contratistas.</t>
  </si>
  <si>
    <t>GREF-13</t>
  </si>
  <si>
    <t>Presentación inadecuada o inconsistente de estados financieros de la SES.</t>
  </si>
  <si>
    <t>Falta de información oportuna y correcta</t>
  </si>
  <si>
    <t>1. Registro inadecuado de la información financiera</t>
  </si>
  <si>
    <t>C-78</t>
  </si>
  <si>
    <t>El Profesional Especializado encargado de contabilidad mensualmente solicita por medio de correo electrónico a los líderes de cada proceso la información financiera que contenga las conciliaciones de acuerdo a la realidad de los hechos económicos y realiza una revisión. En caso de estar incompleta la información o presente errores, se hacen las devoluciones correspondientes para los ajustes necesarios y así realizar el cargue a SIIF Nación. Como evidencia quedará los correos electrónicos de las devoluciones de información, archivos en excel y/o archivos en word que contienen información financiera.</t>
  </si>
  <si>
    <t>GU-GREF-001 Guia para tramite de factura de proveedores y GU-GREF-002 Guia para tramite y pago de facturas persona natural</t>
  </si>
  <si>
    <t>78-1</t>
  </si>
  <si>
    <t>El Profesional especializado realiza una revisión de la información contenida en las conciliaciones de las áreas involucradas en el proceso contable para ser registrada en el SIIF NACIÓN. Como evidencia quedará los correos electrónicos y publicación de los estados financieros de acuerdo a las fechas de cierre de la Contaduría General.</t>
  </si>
  <si>
    <t>*Subsanación a través del siguiente reporte.</t>
  </si>
  <si>
    <t>GREF-14</t>
  </si>
  <si>
    <t>Modificación de la información registrada en el software contable de la SES con fines fraudulentos.</t>
  </si>
  <si>
    <t>Riesgo Fraude</t>
  </si>
  <si>
    <t>Falta de integridad de los funcionarios y contratistas del grupo de contribuciones en la verificación de pagos realizados por las organizaciones vigiladas.</t>
  </si>
  <si>
    <t>1. Pérdida de información financiera.
2. Detrimento patrimonial.
3. Sanciones penales, fiscales, disciplinarios.
4. Pérdidas monetarias.
5. Pérdida de confianza por parte de las organizaciones vigiladas.</t>
  </si>
  <si>
    <t>C-79</t>
  </si>
  <si>
    <t>El profesional universitario de contribuciones mensualmente realiza una conciliación junto con la contadora de la SES para verificar que los registros del software contable coincidan con la información de recaudo entregada por el banco y la información de cartera generada por el software de pagos. En caso de que se encuentren diferencias en la conciliación, se procederá a corregir los registros en el software contable y/o en el software de pagos. Como evidencia quedará comprobante de ajuste y/o recibo de pago además de correos electrónicos enviados.</t>
  </si>
  <si>
    <t>79-1</t>
  </si>
  <si>
    <t>El profesional lider del área de contribuciones valida la información entregada por el grupo con su visto bueno para el área contable. La evidencia serán los correos electrónicos con visto bueno de la información recibida.</t>
  </si>
  <si>
    <t>*Reforzar capacitación en integridad y transparencia involucrados en el proceso.</t>
  </si>
  <si>
    <t xml:space="preserve">Gestión de Contratación </t>
  </si>
  <si>
    <t>GECO-1</t>
  </si>
  <si>
    <t xml:space="preserve">Inobservancia de la aplicación de los requisitos legales en los procesos de selección. </t>
  </si>
  <si>
    <t>Modalidad de contratación equívoca.</t>
  </si>
  <si>
    <t>1. Requerimientos de los organismos de control por la inadecuada estructuración de los procesos de selección.
2. Sanciones e investigaciones disciplinarias en contra de los funcionarios de la Entidad.
3. Detrimento Patrimonial.
4. No cumplimiento de los fines de la contratación.
5. Celebración indebida de contratos</t>
  </si>
  <si>
    <t>C-80</t>
  </si>
  <si>
    <t>El Coordinador del Grupo de Contratos cada vez que se adelante un proceso de contratación verifica y avala los ajustes efectuados por el abogado encargado del proceso o contratación directa de los procesos que se adviertan en PAA para dicho periodo. En caso de que un tema requiera un análisis especial, se llevará a cabo un comité al interior del grupo de contratos para determinar la modalidad de contratación. Se dejará como evidencia correos electrónicos de solicitud de verificación, correos electrónicos con observaciones, los pantallazos de las aprobaciones en la plataforma secop II,actas de reunión en caso de ser presencial, grabaciones en caso de ser virtual y contratos</t>
  </si>
  <si>
    <t>80-1</t>
  </si>
  <si>
    <t>El Coordinador del Grupo de Contratos cada vez que se requiera verifica y avala los ajustes efectuados por el abogado encargado del proceso o contratación directa de los procesos que se adviertan en PAA para dicho periodo.</t>
  </si>
  <si>
    <t>*Establecer acciones correctivas 
 *Revocatoria del acto administrativo de adjudicación del contrato</t>
  </si>
  <si>
    <t>80-2</t>
  </si>
  <si>
    <t>El Coordinador del Grupo de Contratos convoca al Comité de Contratación de acuerdo a lo establecido en la resolución 2020510004845 de 24 de abril de 2020 para recomendar al ordenador del gasto la publicación de los procesos de selección en la etapa de pliegos definitivos, así como la suscripción de la contratación directa de acuerdo a lo programado en el PAA.</t>
  </si>
  <si>
    <t>31/11/2022</t>
  </si>
  <si>
    <t>GECO-2</t>
  </si>
  <si>
    <t>Declaración de incumplimiento contractual.</t>
  </si>
  <si>
    <t>Falta de seguimiento y control por parte del supervisor en la ejecución del contrato.</t>
  </si>
  <si>
    <t>1. Incumplimiento de los objetivos de la entidad.
2. Reprocesos administrativos y misionales.
3. Detrimento Patrimonial.
4. Observaciones de los entes de control.
5. Adelantar trámites para hacer efectivas las pólizas.
6. Retraso en el cumplimiento de los objetivos de la contratación.
7. Retraso en la ejecución presupuestal.</t>
  </si>
  <si>
    <t>C-81</t>
  </si>
  <si>
    <t>El Coordinador del Grupo de Contratos, o el profesional que él designe programa jornadas trimestralmente para interiorización del manual de supervisión a los funcionarios responsables de la supervisión de contratos de cada una de las áreas, En caso de no llevarse a cabo de manera presencial, se realizará la transferencia de conocimiento de manera virtual, para lo cual se dejará como evidencia el control de asistencia (en el caso de ser presencial o el envío de las diapositivas por correo electrónico o herramientas utilizadas para realizar las jornadas (plataforma virtual, documentos) y evaluación aplicada.</t>
  </si>
  <si>
    <t>MA-GECO-002 Manual de funciones y responsabilidades de interventoría y supervisión de contratos</t>
  </si>
  <si>
    <t>81-1</t>
  </si>
  <si>
    <t>El Coordinador del Grupo de Contratos o profesional designado realiza jornadas de capacitación y/o transferencia de conocimiento trimestralmente para interiorización del manual de supervisión a los funcionarios responsables de la supervisión de contratos de cada una de las áreas.</t>
  </si>
  <si>
    <t>*Planeación de las obligaciones específicas necesarias que requiere el objeto contractual.
 *Activar título de incumplimiento en el Manual de funciones y responsabilidades de interventoría y supervisión de contratos.</t>
  </si>
  <si>
    <t>81-2</t>
  </si>
  <si>
    <t>El Coordinador del Grupo de Contratos o profesional designado aplica evaluaciones para medir el grado de apropiación del manual de supervisión a los funcionarios responsables de la supervisión de contratos de cada una de las áreas.</t>
  </si>
  <si>
    <t>GECO-3</t>
  </si>
  <si>
    <t xml:space="preserve">Inadecuada supervisión de contratos y convenios. </t>
  </si>
  <si>
    <t xml:space="preserve">
Falta de identificación de perfiles con competencias adecuadas para ejercer funciones de supervisión
</t>
  </si>
  <si>
    <t xml:space="preserve">1. Problemas en la ejecución de los contratos.
2. No evidencia de resultados producto de los contratos.
3. Investigaciones disciplinarias y fiscales.
4. Responsabilidades penales u otras. </t>
  </si>
  <si>
    <t>C-82</t>
  </si>
  <si>
    <t>El Coordinador del Grupo de Contratos cada vez que se requiera genera la aprobación por medio de esigna de los memorandos de designación de supervisión y remite al Secretario General para su firma designando a los funcionarios que desempeñan la labor de supervisión, los plazos en relación con las solicitudes de las modificaciones contractuales en sus diferentes tipologías, respecto a la planilla de pago de aportes de salud, pensión y riesgos laborales la verificación del pago de dichos aportes, todo lo anterior de acuerdo con los procedimientos de contratación. Cuando se realice la aprobación de este memorando el abogado designado notificará al supervisor a traves de correo electrónico. Como evidencia se dejará los memorandos de designación de supervisión y/o correo electrónico de notificación por parte del abogado designado.</t>
  </si>
  <si>
    <t>MA-GECO-001 Manual de Contratación 
#6.1.2 PAA</t>
  </si>
  <si>
    <t>82-1</t>
  </si>
  <si>
    <t xml:space="preserve">El coordinador del grupo de contratos cada vez que se requiera genera la aprobación por medio de esigna de los memorandos de designación de supervisión y remite al Secretario General para su firma designando a los funcionarios que desempeñan la labor de supervisión. Cuando se genere esa aprobación el abogado designado notificara al supervisor por medio de correo electrónico. </t>
  </si>
  <si>
    <t>*Activar título de incumplimiento en el Manual de funciones y responsabilidades de interventoría y supervisión de contratos.</t>
  </si>
  <si>
    <t>Gestión Integral de Talento Humano</t>
  </si>
  <si>
    <t>GITH-1</t>
  </si>
  <si>
    <t>Pérdida o daño de las historias laborales.</t>
  </si>
  <si>
    <t>Manipulación constante de los documentos.</t>
  </si>
  <si>
    <t>1. Demandas.
2. Afectación a los funcionarios y exfuncionarios.
3. Afectación de los procesos de talento humano.
4. Posible sanción disciplinario a funcionario y/o contratista.
5. No contar con fuente para emitir información de consulta.</t>
  </si>
  <si>
    <t>C-87</t>
  </si>
  <si>
    <t>El auxiliar de servicios generales con funciones de custodia del archivo de historias laborales, cada vez que se solicite el préstamo de historias laborales de funcionarios diligencia el formato de préstamo dispuesto, en caso de requirirse un préstamo prolongado de la historia laboral se deberá solicitar por medio formal relacionando el tiempo máximo. Las evidencias de control serán el formato de préstamo de historias laborales y en el caso dado el memorando o correo de justificación.</t>
  </si>
  <si>
    <t xml:space="preserve">PR-GEDO-013 Seguimiento y control de la gestión documental  D-GEDO-003 Reglamento De Gestión Documental </t>
  </si>
  <si>
    <t>87-1</t>
  </si>
  <si>
    <t>El auxiliar de servicios generales con funciones de archivo de historias laborales, de manera periodica digitalizará las historias laborales. Como evidencia quedarán las historias laborales digitalizadas en la plataforma destinada o implementada para ello.</t>
  </si>
  <si>
    <t>*Actualización de Planes y procedimientos.</t>
  </si>
  <si>
    <t>C-88</t>
  </si>
  <si>
    <t>El auxiliar de servicios generales con funciones de custodia del archivo de historias laborales mensualmente realiza control y seguimiento al préstamo de historias laborales de funcionarios y emite reporte al coordinador de grupo para adelantar la gestión respectiva, en los casos que se evidencie préstamo mayor a 15 días hábiles. Como evidencia quedará los documentos de control y seguimiento del préstamo y los correos de solicitud a las dependencias.</t>
  </si>
  <si>
    <t>88-2</t>
  </si>
  <si>
    <t>El auxiliar de servicios generales debe diiligenciar en la matriz de seguimiento, la información asociada al préstamo de las historias laborales, conforme a la información registrada en el formato FT-GEDO-016 Control consulta préstamo documental para archivos de gestión cuando se genere un préstamo. Como evidencia quedará la matriz debidamente diligenciada y revisada.</t>
  </si>
  <si>
    <t>GITH-2</t>
  </si>
  <si>
    <t>Incumplimiento de los planes de talento humano.</t>
  </si>
  <si>
    <t>Replanteamiento de actividades por factores externos.</t>
  </si>
  <si>
    <t>1. Incumplimientos normativos.
2. Incumplimiento de objetivos institucionales.
3. Bajo índice de desempeño institucional</t>
  </si>
  <si>
    <t>C-89</t>
  </si>
  <si>
    <t>El coordinador del grupo de talento humano realiza monitoreo a la ejecución de los planes institucionales que son competencia del grupo GITH; los resultados de éste monitoreo deben ser entregados al Comité Institucional de Gestión y Desempeño a través de un informe de análisis de resultados, para la adopción de medidas preventivas/detectivas frente a posibles incumplimientos. Como evidencia quedará el informe presentado al comité y plan de acción de medidas preventivas.</t>
  </si>
  <si>
    <t>PR-PLES-003
Integración de los planes estratégicos e institucionales al plan de acción para su monitoreo</t>
  </si>
  <si>
    <t>89-1</t>
  </si>
  <si>
    <t>El Coordinador de Talento Humano periódicamente realiza reuniones con el equipo de trabajo para conocer el estado de avance de ejecución de los planes institucionales que son competencia de Talento Humano. Como evidencia quedará acta de reunión y/o grabaciones, registro de asistencia e informes en caso de generarse.</t>
  </si>
  <si>
    <t>GITH-3</t>
  </si>
  <si>
    <t xml:space="preserve">
Inoportunidad en el reporte de las situaciones administrativas.</t>
  </si>
  <si>
    <t xml:space="preserve">Reportes extemporáneos de situaciones administrativas </t>
  </si>
  <si>
    <t>1. Investigaciones en contra de la SES.
2. Demandas.
3. Posible sanción disciplinario a funcionario y/o contratista.
4. Hallazgos de auditoría.
5. Sanciones pecuniarias.</t>
  </si>
  <si>
    <t>C-90</t>
  </si>
  <si>
    <t>El profesional universitario de talento humano cada vez que se realice una jornada de inducción y reindución socializa el procedimiento PR-GITH-009 para la formalización de situaciones administrativas, asi como los tiempos establecidos y los formatos correspondientes. Se evalúa el grado de interiorización del tema. Como evidencia quedará los listados de asistencia, presentaciones, informe de la evaluación.</t>
  </si>
  <si>
    <t>PR-GITH-009 Trámite de lineamientos laborales y situaciones administrativas</t>
  </si>
  <si>
    <t>90-1</t>
  </si>
  <si>
    <t>El profesional universitario de talento humano periódicamente realiza capacitaciones y/o socializaciones de los procedimientos PR-GITH-009 con los líderes de los grupos internos de trabajo para interiorizar el procedimiento, generalidades, tiempos de solicitudes y formatos que hagan parte del mismo.</t>
  </si>
  <si>
    <t>*Requerimiento al funcionario por parte del funcionario encargado de la administración de personal.</t>
  </si>
  <si>
    <t>GITH-4</t>
  </si>
  <si>
    <t>Incapacidades y/o indenmizaciones a causa de accidente laboral en ejercicio de funciones y/o obligaciones contractuales por prestación de servicio en comisión.</t>
  </si>
  <si>
    <t>Falta de concientización de los servidores al suministrar información médica.</t>
  </si>
  <si>
    <t>1. Ausentismo laboral.
2. Afectación presupuestal.
3. Pérdida de capital humano.
4. Incumplimiento de compromisos laborales.
5. Violencia de orden público.</t>
  </si>
  <si>
    <t>C-91</t>
  </si>
  <si>
    <t>El lider del Sistema de Gestión de Seguridad y Salud en el Trabajo - SST trimestralmente realiza una revisión de las historias laborales de los servidores de la entidad para contar con estadísticas e información documentada con relación a las enfermedades relevantes, para que en el momento de salir de comisión se tenga conocimiento del estado de salud y se puedan dar las recomendaciones necesarias. En caso de encontrar una exámen médico mayor a tres años de expedición, se solicitará actualización del mismo. Como evidencia se dejará registro de revisión de historias laborales, estadísticas consolidadas, remisiones a institución médica y registro de recomendaciones dadas.</t>
  </si>
  <si>
    <t>91-1</t>
  </si>
  <si>
    <t>El líder del Sistema de Gestión de Seguridad y Salud en el Trabajo lleva un control diario del ausentismo de los funcionarios por causa de incapacidades y/o indenmizaciones a causa de accidente laboral en ejercicio de funciones y analizará dicha información para emitir las recomendaciones necesarias a que haya lugar cuando se presenten comisiones.</t>
  </si>
  <si>
    <t>*Realizar una encuesta de condiciones de salud antes y despues de las comisiones realizadas.
* Emitir recomendaciones en cuanto a incidentes y accidentes laborales (explicar procedimiento para reporte el reporte oportuno de accidentes laborales).
* Solicitar un reporte de condiciones inseguras de la entidad que se visita identificando posibles riesgos que se puedan materializar.</t>
  </si>
  <si>
    <t>91-2</t>
  </si>
  <si>
    <t>El líder del Sistema de Gestión de Seguridad y Salud en el Trabajo reporta semestralmente las estadísticas de las enfermedades reportadas en la encuesta sociodemográfica al Comité Institucional de Gestión y Desempeño.</t>
  </si>
  <si>
    <t>GITH-6</t>
  </si>
  <si>
    <t>Inconsistencia en el cálculo de la liquidación de la seguridad social y la retención en la fuente de la nomina de los servidores de la SES</t>
  </si>
  <si>
    <t xml:space="preserve">Riesgo Contable </t>
  </si>
  <si>
    <t xml:space="preserve">Parametrización inadecuada de acuerdo a la normatividad vigente. </t>
  </si>
  <si>
    <t>1. Pagos erroneos a las EPS, Fondos de pensiones, ARL y parafiscales. 
2. Descuentos erroneos en la retención de la fuente de cada uno de los servidores. 
3. Pagos en intereses de mora a las EPS, Fondos de pensiones, ARL y parafiscales.
4. Reconocimiento inadecuado de las incapacidades médicas y/o laborales.</t>
  </si>
  <si>
    <t>C-140</t>
  </si>
  <si>
    <t>El profesional especializado con funciones de nómina realiza mensualmente el registro de las novedades con el objetivo de comparar la liquidación en el aplicativo SAFIX, para después elaborar un documento en excel y verificar que la información registrada en el aplicativo sea correcta. Como evidencia quedará el archivo en excel con la información comparada y sus observaciones.</t>
  </si>
  <si>
    <t>PR-GITH-023 Liquidación de nómina y aportes parafiscales</t>
  </si>
  <si>
    <t>140-1</t>
  </si>
  <si>
    <t>El profesional especializado con funciones de nómina mensualmente registra las novedades de nómina y elabora un documento en excel donde verifica que la información registrada en el aplicativo SAFIX sea correcta para su envió al grupo financiero. Como evidencia quedará el archivo en excel con la información comparada y sus observaciones.</t>
  </si>
  <si>
    <t xml:space="preserve">*Realizar las correcciones correspondientes en las planillas de pago de seguridad social. </t>
  </si>
  <si>
    <t>Gestión Jurídica</t>
  </si>
  <si>
    <t>GEJU-1</t>
  </si>
  <si>
    <t>Respuestas en sede judicial o extrajudicial deficientes.</t>
  </si>
  <si>
    <t>Normativo, Legal o de Cumplimiento</t>
  </si>
  <si>
    <t>Insumos extemporáneos o faltos de profundidad y/o calidad provistos por las áreras misionales y/o de apoyo.</t>
  </si>
  <si>
    <t>1. Pérdida de oportunidades procesales. 
2. Silencios administrativos o indicios graves en contra. 
3. Potenciaes decisiones judiciales y extrajudiciales adversas. 
4. Acciones judiciales en contra de la Supersolidaria. 
5. Investigaciones disciplinarias para los funcionarios responsables.</t>
  </si>
  <si>
    <t>C-93</t>
  </si>
  <si>
    <t xml:space="preserve">El Coordinador del Grupo de Defensa Jurídica, Atención de Consultas y Tutelas verifica cada vez que se requiera que las áreas misionales y de apoyo remitan de manera oportuna e idonea la información requerida por la OAJ, la cual sirve de insumo para atender las solicitudes radicadas en esta oficina.  En caso de no recibir respuesta oportuna y técnica, el Coordinador del Grupo de Defensa Jurídica, Atención de Consultas y Tutelas, apoya la solicitud realizada por el gestor al área inicialmente requerida, enviando copia al superior jerárquico y dejando trazabilidad de la gestión realizada. Esta gestión se realizará a través de memorandos y correos electrónicos, como evidencia se dejará correos electrónicos de solicitud y/o memorandos enviados, oficio de solicitud.  </t>
  </si>
  <si>
    <t xml:space="preserve"> PR-GEJU-006 Respuesta a los recursos contra actos administrativos</t>
  </si>
  <si>
    <t>93-1</t>
  </si>
  <si>
    <t>El coordinador de grupo realiza requerimiento a solicitud del gestor con fines de insistencia al área de misional y/o de apoyo respectiva, indicando nuevo plazo improrrogable (memorando y/o correo electrónico de alcance)</t>
  </si>
  <si>
    <t xml:space="preserve">*Solicitar formalmente ampliación de términos a la entidad o peticionario que lo requiera. 
*Documentación de la trazabilidad en función de la gestión adelantada por la OAJ </t>
  </si>
  <si>
    <t>GEJU-2</t>
  </si>
  <si>
    <t>Marco normativo interpretado y aplicado de manera inapropiada.</t>
  </si>
  <si>
    <t>Desconocimiento y/o falta de estudio del marco nomativo aplicable en un determinado caso.</t>
  </si>
  <si>
    <t>1. Conceptos jurídicos desfasasos o retrasados respecto de las circunstancias, las normas, la jurisprudencia y la doctrina vigentes. 
2. Actuaciones y decisiones administrativas y/o gestión de las empresas del sector por fuera o al margen de una adecuada aplicación normativa. 
3. Inseguridad juridica en la aplicación y cumplimiento normativo.</t>
  </si>
  <si>
    <t>C-94</t>
  </si>
  <si>
    <t xml:space="preserve">El Coordinador del Grupo de Defensa Jurídica, Atención de Consultas y Tutelas actuando como revisor y el Jefe de la Oficina Asesora Jurídica - OAJ como firmante de manera permanente, realiza la verificación de la calidad argumentativa e interpretación normativa, en caso de no cumplir con el marco normativo vigente, solicitarán el ajuste correspondiente y cuando se requiera programará una reunión con las partes interesadas para validar las diferentes posiciones, lo anterior por medio del documento en control de cambios, así como programación por correo electrónico. Como evidencia se dejará grabación de la reunión o ayuda de memoria. </t>
  </si>
  <si>
    <t xml:space="preserve">PR-GEJU-009 Producción regulatoria y doctrinal en
red de gobernanza
</t>
  </si>
  <si>
    <t>94-1</t>
  </si>
  <si>
    <t xml:space="preserve">El Coordinador del Grupo de Defensa Jurídica, Atención de Consultas y Tutelas, realizará reuniones de retroalimentación grupal ante la identificación recurrente de inconsistencias interpretativas del marco normativo y doctrinal aplicable (convocatorias, relación de asistencia, actas, etc.).
</t>
  </si>
  <si>
    <t xml:space="preserve">*Realizar un alcance al concepto expedido.
* Realizar una retroalimentación de las deficiencias en la proyección y emisión de los conceptos. 
</t>
  </si>
  <si>
    <t>94-2</t>
  </si>
  <si>
    <t>El Jefe de la Oficina Asesora Jurídica y/o el Coordinador del Grupo de Defensa Jurídica, Atención de Consultas y Tutelas, realizará revisión de conformidad respecto de la adecuada interpretación y aplicación del marco normativo y doctrinal vigente al caso en particular (documento con comentarios y/o control de cambios).</t>
  </si>
  <si>
    <t>GEJU-4</t>
  </si>
  <si>
    <t>Representación judicial y extrajudicial atendida de manera ineficiente.</t>
  </si>
  <si>
    <t>Falta de control y/o vencimiento de términos y/o respuestas o actuaciones para la acción y/o defensa deficientes.</t>
  </si>
  <si>
    <t>1. Pérdida de oportunidades procesales para la acción y/o defensa del organismo. 
2. Indicios graves en contra de los intereses del organismo. 
3. Potenciales decisiones judiciales y extrajudiciales en contra del organismo. 
4. Potencial detrimento patrimonial del organismo. 
5. Materialización del daño antijuridico. 
6. Incremento de las acciones de repetición contra funcionarios y contratistas.</t>
  </si>
  <si>
    <t>C-96</t>
  </si>
  <si>
    <t>El apoderado en una actuación judicial o extrajudicial, de manera permanente realizará el correspondiente análisis del caso, con el fin de determinar la estrategia jurídica y las labores a desempeñar dentro de la defensa de los intereses de la entidad y salvaguardar sus derechos. En caso de no cumplir con la defensa oportuna en cada etapa del proceso, el apoderado deberá adoptar las medidas necesarias de orden técnico jurídico por medio del diligenciamiento del formato de procesos judiciales, para evitar un posible o eventual daño antijurídico. La evidencia de este control será el formato de apoyo de procesos judiciales diligenciado por los apoderados y consolidado por el técnico administrativo de la Oficina Asesora Jurídica.</t>
  </si>
  <si>
    <t>PR-GEJU-001	 Presentación casos ante comité de conciliación y defensa judicial
PR-GEJU-002 	Representación en procesos judiciales en calidad de demandante y demandado</t>
  </si>
  <si>
    <t>96-1</t>
  </si>
  <si>
    <t xml:space="preserve">El técnico administrativo de la OAJ consolidará los formatos de procesos judiciales.  </t>
  </si>
  <si>
    <t>*Activar los recursos de ley.</t>
  </si>
  <si>
    <t>GEJU-5</t>
  </si>
  <si>
    <t>Demandas presentadas en contra de la entidad por hechos que han sido objeto de políticas de prevención del daño antijurídico.</t>
  </si>
  <si>
    <t xml:space="preserve">
Desconocimiento o desatención en la gestión y operación misional o administrativa de las políticas de prevención del daño antijurídico definidas por la Superintendencia</t>
  </si>
  <si>
    <t>1. Aumento de las solicitudes de conciliaciones prejudiciales y sus consecuentes demandas 
2. Materialización del daño antijurídico 
3. Desforabilidad en la imagen de la entidad 
4. Aumento de demandas y condenas a la Entidad.</t>
  </si>
  <si>
    <t>C-142</t>
  </si>
  <si>
    <t>El profesional especializado de la Oficina Asesora Jurídica designado para ejercer la labor de Secretaria Técnica del Comité de Conciliación, Una (1) vez cada dos (2) años deberá realizar un estudio integral de la litigiosidad a la fecha de corte de la formulación de la  Política de Prevención del Daño Antijurídico, de acuerdo con los lineamientos vigentes establecidos en la herramienta dispuesta para la implementación de la Política (ANDJE). En caso de no actualizar la PPDA, el Jefe de Oficina Asesora Jurídica deberá rendir informe al Comité de Conciliación con copia a la ANDJE. Como evidencia quedarán las actas de Comité y/o el registro y seguimiento a los indicadores.</t>
  </si>
  <si>
    <t>Politica de prevención del daño antijuridico</t>
  </si>
  <si>
    <t>142-1</t>
  </si>
  <si>
    <t>El técnico administrativo de la OAJ periodicamente diligencia la base de datos de recursos, que son trasladados por los procesos de supervision y control disciplinario.</t>
  </si>
  <si>
    <t>*Reunión inmediata con las partes que intervienen en el agotamiento de la sede administrativa 
*Memorando control interno disciplinario</t>
  </si>
  <si>
    <t>Control Disciplinario</t>
  </si>
  <si>
    <t>CODI-1</t>
  </si>
  <si>
    <t>Vencimiento de los términos y/o de etapas procesales.</t>
  </si>
  <si>
    <t>No continuidad de funcionarios del nivel directivo y personal de instrucción.</t>
  </si>
  <si>
    <t xml:space="preserve">1. Incumplimiento de las metas establecidas
2. Prescripción o caducidad de la acción disciplinaria
3. incumplimiento de normatividad
4.  Imposibilidad de iniciar la acción disciplinaria
5. Vulneración de términos establecidos para el trámite de notificación.           6. Reprocesos    </t>
  </si>
  <si>
    <t>C-97</t>
  </si>
  <si>
    <t xml:space="preserve">El profesional o contratista encargado del Grupo Control Interno Disciplinario semestralmente se encargará de elaborar una tabla de trazabilidad interna que establezca fechas límites de cada una de las etapas de los diferentes procesos disciplinarios que se encuentren en curso, las cuales deberán ajustarse claramente a los términos fijados por la ley. Como evidencia se dejará el correo electrónico enviado al secretario general. </t>
  </si>
  <si>
    <t xml:space="preserve">97-1 </t>
  </si>
  <si>
    <t>El profesional especializado con funciones de control disciplinario semestralmente presentará a la Secretaría general en calidad de jefe de control disciplinario interno, un informe que presente el cumplimiento de los tiempos procesales de los procesos disciplinarios. Como evidencia quedará el correo electrónico enviado al Secretario General.</t>
  </si>
  <si>
    <t>*Establecer una reunión al interior del grupo de control disciplinario interno para poner en conocimiento la situación y definir las actuaciones y priorizar el proceso.</t>
  </si>
  <si>
    <t>CODI-2</t>
  </si>
  <si>
    <t>Pérdida de un expediente disciplinario o pieza procesal.</t>
  </si>
  <si>
    <t>Falta de espacios dispuestos para el almacenamiento de expedientes del proceso.</t>
  </si>
  <si>
    <t>1. Violación de la reserva.
2. Impunidad por ineficacia de la acción disciplinaria. 
3. Responsabilidad disciplinaria a funcionario a cargo.</t>
  </si>
  <si>
    <t>C-98</t>
  </si>
  <si>
    <t>El profesional o contratista encargado del Grupo Control Interno Disciplinario cada vez que se requiera informa a través de correo electrónico al Jefe de Control Interno Disciplinario respecto a las necesidades de mobiliario y material logístico que se requiere en el grupo con el fin de almacenar y proteger los expedientes disciplinarios correspondientes. De ser necesario, se reiterará la información contenida en el informe al interior del Comité primario de la Secretaría General. La evidencia será el informe enviado a la Jefe de Control Disciplinario Interno y/o correo electrónico.</t>
  </si>
  <si>
    <t>PR-GEAD-005 Gestión suministro bienes y servicios</t>
  </si>
  <si>
    <t xml:space="preserve">98-1 </t>
  </si>
  <si>
    <t>El profesional especializado con funciones de control disciplinario y/o contratistas del proceso semestralmente realiza el inventario documental de los procesos disciplinarios vigentes. Como evidencia quedará el correo electrónico informando al Jefe de control disciplinario interno el estado de inventario de los procesos.</t>
  </si>
  <si>
    <t>*Aplicar la normativa legal vigente en materia de reconstrucción de expedientes documentales.</t>
  </si>
  <si>
    <t>CODI-3</t>
  </si>
  <si>
    <t>Vulneración de la seguridad del expediente disciplinario.</t>
  </si>
  <si>
    <t>Infraestructura de la oficina inadecuada para la recepción de diligencias.</t>
  </si>
  <si>
    <t>1. Violación de la reserva.
2. Impunidad por ineficacia de la acción disciplinaria.
3. Responsabilidad disciplinaria a funcionario a cargo.</t>
  </si>
  <si>
    <t>C-99</t>
  </si>
  <si>
    <t>El profesional especializado de la Oficina de Control Interno disciplinario , de forma personal o por intermedio de los contratistas adscritos al Grupo de Control Disciplinario Interno de la Superintendencia de la Economia Solidaria, realiza de forma semestral la verificación de los medios físicos y logísticos destinados en la entidad para la instrucción y toma de diligencias al interior de las actuaciones disciplinarias, de la cual levantará un acta que será remitida a la Secretaría General de la entidad, con el fin de poner en conocimiento las necesidades logísticas requeridas para mantener la seguridad de los expedientes disciplinarios. En caso de requerirse, se reiterará las necesidades registradas en el acta, en el Comité Primario de la Secretaría General. Se dejará como evidencia acta de verificación del inventario físico y logístico existente para la instrucción y toma de diligencias al interior de las actuaciones disciplinarias, correo electrónico, acta de reunión de Comité Primario.</t>
  </si>
  <si>
    <t>99-1</t>
  </si>
  <si>
    <t>El profesional especializado con funciones de control disciplinario y/o contratistas cada vez que se requiera actualizarán los activos de información del proceso de control disciplinario interno, de acuerdo a los criterios de confidencialidad, integridad y disponibilidad establecidos. Como evidencia quedará el inventario de activos de información del proceso actualizado.</t>
  </si>
  <si>
    <t>*Adelantar las acciones que en derecho correspondan.</t>
  </si>
  <si>
    <t>CODI-4</t>
  </si>
  <si>
    <t>Intervención insuficiente en todas las actuaciones procesales.</t>
  </si>
  <si>
    <t>Falta de funcionarios para la práctica de actuaciones procesales.</t>
  </si>
  <si>
    <t>1. Impunidad por ineficacia de la acción disciplinaria.</t>
  </si>
  <si>
    <t>C-100</t>
  </si>
  <si>
    <t>El Profesional especializado de la Oficina de Control Disciplinario Interno, semestralmente adelantará la verificación y evaluación de la carga laboral asignada a los funcionarios y/o contratistas destinados a la instrucción y sustanciación de los procesos disciplinarios, a través de los cuadros de control de asignación de procesos teniendo en cuenta para ello la cantidad y complejidad de cada proceso, de lo anterior se realizará un acta la cual será remitida al competente disciplinario con el fin de establezcer respecto de la necesidad o no de incrementar la cantidad de funcionarios. En caso de no ser posible realizar la evaluación, dicha verificación se podrá adelantar mediante los informes mensuales de gestión presentados al Jefe de Control Disciplinario. Se dejará como evidencia un acta mediante la cual se verificará y evaluará la cantidad y complejidad de procesos asignados a cada funcionario y/o contratista, correo electrónico de remisión de acta, informes mensuales tenidos en cuenta dentro del cumplimiento del propósito del control.</t>
  </si>
  <si>
    <t>100-1</t>
  </si>
  <si>
    <t>El profesional especializado con funciones de control disciplinario adelantará los trámites previos de la contratación  del personal requerido teniendo en cuenta la carga laboral que se tiene en el grupo. Como evidencia quedará correos electrónicos enviados y relacionados con los trámites de contratación correspondientes.</t>
  </si>
  <si>
    <t>*Identificar e implementar acciones de corrección.</t>
  </si>
  <si>
    <t>CODI-5</t>
  </si>
  <si>
    <t>Evaluación errada en la toma de decisiones al interior del trámite disciplinario.</t>
  </si>
  <si>
    <t>Desconocimiento por parte del sustanciador de las instituciones propias del derecho disciplinario.</t>
  </si>
  <si>
    <t>1. Defectos sustanciales y procesales al interior del trámite disciplinario.
2. Reprocesos.
3. Impunidad por ineficacia de la acción disciplinaria.
4. Daño antijurídico.</t>
  </si>
  <si>
    <t>C-101</t>
  </si>
  <si>
    <t>El grupo de control interno disciplinario participa en escenarios de capacitación y actualización en materia disciplinaria aplicable al sector público cada vez que alleguen a la entidad invitaciones a través de medios oficiales, en caso de que alguno de los abogados del grupo de control disciplinario no pueda asistir, se realizaría transferencia de conocimiento por parte de los demás integrantes del grupo. Como evidencia quedará correo de invitación y/o confirmación de asistencia, acta de transferencia de conocimiento.</t>
  </si>
  <si>
    <t>PR-CODI-001 Desarrollo del proceso disciplinario ordinario
PR-CODI-002 Desarrollo del proceso disciplinario verbal</t>
  </si>
  <si>
    <t>101-1</t>
  </si>
  <si>
    <t>El equipo de Control Disciplinario participa en eventos de capacitación y actualización en materia disciplinaria aplicable al sector público. Como evidencia quedarán memorias de capacitación y registro de asistencia.</t>
  </si>
  <si>
    <t>N/A</t>
  </si>
  <si>
    <t>*Reevaluar causas asociadas a la materialización y adoptar las acciones de acuerdo a la etapa del proceso acorde con la normatividad vigente.</t>
  </si>
  <si>
    <t>CODI-6</t>
  </si>
  <si>
    <t>Prescripción de la acción disciplinaria.</t>
  </si>
  <si>
    <t>Alto volúmen de procesos.</t>
  </si>
  <si>
    <t>C-102</t>
  </si>
  <si>
    <t xml:space="preserve">El profesional especializado de la oficina de control interno disciplinario de forma permanente realiza el control y verificación de los términos procesales al momento de surtir cada etapa procesal, a través del cuadro de control. En caso de no ser posible realizar el control y verificación, se podrá adelantar mediante los informes mensuales de gestión presentados a la Jefe de Control Disciplinario, dejando como evidencia quedará el correo electrónico enviado al Secretario General mediante el cual se informa la verificación de las actividades del cuadro de control.  </t>
  </si>
  <si>
    <t>102-1</t>
  </si>
  <si>
    <t>El profesional especializado con funciones de control interno convoca a reuniones periódicas a los integrantes del grupo de control disciplinario para verificar de manera conjunta los procesos o expedientes que se encuentran en riesgo de prescripción. Como evidencia quedará correo electrónico informativo a Jefe de Oficina de Control Interno Disciplinario.</t>
  </si>
  <si>
    <t>*Reevaluar los criterios tenidos en cuenta en el momento de priorizar los procesos disciplinarios.</t>
  </si>
  <si>
    <t>Control Interno</t>
  </si>
  <si>
    <t>COIN-1</t>
  </si>
  <si>
    <t>Inefectividad de las auditorías internas realizadas.</t>
  </si>
  <si>
    <t>Omisión de las debilidades detectadas en los procesos.</t>
  </si>
  <si>
    <t>1. Incumplimiento de normatividad.
2. Sanciones disciplinarias y administrativas.
3. Incumplimiento de lineamientos establecidos al interior de la entidad.
4. Debilidad en la identificación de oportunidades de mejora.</t>
  </si>
  <si>
    <t>C-107</t>
  </si>
  <si>
    <t>El equipo de auditoria mensualmente registra las debillidades de los procesos auditados, a través de los papeles de trabajo e informe final de auditoría, para la aprobación de la jefe de la oficina de control interno. En caso de que el líder del proceso a auditar no envíe oportunamente la información solicitada o que la misma esté incompleta, se reitera la solicitud de información al auditado por medio de correo electrónico o memorando la entrega de los documentos y/o faltantes. Como evidencia quedarán todos los papeles de trabajo que sustentan las observaciones del informe, correos electrónicos, memorandos y oficios generados en esigna.</t>
  </si>
  <si>
    <t>109-1</t>
  </si>
  <si>
    <t>Realizar el entendimiento del proceso o seguimiento a auditar, verificando las normas internas y externas aplicables, con el objetivo de tener un conocimiento general; a su vez, se deberá realizar un acercamiento con el personal auditado, para efectos de conocer el día a día en la gestión de los procesos e identificar posibles debilidades.</t>
  </si>
  <si>
    <t>*Analizar la situación acontecida y aplicar los correctivos a los que haya lugar.</t>
  </si>
  <si>
    <t>COIN-2</t>
  </si>
  <si>
    <t>Incumplimiento del programa anual de auditoria.</t>
  </si>
  <si>
    <t>Falta de recursos (humano, tecnológico y financiero).</t>
  </si>
  <si>
    <t>1. Incumplimiento de normatividad.
2. Sanciones disciplinarias y administrativas.
3. Incumplimiento de lineamientos establecidos al interior de la entidad.
4. Desconfianza por parte de la alta dirección frente a la gestión de la Oficina de Control Interno.</t>
  </si>
  <si>
    <t>C-108</t>
  </si>
  <si>
    <t>El Jefe de la Oficina de Control Interno anualmente para la elaboración del programa anual de auditoría, identifica y solicita los recursos de personal necesarios para su desarrollo, a través de reunión de planeación. En caso de no ser aprobados los recursos solicitados, se ajustará el Plan Anual de Auditoría. Como evidencia se tendrá la propuesta del Plan Anual de Auditoría para la vigencia y acta de reunión.</t>
  </si>
  <si>
    <t>110-1</t>
  </si>
  <si>
    <t>Presentar ante el Comité de Coordinación Institucional de Control Interno, un informe ejecutivo donde se señalen las dificultades presentadas en la Oficina de Control Interno para la ejecución del programa anual de auditoría, estableciendo las causas y recomendaciones para que la gestión por parte de la Oficina de Control Interno genere valor agragado en el Sistema de Gestión.</t>
  </si>
  <si>
    <t>*Informar al Comité Institucional de Coordinación de Control Interno.
 *Tomar los correctivos a los que haya lugar.
 *Analizar el alcance y recursos que se tuvieron para la ejecución del Plan Anual de Auditoría.</t>
  </si>
  <si>
    <t>C-141</t>
  </si>
  <si>
    <t>El jefe de la Oficina de Control Interno, trimestralmente realiza el comité primario, a través del cual se verifica el cumplimiento del programa anual de auditorias de la OCI, dejando como evidencia las grabaciones y las actas de las sesiones.</t>
  </si>
  <si>
    <t>PR-PLES-014 Gestión de los grupos primarios</t>
  </si>
  <si>
    <t>141-1</t>
  </si>
  <si>
    <t>Realizar trimestralmente el comité primario del área incluyendo en el orden del día la verificación del cumplimiento al plan anual de auditorías , se dejara como evidencia las grabaciones y actas de las sesiones.</t>
  </si>
  <si>
    <t>Evaluación de Sistemas de Gestión</t>
  </si>
  <si>
    <t>EVGS-1</t>
  </si>
  <si>
    <t xml:space="preserve">
Incumplimiento en la calidad y oportunidad de presentacion de los informes de seguimiento y evaluación generados en el proceso.</t>
  </si>
  <si>
    <t>Riesgo Calidad</t>
  </si>
  <si>
    <t xml:space="preserve">
Desconocimiento de la metodología para la elaboración de informes de seguimiento y evaluación del SIG</t>
  </si>
  <si>
    <t>1. Incumplimiento del objetivo del proceso
2. Pérdida de credibilidad de la OAP
3. Inducir al análisis y toma de decisiones errados por parte de los procesos
4. Reprocesos
5. Presentacion de resultados errados en la medicion de la gestion de los procesos</t>
  </si>
  <si>
    <t>C-109</t>
  </si>
  <si>
    <t>El Profesional Universitario del grupo de planeación, semestralmente divulga el procedimiento de evaluación y seguimiento al SIG y realiza acompañamiento para su aplicación. En caso de identificar desviaciones en la aplicación de la metodología, se realizarán recomendaciones a los líderes de proceso para la adecuada implementación de la misma. Se dejará como evidencia las piezas de divulgación, los correos electrónicos de envío y/o las convocatorias y grabaciones de las reuniones de acompañamiento para la aplicación de la metodología.</t>
  </si>
  <si>
    <t>PR-EVSG-003 Seguimiento y evaluación al SIG</t>
  </si>
  <si>
    <t>El profesional universitario de planeación divulga el procedimiento de seguimiento y evaluación al Sistema Integrado de Gestión PR-EVSG-003 una vez cada semestre en la vigencia 2022.</t>
  </si>
  <si>
    <t>*Informar a la instancia decisoria del Sistema Integrado de Gestión de la SES.
*Aplicar el procedimiento PR-EVSG-001 Tratamiento De Acciones Correctivas, Preventivas y Notas De Mejora.</t>
  </si>
  <si>
    <t>109-2</t>
  </si>
  <si>
    <t>El profesional universitario de planeación cuando identifique desviaciones, genera recomendaciones de uso y aplicación del procedimiento de seguimiento y evaluación al Sistema Integrado de Gestión PR-EVSG-003 durante la vigencia 2022.</t>
  </si>
  <si>
    <t>EVGS-2</t>
  </si>
  <si>
    <t xml:space="preserve">
Pérdida de información almacenada en el software para la administración de documentos del SIG.</t>
  </si>
  <si>
    <t>Falta de mantenimiento, backup y soporte técnico al software y bases de datos.</t>
  </si>
  <si>
    <t>1. Imposibilidad de gestionar la documentación del SIG.
2. Reprocesos.
3. Pérdida de credibilidad de la OAP.
4. Insatisfaccion de los grupos de interes internos.
5. Incumplimiento de la planificacion del SIG y del proceso.</t>
  </si>
  <si>
    <t>C-110</t>
  </si>
  <si>
    <t>El Profesional Universitario del grupo de planeación, mensualmente realiza seguimiento a la ejecución de la copia de seguridad de la base de datos del software de administración de la información del SIG - ISOlución, a través del diligenciamiento del registro de copias seguridad con base en el reporte entregado por Sistemas; información que se solicitará por medio de correo electrónico al Profesional Especializado con funciones de sistemas. En caso de no haberse ejecutado la copia de seguridad o que no haya concordancia entre el tamaño de la base de datos y lo reportado, se escalará el incumplimiento al Jefe de la OAPS. Se dejará como evidencia los correos electrónicos de solicitud de la información, el registro de copias de seguridad y los reportes de las copias de respaldo.</t>
  </si>
  <si>
    <t>PR-GSTI-001 Gestionar la confidencialidad, integridad y disponibilidad de los servicios de TI</t>
  </si>
  <si>
    <t>El Profesional Especializado de Sistemas envía al profesional universitario de la OAP un correo electrónico, el primer dia hábil de cada mes, con el reporte de los backup realizados a la base de datos de ISOlución. 
Como evidencia deberá dejar el reporte del Backup y el correo electrónico por medio del cual se realizó la entrega.</t>
  </si>
  <si>
    <t xml:space="preserve">*Aplicar el instructivo IN-GSTI-002 Mantenimiento a la infraestructura tecnológica </t>
  </si>
  <si>
    <t>EVGS-3</t>
  </si>
  <si>
    <t>Inconsistencia de la información reportada en los instrumentos de evaluación y seguimiento frente a los sistemas de gestión implementados en la SES.</t>
  </si>
  <si>
    <t>Falta de una metodología de reporte</t>
  </si>
  <si>
    <t>1. Sanciones 
2. Mala imagen institucional.
3. Pérdida de credibilidad de la OAP
4. Medidas disciplinarias a nivel interno</t>
  </si>
  <si>
    <t>C-112</t>
  </si>
  <si>
    <t xml:space="preserve">
El Profesional Especializado de la Oficina Asesora de Planeación y Sistemas con funciones asociadas a MIPG, divulga y realiza acompañamiento a los líderes de política para la aplicación de la guía GU-EVSG-001 de manera anual. En caso de identificar desviaciones en la aplicación de la guia, se realizan recomendaciones a los líderes para la adecuada aplicación de la misma. Se dejará como evidencia las piezas de comunicación divulgadas, los correos electrónicos de envío o las convocatorias y grabaciones de las reuniones de acompañamiento para la aplicación de la guia.</t>
  </si>
  <si>
    <t xml:space="preserve">GU-EVSG-001 Guía para el diligenciamiento del Formulario Único de Reporte y Avance de Gestión – FURAG </t>
  </si>
  <si>
    <t>112-1</t>
  </si>
  <si>
    <t>El equipo auditor encargado de las auditorias internas al Sistema Integrado de Gestión, incluirá la revisión de la aplicación de la guía en la auditoría interna que se llevará a cabo en el segundo semestre del 2021.</t>
  </si>
  <si>
    <t>EVGS-4</t>
  </si>
  <si>
    <t>Incumplimiento del programa anual de auditorias internas.</t>
  </si>
  <si>
    <t>Formulación incorrecta del programa anual de auditorías internas al Sistema Integrado de Gestión.</t>
  </si>
  <si>
    <t>1. Incumplimiento de las metas establecidas en los indicadores del proceso.
2. No detectar hallazgos para los procesos y no contribuir al mejoramiento de los mismos.
3. Incumplimiento de requisitos legales asociados a los sistemas de gestión de la SES
4. Sanciones asociadas al incumplimiento de requisitos legales.</t>
  </si>
  <si>
    <t>C-113</t>
  </si>
  <si>
    <t>El Profesional Universitario del grupo de planeación anualmente revisa el estado de los procesos para definir las prioridades en el Programa Anual de Auditorías de la siguiente vigencia, a través del formato de programa de auditorías, el cual se evaluará en una mesa de trabajo con el grupo de planeación, validando si el Programa Anual de Auditorías es adecuado respecto a los resultados obtenidos por los procesos en la vigencia anterior, teniendo en cuenta los resultados del FURAG, de la gestión ambiental y de seguridad y salud en el trabajo. En caso de evidenciarse una inadecuada programación, se ajustará el Programa Anual de Auditorías de acuerdo con los resultados de la mesa de trabajo. Se dejará como evidencia el acta de reunión de la mesa de trabajo de validación del Programa Anual de Auditorías y el documento actualizado.</t>
  </si>
  <si>
    <t xml:space="preserve">PR-EVSG-002 Auditorias Internas al Sistema Integrado de Gestion </t>
  </si>
  <si>
    <t>113-1</t>
  </si>
  <si>
    <t>El Profesional Especializado de la Oficina Asesora de Planeación y Sistemas con funciones asociadas a MIPG, remite a través de correo electrónico al profesional universitario de planeación, el informe final del FURAG de la vigencia inmediatamente anterior.</t>
  </si>
  <si>
    <t xml:space="preserve">*Aplicar el procedimiento PR-EVSG-002 Auditorias Internas al Sistema Integrado de Gestion </t>
  </si>
  <si>
    <t xml:space="preserve"> 113-2</t>
  </si>
  <si>
    <t xml:space="preserve">El contratista de apoyo al Sistema de Gestión Ambiental, remite al profesional universitario de la OAP a través de correo electrónico, el informe final de cumplimiento de los programas ambientales. </t>
  </si>
  <si>
    <t>113-3</t>
  </si>
  <si>
    <t>El equipo auditor encargado de las auditorias internas al Sistema Integrado de Gestión, entrega los informes de las auditorías realizadas en el periodo, al profesional universitaria de la OAP por medio de correo electrónico.</t>
  </si>
  <si>
    <t>C-114</t>
  </si>
  <si>
    <t>El Profesional Universitario del grupo de planeación, realiza seguimiento  al cumplimiento del Programa Anual de Auditorías internas, de acuerdo con el formato FT-EVSG-003, revisando la programación y enviando correos electrónicos de citación y/o reprogramación de actividades. En caso de incumplimientos, deberá reprogramar las actividades que no se han ejecutado, ajustando el Programa Anual de Auditorías y notificando a los participantes. Se dejará como evidencia el formato FT-EVSG-003 diligenciado, los correos electrónicos de citación y/o reprogramación de actividades y el Programa Anual de Auditorías actualizado.</t>
  </si>
  <si>
    <t>114-1</t>
  </si>
  <si>
    <t>EVGS-5</t>
  </si>
  <si>
    <t>Inefectividad en la adopción de recomendaciones y/o observaciones por parte de otros procesos para la mejora continua.</t>
  </si>
  <si>
    <t>Desconocimiento de la metodología.</t>
  </si>
  <si>
    <t>1. No contribuir al mejoramiento de los Procesos.
2. Aumento en los hallazgos resultantes de auditorias internas y externas.
3. Aumento de no conformidades entre procesos.
4. Insatisfaccion de los grupos de valor internos.
5. Incumplimiento de la planificacion del SIG y del proceso</t>
  </si>
  <si>
    <t>C-115</t>
  </si>
  <si>
    <t>El Profesional Universitario del grupo de planeación, trimestralmente y cada vez que se hagan actualizaciones, divulgará la metodología para el tratamiento de acciones de mejora a través de piezas comunicativas. Así mismo, realizará reuniones de acompañamiento a los procesos en su aplicación por medio de mesas de trabajo y revisará las acciones de mejora levantadas por los procesos. En caso de desviaciones en la aplicación de la metodología, se enviarán recomendaciones a los líderes de proceso para su adecuada implementación. Se dejará como evidencia las piezas comunicativas publicadas, los correos con observaciones sobre las acciones de mejora levantadas, el cronograma de programación de las mesas de trabajo para realizar acompañamiento y los listados de asistencia o grabaciones de las reuniones.</t>
  </si>
  <si>
    <t xml:space="preserve">PR-EVSG-001 Tratamiento de acciones correctivas, preventivas y notas de mejora </t>
  </si>
  <si>
    <t>115-1</t>
  </si>
  <si>
    <t>El profesional universitario de planeación realiza seguimiento trimestral a las acciones de mejora emprendidas durante la vigencia 2022.</t>
  </si>
  <si>
    <t>*Programar mesas de trabajo extraordinarias para refuerzo conceptual en la aplicación de la metodología para el tratamiento de acciones de mejora.</t>
  </si>
  <si>
    <t>115-2</t>
  </si>
  <si>
    <t>El profesional universitario de planeación, cuando identifique desviaciones, genera recomendaciones de uso y aplicación del procedimiento en las acciones de mejora emprendidas durante la vigencia 2022.</t>
  </si>
  <si>
    <r>
      <rPr>
        <b/>
        <sz val="11"/>
        <color theme="1"/>
        <rFont val="Calibri"/>
        <family val="2"/>
        <scheme val="minor"/>
      </rPr>
      <t>Proceso (s) relacionado (s): 
Planificación Estratégica</t>
    </r>
  </si>
  <si>
    <r>
      <rPr>
        <b/>
        <sz val="11"/>
        <color theme="1"/>
        <rFont val="Calibri"/>
        <family val="2"/>
        <scheme val="minor"/>
      </rPr>
      <t>Elaboró: Sonia Constanza Díaz Riveros - Profesional Especializado Grupo de Planeación</t>
    </r>
  </si>
  <si>
    <t>Revisó: Comité Institucional de Coordinación de Control Interno</t>
  </si>
  <si>
    <t>Aprobó: Comité Institucional de Coordinación de Control Interno</t>
  </si>
  <si>
    <t>Revisión</t>
  </si>
  <si>
    <t>Fecha</t>
  </si>
  <si>
    <t>Justificación de actualización</t>
  </si>
  <si>
    <t>26 de marzo de 2021</t>
  </si>
  <si>
    <t>Aprobación del Comité Institucional de Coordinación de Control Interno a través de acta 01 de 2021.</t>
  </si>
  <si>
    <t>28 de abril de 2021</t>
  </si>
  <si>
    <t>Se ajustó información asociada a acciones definidas en los procesos PLES y GREF a solicitud de líderes de proceso.</t>
  </si>
  <si>
    <t>30 de junio de 2021</t>
  </si>
  <si>
    <t>*Se incluye control correctivo al riesgo GSTI-1 ante materialización y se establecen nuevas acciones de contingencia.
*Se ajusta fecha de finalización de la acción 1 del control 2 del riesgo EVSG-2.
*Se ajusta control 2 del riesgo GREF-3 y se redefinen acciones del mismo.
*Se actualiza información del Coordinador del proceso GEDO, atendiendo al cambio de personal.</t>
  </si>
  <si>
    <t>02 de julio de 2021</t>
  </si>
  <si>
    <t>*Se ajusta la forma en como está descrita la periodicidad en el control 1 de los riesgos GECO-1 y GECO-4 en atención a la observación realizada por  el equipo auditor de la Oficina de Control Interno el 10 de junio de 2021.</t>
  </si>
  <si>
    <t>15 de julio de 2021</t>
  </si>
  <si>
    <t>*Se incluyen ID de los controles para acoger recomendación emitida por el DAFP frente a los resultados obtenidos en el FURAG 2020.</t>
  </si>
  <si>
    <t>15 de septiembre de 2021</t>
  </si>
  <si>
    <t>*Se actualizan los nombres de los responsables de ejecutar las acciones establecidas, atendiendo a los cambios de directivos, coordinadores y funcionarios. Los cambios se realizaron a los siguientes empleos: Superintendente Delegado Asociativa, Jefe Oficina Asesora Jurídica, Jefe Oficina Asesora de Planeación y Sistemas, Coordinador grupo de contratación, Profesional almacén, Profesional especializado 15 planeación.</t>
  </si>
  <si>
    <t>28 de septiembre de 2021</t>
  </si>
  <si>
    <t>*Se incluyen riesgo GEJU-5 para acoger lineamientos de la Agencia de Defensa Jurídica del Estado.</t>
  </si>
  <si>
    <t>30 de septiembre de 2021</t>
  </si>
  <si>
    <t>*De acuerdo a resolución Resolución 2021410006605 del 30 de septiembre de 2021, se actualizan los nombres de los nuevos Coordinadores designados para los grupos internos de servicio al ciudadano, inspección asociativa y asuntos especiales.</t>
  </si>
  <si>
    <t>30 de diciembre de 2021</t>
  </si>
  <si>
    <t xml:space="preserve">Se genera nueva versión del mapa de riesgos de gestión, de acuerdo a los nuevos lineamientos adoptados por la Supersolidaria y el resultado de implementación adelantada con todos los líderes de proceso y equipos de trabajo. </t>
  </si>
  <si>
    <t>Leve</t>
  </si>
  <si>
    <t>Aceptar</t>
  </si>
  <si>
    <t>Compartir</t>
  </si>
  <si>
    <t>Automático</t>
  </si>
  <si>
    <t>Sin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</si>
</sst>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4">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1"/>
      <color rgb="FF333F4F"/>
      <name val="Calibri"/>
      <family val="2"/>
      <scheme val="minor"/>
    </font>
    <font>
      <b/>
      <sz val="12"/>
      <color rgb="FFFFFFFF"/>
      <name val="Calibri"/>
      <family val="2"/>
      <scheme val="minor"/>
    </font>
    <font>
      <b/>
      <sz val="12"/>
      <color theme="0"/>
      <name val="Calibri"/>
      <family val="2"/>
      <scheme val="minor"/>
    </font>
    <font>
      <b/>
      <sz val="9"/>
      <color rgb="FFFFFFFF"/>
      <name val="Calibri"/>
      <family val="2"/>
      <scheme val="minor"/>
    </font>
    <font>
      <b/>
      <sz val="9"/>
      <color theme="0"/>
      <name val="Calibri"/>
      <family val="2"/>
      <scheme val="minor"/>
    </font>
    <font>
      <sz val="10"/>
      <color theme="1"/>
      <name val="Calibri"/>
      <family val="2"/>
      <scheme val="minor"/>
    </font>
    <font>
      <sz val="9"/>
      <color rgb="FF000000"/>
      <name val="Calibri"/>
      <family val="2"/>
      <scheme val="minor"/>
    </font>
    <font>
      <sz val="9"/>
      <name val="Calibri"/>
      <family val="2"/>
      <scheme val="minor"/>
    </font>
    <font>
      <b/>
      <sz val="11"/>
      <name val="Calibri"/>
      <family val="2"/>
      <scheme val="minor"/>
    </font>
    <font>
      <b/>
      <sz val="11"/>
      <color rgb="FF000000"/>
      <name val="Calibri"/>
      <family val="2"/>
      <scheme val="minor"/>
    </font>
    <font>
      <sz val="12"/>
      <name val="Calibri"/>
      <family val="2"/>
      <scheme val="minor"/>
    </font>
    <font>
      <b/>
      <sz val="12"/>
      <color theme="1"/>
      <name val="Calibri"/>
      <family val="2"/>
      <scheme val="minor"/>
    </font>
    <font>
      <b/>
      <sz val="18"/>
      <color theme="1"/>
      <name val="Calibri"/>
      <family val="2"/>
      <scheme val="minor"/>
    </font>
    <font>
      <sz val="18"/>
      <name val="Calibri"/>
      <family val="2"/>
      <scheme val="minor"/>
    </font>
    <font>
      <sz val="18"/>
      <color theme="1"/>
      <name val="Calibri"/>
      <family val="2"/>
      <scheme val="minor"/>
    </font>
    <font>
      <b/>
      <sz val="11"/>
      <color rgb="FFFFFFFF"/>
      <name val="Calibri"/>
      <family val="2"/>
      <scheme val="minor"/>
    </font>
    <font>
      <sz val="11"/>
      <color theme="1"/>
      <name val="Arial"/>
      <family val="2"/>
    </font>
    <font>
      <b/>
      <sz val="12"/>
      <color rgb="FF333F4F"/>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6AA84F"/>
        <bgColor rgb="FF6AA84F"/>
      </patternFill>
    </fill>
    <fill>
      <patternFill patternType="solid">
        <fgColor theme="0"/>
        <bgColor indexed="64"/>
      </patternFill>
    </fill>
    <fill>
      <patternFill patternType="solid">
        <fgColor theme="8" tint="0.39997558519241921"/>
        <bgColor indexed="64"/>
      </patternFill>
    </fill>
    <fill>
      <patternFill patternType="solid">
        <fgColor theme="0"/>
        <bgColor rgb="FFFF9900"/>
      </patternFill>
    </fill>
    <fill>
      <patternFill patternType="solid">
        <fgColor theme="0"/>
        <bgColor rgb="FF00B050"/>
      </patternFill>
    </fill>
    <fill>
      <patternFill patternType="solid">
        <fgColor theme="0"/>
        <bgColor rgb="FFFFFF00"/>
      </patternFill>
    </fill>
    <fill>
      <patternFill patternType="solid">
        <fgColor rgb="FFFFFF00"/>
        <bgColor rgb="FFFF9900"/>
      </patternFill>
    </fill>
    <fill>
      <patternFill patternType="solid">
        <fgColor rgb="FFFF6600"/>
        <bgColor indexed="64"/>
      </patternFill>
    </fill>
    <fill>
      <patternFill patternType="solid">
        <fgColor rgb="FFFF6600"/>
        <bgColor rgb="FFFF9900"/>
      </patternFill>
    </fill>
  </fills>
  <borders count="28">
    <border>
      <left/>
      <right/>
      <top/>
      <bottom/>
      <diagonal/>
    </border>
    <border>
      <left style="thin">
        <color rgb="FF1C4587"/>
      </left>
      <right/>
      <top style="thin">
        <color rgb="FF1C4587"/>
      </top>
      <bottom/>
      <diagonal/>
    </border>
    <border>
      <left/>
      <right/>
      <top style="thin">
        <color rgb="FF1C4587"/>
      </top>
      <bottom/>
      <diagonal/>
    </border>
    <border>
      <left/>
      <right style="thin">
        <color rgb="FF1C4587"/>
      </right>
      <top style="thin">
        <color rgb="FF1C4587"/>
      </top>
      <bottom/>
      <diagonal/>
    </border>
    <border>
      <left style="thin">
        <color rgb="FF1C4587"/>
      </left>
      <right/>
      <top/>
      <bottom/>
      <diagonal/>
    </border>
    <border>
      <left style="thin">
        <color rgb="FF1C4587"/>
      </left>
      <right/>
      <top style="thin">
        <color rgb="FF1C4587"/>
      </top>
      <bottom style="thin">
        <color rgb="FF1C4587"/>
      </bottom>
      <diagonal/>
    </border>
    <border>
      <left/>
      <right/>
      <top style="thin">
        <color rgb="FF1C4587"/>
      </top>
      <bottom style="thin">
        <color rgb="FF1C4587"/>
      </bottom>
      <diagonal/>
    </border>
    <border>
      <left/>
      <right style="thin">
        <color rgb="FF1C4587"/>
      </right>
      <top style="thin">
        <color rgb="FF1C4587"/>
      </top>
      <bottom style="thin">
        <color rgb="FF1C4587"/>
      </bottom>
      <diagonal/>
    </border>
    <border>
      <left/>
      <right style="thin">
        <color rgb="FF1C4587"/>
      </right>
      <top/>
      <bottom/>
      <diagonal/>
    </border>
    <border>
      <left style="thin">
        <color rgb="FF1C4587"/>
      </left>
      <right/>
      <top/>
      <bottom style="thin">
        <color rgb="FF1C4587"/>
      </bottom>
      <diagonal/>
    </border>
    <border>
      <left/>
      <right/>
      <top/>
      <bottom style="thin">
        <color rgb="FF1C4587"/>
      </bottom>
      <diagonal/>
    </border>
    <border>
      <left/>
      <right style="thin">
        <color rgb="FF1C4587"/>
      </right>
      <top/>
      <bottom style="thin">
        <color rgb="FF1C4587"/>
      </bottom>
      <diagonal/>
    </border>
    <border>
      <left style="thin">
        <color rgb="FF1C4587"/>
      </left>
      <right style="thin">
        <color rgb="FF1C4587"/>
      </right>
      <top style="thin">
        <color rgb="FF1C4587"/>
      </top>
      <bottom/>
      <diagonal/>
    </border>
    <border>
      <left style="thin">
        <color rgb="FF1C4587"/>
      </left>
      <right style="thin">
        <color rgb="FF1C4587"/>
      </right>
      <top/>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style="medium">
        <color theme="8" tint="-0.249977111117893"/>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medium">
        <color theme="8" tint="-0.249977111117893"/>
      </right>
      <top/>
      <bottom style="medium">
        <color theme="8" tint="-0.249977111117893"/>
      </bottom>
      <diagonal/>
    </border>
    <border>
      <left style="thin">
        <color indexed="64"/>
      </left>
      <right style="thin">
        <color indexed="64"/>
      </right>
      <top style="thin">
        <color indexed="64"/>
      </top>
      <bottom style="thin">
        <color indexed="64"/>
      </bottom>
      <diagonal/>
    </border>
    <border>
      <left style="dotted">
        <color theme="8" tint="-0.249977111117893"/>
      </left>
      <right style="dotted">
        <color theme="8" tint="-0.249977111117893"/>
      </right>
      <top style="dotted">
        <color theme="8" tint="-0.249977111117893"/>
      </top>
      <bottom/>
      <diagonal/>
    </border>
    <border>
      <left style="dotted">
        <color theme="8" tint="-0.249977111117893"/>
      </left>
      <right style="dotted">
        <color theme="8" tint="-0.249977111117893"/>
      </right>
      <top/>
      <bottom/>
      <diagonal/>
    </border>
    <border>
      <left style="dotted">
        <color theme="8" tint="-0.249977111117893"/>
      </left>
      <right style="dotted">
        <color theme="8" tint="-0.249977111117893"/>
      </right>
      <top/>
      <bottom style="dotted">
        <color theme="8" tint="-0.249977111117893"/>
      </bottom>
      <diagonal/>
    </border>
    <border>
      <left style="dotted">
        <color theme="8" tint="-0.249977111117893"/>
      </left>
      <right style="dotted">
        <color theme="8" tint="-0.249977111117893"/>
      </right>
      <top/>
      <bottom style="thin">
        <color rgb="FF000000"/>
      </bottom>
      <diagonal/>
    </border>
  </borders>
  <cellStyleXfs count="2">
    <xf numFmtId="0" fontId="0" fillId="0" borderId="0"/>
    <xf numFmtId="9" fontId="22" fillId="0" borderId="0" applyFont="0" applyFill="0" applyBorder="0" applyAlignment="0" applyProtection="0"/>
  </cellStyleXfs>
  <cellXfs count="344">
    <xf numFmtId="0" fontId="0" fillId="0" borderId="0" xfId="0"/>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vertical="center" wrapText="1"/>
    </xf>
    <xf numFmtId="0" fontId="4" fillId="3" borderId="0" xfId="0" applyFont="1" applyFill="1"/>
    <xf numFmtId="0" fontId="4" fillId="3" borderId="0" xfId="0" applyFont="1" applyFill="1" applyBorder="1"/>
    <xf numFmtId="0" fontId="9" fillId="4" borderId="12" xfId="0" applyFont="1" applyFill="1" applyBorder="1" applyAlignment="1">
      <alignment horizontal="center" vertical="center" textRotation="90" wrapText="1"/>
    </xf>
    <xf numFmtId="0" fontId="9" fillId="4" borderId="12" xfId="0" applyFont="1" applyFill="1" applyBorder="1" applyAlignment="1">
      <alignment horizontal="center" vertical="center" wrapText="1"/>
    </xf>
    <xf numFmtId="1" fontId="10" fillId="4" borderId="12" xfId="0" applyNumberFormat="1" applyFont="1" applyFill="1" applyBorder="1" applyAlignment="1">
      <alignment horizontal="center" vertical="center" textRotation="90" wrapText="1"/>
    </xf>
    <xf numFmtId="0" fontId="11" fillId="0" borderId="0" xfId="0" applyFont="1" applyAlignment="1">
      <alignment horizontal="center" vertical="center" wrapText="1"/>
    </xf>
    <xf numFmtId="164" fontId="12" fillId="0" borderId="14" xfId="0" applyNumberFormat="1" applyFont="1" applyBorder="1" applyAlignment="1">
      <alignment horizontal="center" vertical="center" wrapText="1"/>
    </xf>
    <xf numFmtId="0" fontId="13" fillId="0" borderId="14" xfId="0" applyFont="1" applyBorder="1" applyAlignment="1">
      <alignment vertical="center" wrapText="1"/>
    </xf>
    <xf numFmtId="0" fontId="14" fillId="0" borderId="14" xfId="0" applyFont="1" applyBorder="1" applyAlignment="1">
      <alignment horizontal="center" vertical="center" wrapText="1"/>
    </xf>
    <xf numFmtId="0" fontId="5" fillId="0" borderId="0" xfId="0" applyFont="1" applyAlignment="1">
      <alignment vertical="center" wrapText="1"/>
    </xf>
    <xf numFmtId="0" fontId="14" fillId="2" borderId="14" xfId="0" applyFont="1" applyFill="1" applyBorder="1" applyAlignment="1">
      <alignment horizontal="center" vertical="center" wrapText="1"/>
    </xf>
    <xf numFmtId="0" fontId="13" fillId="2" borderId="14" xfId="0" applyFont="1" applyFill="1" applyBorder="1" applyAlignment="1">
      <alignment vertical="center" wrapText="1"/>
    </xf>
    <xf numFmtId="0" fontId="13" fillId="0" borderId="0" xfId="0" applyFont="1" applyBorder="1"/>
    <xf numFmtId="0" fontId="12" fillId="0" borderId="0" xfId="0" applyFont="1" applyBorder="1" applyAlignment="1">
      <alignment vertical="center" wrapText="1"/>
    </xf>
    <xf numFmtId="164" fontId="12" fillId="0" borderId="0"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xf>
    <xf numFmtId="0" fontId="4" fillId="3" borderId="18" xfId="0" applyFont="1" applyFill="1" applyBorder="1"/>
    <xf numFmtId="0" fontId="4" fillId="2" borderId="19" xfId="0" applyFont="1" applyFill="1" applyBorder="1"/>
    <xf numFmtId="0" fontId="11" fillId="0" borderId="18" xfId="0" applyFont="1" applyBorder="1" applyAlignment="1">
      <alignment horizontal="center" vertical="center" wrapText="1"/>
    </xf>
    <xf numFmtId="0" fontId="11" fillId="2" borderId="19" xfId="0" applyFont="1" applyFill="1" applyBorder="1" applyAlignment="1">
      <alignment horizontal="center" vertical="center" wrapText="1"/>
    </xf>
    <xf numFmtId="0" fontId="5" fillId="0" borderId="18" xfId="0" applyFont="1" applyBorder="1"/>
    <xf numFmtId="0" fontId="5" fillId="2" borderId="19" xfId="0" applyFont="1" applyFill="1" applyBorder="1"/>
    <xf numFmtId="0" fontId="5" fillId="0" borderId="18" xfId="0" applyFont="1" applyBorder="1" applyAlignment="1">
      <alignment vertical="center" wrapText="1"/>
    </xf>
    <xf numFmtId="0" fontId="5" fillId="2" borderId="19" xfId="0" applyFont="1" applyFill="1" applyBorder="1" applyAlignment="1">
      <alignment vertical="center" wrapText="1"/>
    </xf>
    <xf numFmtId="0" fontId="15" fillId="0" borderId="19" xfId="0" applyFont="1" applyBorder="1" applyAlignment="1">
      <alignment wrapText="1"/>
    </xf>
    <xf numFmtId="49" fontId="15" fillId="0" borderId="19" xfId="0" applyNumberFormat="1" applyFont="1" applyBorder="1" applyAlignment="1">
      <alignment wrapText="1"/>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14" fillId="0" borderId="14" xfId="0" applyFont="1" applyBorder="1" applyAlignment="1">
      <alignment horizontal="left" vertical="center" wrapText="1"/>
    </xf>
    <xf numFmtId="0" fontId="5" fillId="0" borderId="0" xfId="0" applyFont="1" applyBorder="1" applyAlignment="1">
      <alignment horizontal="left"/>
    </xf>
    <xf numFmtId="0" fontId="13" fillId="0" borderId="0" xfId="0" applyFont="1" applyBorder="1" applyAlignment="1">
      <alignment horizontal="center"/>
    </xf>
    <xf numFmtId="0" fontId="2" fillId="0" borderId="0" xfId="0" applyFont="1"/>
    <xf numFmtId="0" fontId="17" fillId="6" borderId="23" xfId="0" applyFont="1" applyFill="1" applyBorder="1" applyAlignment="1">
      <alignment horizontal="center" vertical="center"/>
    </xf>
    <xf numFmtId="0" fontId="4"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4" xfId="0" applyFont="1" applyBorder="1" applyAlignment="1">
      <alignment horizontal="center" vertical="center"/>
    </xf>
    <xf numFmtId="164" fontId="12" fillId="5" borderId="14" xfId="0" applyNumberFormat="1" applyFont="1" applyFill="1" applyBorder="1" applyAlignment="1">
      <alignment horizontal="center" vertical="center" wrapText="1"/>
    </xf>
    <xf numFmtId="9" fontId="4" fillId="0" borderId="24" xfId="0" applyNumberFormat="1" applyFont="1" applyBorder="1" applyAlignment="1">
      <alignment vertical="center" wrapText="1"/>
    </xf>
    <xf numFmtId="0" fontId="13" fillId="0" borderId="14" xfId="0" applyFont="1" applyBorder="1" applyAlignment="1">
      <alignment horizontal="left" vertical="center" wrapText="1"/>
    </xf>
    <xf numFmtId="0" fontId="12" fillId="9" borderId="14" xfId="0" applyFont="1" applyFill="1" applyBorder="1" applyAlignment="1">
      <alignment horizontal="center" vertical="center" wrapText="1"/>
    </xf>
    <xf numFmtId="9" fontId="4" fillId="5" borderId="14" xfId="1" applyFont="1" applyFill="1" applyBorder="1" applyAlignment="1">
      <alignment horizontal="center" vertical="center" wrapText="1"/>
    </xf>
    <xf numFmtId="0" fontId="12" fillId="5" borderId="14" xfId="0" applyFont="1" applyFill="1" applyBorder="1" applyAlignment="1">
      <alignment horizontal="left" vertical="center" wrapText="1"/>
    </xf>
    <xf numFmtId="9" fontId="12" fillId="0" borderId="14" xfId="0" applyNumberFormat="1" applyFont="1" applyBorder="1" applyAlignment="1">
      <alignment horizontal="center" vertical="center" wrapText="1"/>
    </xf>
    <xf numFmtId="9" fontId="4" fillId="0" borderId="14" xfId="1" applyFont="1" applyBorder="1" applyAlignment="1">
      <alignment horizontal="center" vertical="center" wrapText="1"/>
    </xf>
    <xf numFmtId="0" fontId="12" fillId="0" borderId="14" xfId="0" applyFont="1" applyBorder="1" applyAlignment="1">
      <alignment horizontal="center" vertical="center" wrapText="1"/>
    </xf>
    <xf numFmtId="0" fontId="12" fillId="0" borderId="24" xfId="0" applyFont="1" applyBorder="1" applyAlignment="1">
      <alignment vertical="center" wrapText="1"/>
    </xf>
    <xf numFmtId="0" fontId="13" fillId="0" borderId="14" xfId="0" applyFont="1" applyBorder="1" applyAlignment="1">
      <alignment wrapText="1"/>
    </xf>
    <xf numFmtId="9" fontId="12" fillId="5" borderId="14" xfId="0" applyNumberFormat="1" applyFont="1" applyFill="1" applyBorder="1" applyAlignment="1">
      <alignment horizontal="center" vertical="center" wrapText="1"/>
    </xf>
    <xf numFmtId="9" fontId="12" fillId="0" borderId="14" xfId="1" applyFont="1" applyBorder="1" applyAlignment="1">
      <alignment horizontal="center" vertical="center" wrapText="1"/>
    </xf>
    <xf numFmtId="9" fontId="12" fillId="2" borderId="14" xfId="0" applyNumberFormat="1" applyFont="1" applyFill="1" applyBorder="1" applyAlignment="1">
      <alignment horizontal="center" vertical="center" wrapText="1"/>
    </xf>
    <xf numFmtId="0" fontId="14" fillId="0" borderId="14" xfId="0" applyFont="1" applyBorder="1" applyAlignment="1">
      <alignment horizontal="center" vertical="center"/>
    </xf>
    <xf numFmtId="9" fontId="13" fillId="0" borderId="14" xfId="0" applyNumberFormat="1" applyFont="1" applyBorder="1" applyAlignment="1">
      <alignment horizontal="center" vertical="center" wrapText="1"/>
    </xf>
    <xf numFmtId="9" fontId="13" fillId="5" borderId="14" xfId="0" applyNumberFormat="1" applyFont="1" applyFill="1" applyBorder="1" applyAlignment="1">
      <alignment horizontal="center" vertical="center" wrapText="1"/>
    </xf>
    <xf numFmtId="0" fontId="13" fillId="0" borderId="0" xfId="0" applyFont="1" applyFill="1" applyBorder="1" applyAlignment="1">
      <alignment horizontal="center"/>
    </xf>
    <xf numFmtId="0" fontId="13" fillId="0" borderId="0" xfId="0" applyFont="1" applyBorder="1" applyAlignment="1"/>
    <xf numFmtId="0" fontId="13" fillId="0" borderId="24" xfId="0" applyFont="1" applyBorder="1" applyAlignment="1">
      <alignment vertical="center" textRotation="90" wrapText="1"/>
    </xf>
    <xf numFmtId="0" fontId="1" fillId="0" borderId="23" xfId="0" applyFont="1" applyBorder="1" applyAlignment="1">
      <alignment horizontal="left" vertical="center" wrapText="1"/>
    </xf>
    <xf numFmtId="0" fontId="1" fillId="0" borderId="0" xfId="0" applyFont="1"/>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Fill="1" applyAlignment="1">
      <alignment horizontal="center" vertical="center" wrapText="1"/>
    </xf>
    <xf numFmtId="0" fontId="1" fillId="2" borderId="0" xfId="0" applyFont="1" applyFill="1"/>
    <xf numFmtId="0" fontId="1" fillId="0" borderId="0" xfId="0" applyFont="1" applyAlignment="1"/>
    <xf numFmtId="0" fontId="1" fillId="0" borderId="15" xfId="0" applyFont="1" applyBorder="1"/>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1" fillId="0" borderId="16" xfId="0" applyFont="1" applyBorder="1" applyAlignment="1">
      <alignment vertical="center" wrapText="1"/>
    </xf>
    <xf numFmtId="0" fontId="1" fillId="0" borderId="16" xfId="0" applyFont="1" applyFill="1" applyBorder="1" applyAlignment="1">
      <alignment horizontal="center" vertical="center" wrapText="1"/>
    </xf>
    <xf numFmtId="0" fontId="1" fillId="2" borderId="17" xfId="0" applyFont="1" applyFill="1" applyBorder="1"/>
    <xf numFmtId="0" fontId="1" fillId="3" borderId="0" xfId="0" applyFont="1" applyFill="1"/>
    <xf numFmtId="0" fontId="1" fillId="3" borderId="18" xfId="0" applyFont="1" applyFill="1" applyBorder="1"/>
    <xf numFmtId="0" fontId="1" fillId="2" borderId="19" xfId="0" applyFont="1" applyFill="1" applyBorder="1"/>
    <xf numFmtId="0" fontId="1" fillId="3" borderId="0" xfId="0" applyFont="1" applyFill="1" applyBorder="1"/>
    <xf numFmtId="0" fontId="1"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18" xfId="0" applyFont="1" applyBorder="1"/>
    <xf numFmtId="49" fontId="1" fillId="0" borderId="0" xfId="0" applyNumberFormat="1" applyFont="1"/>
    <xf numFmtId="49" fontId="1" fillId="0" borderId="18" xfId="0" applyNumberFormat="1" applyFont="1" applyBorder="1"/>
    <xf numFmtId="49" fontId="1" fillId="2" borderId="19" xfId="0" applyNumberFormat="1" applyFont="1" applyFill="1" applyBorder="1"/>
    <xf numFmtId="0" fontId="1" fillId="0" borderId="0" xfId="0" applyFont="1" applyAlignment="1">
      <alignment horizontal="left"/>
    </xf>
    <xf numFmtId="0" fontId="1" fillId="0" borderId="20" xfId="0" applyFont="1" applyBorder="1"/>
    <xf numFmtId="0" fontId="1" fillId="0" borderId="21" xfId="0" applyFont="1" applyBorder="1" applyAlignment="1">
      <alignment horizontal="center" vertical="center" wrapText="1"/>
    </xf>
    <xf numFmtId="0" fontId="1" fillId="0" borderId="21" xfId="0" applyFont="1" applyBorder="1" applyAlignment="1">
      <alignment horizontal="left" vertical="center" wrapText="1"/>
    </xf>
    <xf numFmtId="0" fontId="1" fillId="0" borderId="21" xfId="0" applyFont="1" applyBorder="1" applyAlignment="1">
      <alignment vertical="center" wrapText="1"/>
    </xf>
    <xf numFmtId="0" fontId="1" fillId="0" borderId="21" xfId="0" applyFont="1" applyFill="1" applyBorder="1" applyAlignment="1">
      <alignment horizontal="center" vertical="center" wrapText="1"/>
    </xf>
    <xf numFmtId="0" fontId="1" fillId="2" borderId="22" xfId="0" applyFont="1" applyFill="1" applyBorder="1"/>
    <xf numFmtId="0" fontId="1" fillId="0" borderId="0" xfId="0" applyFont="1" applyAlignment="1">
      <alignment horizontal="center"/>
    </xf>
    <xf numFmtId="0" fontId="1" fillId="0" borderId="0" xfId="0" applyFont="1" applyFill="1" applyAlignment="1">
      <alignment horizontal="center"/>
    </xf>
    <xf numFmtId="0" fontId="1" fillId="0" borderId="0" xfId="0" applyFont="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vertical="center" wrapText="1"/>
    </xf>
    <xf numFmtId="0" fontId="4" fillId="0" borderId="0" xfId="0" applyNumberFormat="1" applyFont="1" applyAlignment="1">
      <alignment horizontal="center" vertical="center" wrapText="1"/>
    </xf>
    <xf numFmtId="0" fontId="4" fillId="0" borderId="16" xfId="0" applyNumberFormat="1" applyFont="1" applyBorder="1" applyAlignment="1">
      <alignment horizontal="center" vertical="center" wrapText="1"/>
    </xf>
    <xf numFmtId="0" fontId="4" fillId="3" borderId="0" xfId="0" applyNumberFormat="1" applyFont="1" applyFill="1" applyBorder="1" applyAlignment="1">
      <alignment horizontal="center" vertical="center" wrapText="1"/>
    </xf>
    <xf numFmtId="0" fontId="21" fillId="4" borderId="12" xfId="0" applyNumberFormat="1" applyFont="1" applyFill="1" applyBorder="1" applyAlignment="1">
      <alignment horizontal="center" vertical="center" wrapText="1"/>
    </xf>
    <xf numFmtId="0" fontId="13" fillId="0" borderId="0" xfId="0" applyNumberFormat="1" applyFont="1" applyBorder="1"/>
    <xf numFmtId="0" fontId="4" fillId="0" borderId="21" xfId="0" applyNumberFormat="1" applyFont="1" applyBorder="1" applyAlignment="1">
      <alignment horizontal="center" vertical="center" wrapText="1"/>
    </xf>
    <xf numFmtId="0" fontId="1" fillId="0" borderId="0" xfId="0" applyNumberFormat="1" applyFont="1" applyAlignment="1"/>
    <xf numFmtId="49" fontId="4" fillId="0" borderId="14" xfId="0" applyNumberFormat="1" applyFont="1" applyBorder="1" applyAlignment="1">
      <alignment horizontal="center" vertical="center" wrapText="1"/>
    </xf>
    <xf numFmtId="49" fontId="13" fillId="0" borderId="14" xfId="0" applyNumberFormat="1" applyFont="1" applyBorder="1" applyAlignment="1">
      <alignment horizontal="center" vertical="center"/>
    </xf>
    <xf numFmtId="49" fontId="12" fillId="0" borderId="14" xfId="0" applyNumberFormat="1" applyFont="1" applyBorder="1" applyAlignment="1">
      <alignment horizontal="center" vertical="center" wrapText="1"/>
    </xf>
    <xf numFmtId="0" fontId="6" fillId="3" borderId="0" xfId="0" applyFont="1" applyFill="1" applyBorder="1" applyAlignment="1">
      <alignment horizontal="left" vertical="center" wrapText="1"/>
    </xf>
    <xf numFmtId="0" fontId="5" fillId="0" borderId="0" xfId="0" applyFont="1" applyBorder="1"/>
    <xf numFmtId="9" fontId="12" fillId="5" borderId="24" xfId="1"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applyAlignment="1">
      <alignment horizontal="center" vertical="center" textRotation="90" wrapText="1"/>
    </xf>
    <xf numFmtId="9" fontId="4" fillId="0" borderId="24" xfId="0" applyNumberFormat="1" applyFont="1" applyBorder="1" applyAlignment="1">
      <alignment horizontal="center" vertical="center" wrapText="1"/>
    </xf>
    <xf numFmtId="0" fontId="4" fillId="7" borderId="24" xfId="0" applyFont="1" applyFill="1" applyBorder="1" applyAlignment="1">
      <alignment horizontal="center" vertical="center" wrapText="1"/>
    </xf>
    <xf numFmtId="0" fontId="12" fillId="0" borderId="24" xfId="0" applyFont="1" applyBorder="1" applyAlignment="1">
      <alignment horizontal="left" vertical="center" wrapText="1"/>
    </xf>
    <xf numFmtId="0" fontId="15"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wrapText="1"/>
    </xf>
    <xf numFmtId="0" fontId="4" fillId="0" borderId="24" xfId="0" applyFont="1" applyBorder="1" applyAlignment="1">
      <alignment vertical="center" wrapText="1"/>
    </xf>
    <xf numFmtId="0" fontId="4" fillId="0" borderId="24" xfId="0" applyFont="1" applyBorder="1" applyAlignment="1">
      <alignment horizontal="center" vertical="center" wrapText="1"/>
    </xf>
    <xf numFmtId="9" fontId="12" fillId="0" borderId="24" xfId="0" applyNumberFormat="1" applyFont="1" applyBorder="1" applyAlignment="1">
      <alignment horizontal="center" vertical="center" wrapText="1"/>
    </xf>
    <xf numFmtId="9" fontId="12" fillId="0" borderId="24" xfId="1" applyFont="1" applyBorder="1" applyAlignment="1">
      <alignment horizontal="center" vertical="center" wrapText="1"/>
    </xf>
    <xf numFmtId="9" fontId="12" fillId="5" borderId="24" xfId="0" applyNumberFormat="1" applyFont="1" applyFill="1" applyBorder="1" applyAlignment="1">
      <alignment horizontal="center" vertical="center" wrapText="1"/>
    </xf>
    <xf numFmtId="0" fontId="12" fillId="0" borderId="14" xfId="0" applyFont="1" applyBorder="1" applyAlignment="1">
      <alignment horizontal="left" vertical="center" wrapText="1"/>
    </xf>
    <xf numFmtId="0" fontId="4" fillId="0" borderId="25" xfId="0" applyFont="1" applyFill="1" applyBorder="1" applyAlignment="1">
      <alignment horizontal="center" vertical="center" wrapText="1"/>
    </xf>
    <xf numFmtId="0" fontId="12" fillId="0" borderId="14" xfId="0" applyFont="1" applyBorder="1" applyAlignment="1">
      <alignment vertical="center" wrapText="1"/>
    </xf>
    <xf numFmtId="0" fontId="12" fillId="0" borderId="24" xfId="0" applyFont="1" applyFill="1" applyBorder="1" applyAlignment="1">
      <alignment horizontal="center" vertical="center" wrapText="1"/>
    </xf>
    <xf numFmtId="0" fontId="13" fillId="0" borderId="14" xfId="0" applyFont="1" applyBorder="1" applyAlignment="1">
      <alignment horizontal="center" vertical="center" textRotation="90" wrapText="1"/>
    </xf>
    <xf numFmtId="0" fontId="13" fillId="0" borderId="14" xfId="0" applyFont="1" applyBorder="1" applyAlignment="1">
      <alignment horizontal="center" vertical="center" wrapText="1"/>
    </xf>
    <xf numFmtId="0" fontId="7" fillId="4" borderId="12" xfId="0" applyFont="1" applyFill="1" applyBorder="1" applyAlignment="1">
      <alignment horizontal="center" vertical="center" wrapText="1"/>
    </xf>
    <xf numFmtId="0" fontId="4" fillId="0" borderId="14" xfId="0" applyFont="1" applyBorder="1" applyAlignment="1">
      <alignment horizontal="left" vertical="center" wrapText="1"/>
    </xf>
    <xf numFmtId="0" fontId="13" fillId="2" borderId="14" xfId="0" applyFont="1" applyFill="1" applyBorder="1" applyAlignment="1">
      <alignment horizontal="center" vertical="center" wrapText="1"/>
    </xf>
    <xf numFmtId="0" fontId="12" fillId="2" borderId="24"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4"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12" fillId="2" borderId="14" xfId="0" applyFont="1" applyFill="1" applyBorder="1" applyAlignment="1">
      <alignment vertical="center" wrapText="1"/>
    </xf>
    <xf numFmtId="0" fontId="12" fillId="2" borderId="14" xfId="0" applyFont="1" applyFill="1" applyBorder="1" applyAlignment="1">
      <alignment horizontal="left" vertical="center" wrapText="1"/>
    </xf>
    <xf numFmtId="0" fontId="13" fillId="2" borderId="24" xfId="0" applyFont="1" applyFill="1" applyBorder="1" applyAlignment="1">
      <alignment horizontal="center" vertical="center" wrapText="1"/>
    </xf>
    <xf numFmtId="0" fontId="4" fillId="10" borderId="24" xfId="0" applyFont="1" applyFill="1" applyBorder="1" applyAlignment="1">
      <alignment horizontal="center" vertical="center" wrapText="1"/>
    </xf>
    <xf numFmtId="9" fontId="12" fillId="0" borderId="24" xfId="0" applyNumberFormat="1" applyFont="1" applyBorder="1" applyAlignment="1">
      <alignment horizontal="center" vertical="center" wrapText="1"/>
    </xf>
    <xf numFmtId="9" fontId="12" fillId="0" borderId="25" xfId="0" applyNumberFormat="1" applyFont="1" applyBorder="1" applyAlignment="1">
      <alignment horizontal="center" vertical="center" wrapText="1"/>
    </xf>
    <xf numFmtId="9" fontId="12" fillId="0" borderId="26" xfId="0" applyNumberFormat="1" applyFont="1" applyBorder="1" applyAlignment="1">
      <alignment horizontal="center" vertical="center" wrapText="1"/>
    </xf>
    <xf numFmtId="9" fontId="4" fillId="0" borderId="24" xfId="0" applyNumberFormat="1" applyFont="1" applyBorder="1" applyAlignment="1">
      <alignment horizontal="center" vertical="center" wrapText="1"/>
    </xf>
    <xf numFmtId="9" fontId="4" fillId="0" borderId="25" xfId="0" applyNumberFormat="1" applyFont="1" applyBorder="1" applyAlignment="1">
      <alignment horizontal="center" vertical="center" wrapText="1"/>
    </xf>
    <xf numFmtId="9" fontId="4" fillId="0" borderId="26" xfId="0" applyNumberFormat="1" applyFont="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2" fillId="5" borderId="24" xfId="0" applyFont="1" applyFill="1" applyBorder="1" applyAlignment="1">
      <alignment horizontal="left" vertical="center" wrapText="1"/>
    </xf>
    <xf numFmtId="0" fontId="12" fillId="5" borderId="25" xfId="0" applyFont="1" applyFill="1" applyBorder="1" applyAlignment="1">
      <alignment horizontal="left" vertical="center" wrapText="1"/>
    </xf>
    <xf numFmtId="0" fontId="12" fillId="5" borderId="26"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2" fillId="0" borderId="24" xfId="0" applyFont="1" applyBorder="1" applyAlignment="1">
      <alignment horizontal="left" vertical="center" wrapText="1"/>
    </xf>
    <xf numFmtId="0" fontId="12" fillId="0" borderId="26" xfId="0" applyFont="1" applyBorder="1" applyAlignment="1">
      <alignment horizontal="left" vertical="center" wrapText="1"/>
    </xf>
    <xf numFmtId="0" fontId="13" fillId="0" borderId="24" xfId="0" applyFont="1" applyBorder="1" applyAlignment="1">
      <alignment horizontal="center" vertical="center" textRotation="90" wrapText="1"/>
    </xf>
    <xf numFmtId="0" fontId="13" fillId="0" borderId="26" xfId="0" applyFont="1" applyBorder="1" applyAlignment="1">
      <alignment horizontal="center" vertical="center" textRotation="90"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wrapText="1"/>
    </xf>
    <xf numFmtId="9" fontId="4" fillId="0" borderId="24" xfId="1" applyFont="1" applyBorder="1" applyAlignment="1">
      <alignment horizontal="center" vertical="center" wrapText="1"/>
    </xf>
    <xf numFmtId="9" fontId="4" fillId="0" borderId="25" xfId="1" applyFont="1" applyBorder="1" applyAlignment="1">
      <alignment horizontal="center" vertical="center" wrapText="1"/>
    </xf>
    <xf numFmtId="9" fontId="4" fillId="0" borderId="26" xfId="1" applyFont="1" applyBorder="1" applyAlignment="1">
      <alignment horizontal="center" vertical="center" wrapText="1"/>
    </xf>
    <xf numFmtId="0" fontId="4" fillId="5" borderId="24"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4"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0" borderId="14" xfId="0" applyFont="1" applyBorder="1" applyAlignment="1">
      <alignment horizontal="center" vertical="center" wrapText="1"/>
    </xf>
    <xf numFmtId="0" fontId="4" fillId="0" borderId="14" xfId="0" applyFont="1" applyBorder="1" applyAlignment="1">
      <alignment vertical="center" wrapText="1"/>
    </xf>
    <xf numFmtId="0" fontId="13" fillId="0" borderId="14" xfId="0" applyFont="1" applyBorder="1" applyAlignment="1"/>
    <xf numFmtId="0" fontId="4" fillId="0" borderId="14" xfId="0" applyFont="1" applyBorder="1" applyAlignment="1">
      <alignment horizontal="center" vertical="center" wrapText="1"/>
    </xf>
    <xf numFmtId="0" fontId="13" fillId="0" borderId="14" xfId="0" applyFont="1" applyBorder="1" applyAlignment="1">
      <alignment horizontal="center"/>
    </xf>
    <xf numFmtId="0" fontId="12" fillId="0" borderId="14" xfId="0" applyFont="1" applyBorder="1" applyAlignment="1">
      <alignment vertical="center" wrapText="1"/>
    </xf>
    <xf numFmtId="9" fontId="12" fillId="5" borderId="24" xfId="1" applyFont="1" applyFill="1" applyBorder="1" applyAlignment="1">
      <alignment horizontal="center" vertical="center" wrapText="1"/>
    </xf>
    <xf numFmtId="9" fontId="12" fillId="5" borderId="26" xfId="1"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2" borderId="24"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9" fontId="4" fillId="5" borderId="24" xfId="1" applyFont="1" applyFill="1" applyBorder="1" applyAlignment="1">
      <alignment horizontal="center" vertical="center" wrapText="1"/>
    </xf>
    <xf numFmtId="9" fontId="4" fillId="5" borderId="25" xfId="1" applyFont="1" applyFill="1" applyBorder="1" applyAlignment="1">
      <alignment horizontal="center" vertical="center" wrapText="1"/>
    </xf>
    <xf numFmtId="9" fontId="12" fillId="5" borderId="24" xfId="0" applyNumberFormat="1"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5" xfId="0" applyFont="1" applyFill="1" applyBorder="1" applyAlignment="1">
      <alignment horizontal="center" vertical="center" wrapText="1"/>
    </xf>
    <xf numFmtId="0" fontId="12" fillId="0" borderId="25" xfId="0" applyFont="1" applyBorder="1" applyAlignment="1">
      <alignment horizontal="left" vertical="center" wrapText="1"/>
    </xf>
    <xf numFmtId="0" fontId="13" fillId="0" borderId="25" xfId="0" applyFont="1" applyBorder="1" applyAlignment="1">
      <alignment horizontal="center" vertical="center" textRotation="90" wrapText="1"/>
    </xf>
    <xf numFmtId="0" fontId="13" fillId="0" borderId="2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4" fillId="10" borderId="24"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3" fillId="0" borderId="14" xfId="0" applyFont="1" applyBorder="1" applyAlignment="1">
      <alignment horizontal="left" vertical="center" wrapText="1"/>
    </xf>
    <xf numFmtId="0" fontId="5" fillId="0" borderId="14" xfId="0" applyFont="1" applyBorder="1" applyAlignment="1">
      <alignment horizontal="left"/>
    </xf>
    <xf numFmtId="9" fontId="13" fillId="5" borderId="24" xfId="1" applyFont="1" applyFill="1" applyBorder="1" applyAlignment="1">
      <alignment horizontal="center" vertical="center" wrapText="1"/>
    </xf>
    <xf numFmtId="9" fontId="13" fillId="5" borderId="26" xfId="1" applyFont="1" applyFill="1" applyBorder="1" applyAlignment="1">
      <alignment horizontal="center" vertical="center" wrapText="1"/>
    </xf>
    <xf numFmtId="9" fontId="4" fillId="5" borderId="26" xfId="1" applyFont="1" applyFill="1" applyBorder="1" applyAlignment="1">
      <alignment horizontal="center" vertical="center" wrapText="1"/>
    </xf>
    <xf numFmtId="9" fontId="4" fillId="11" borderId="24" xfId="0" applyNumberFormat="1" applyFont="1" applyFill="1" applyBorder="1" applyAlignment="1">
      <alignment horizontal="center" vertical="center" wrapText="1"/>
    </xf>
    <xf numFmtId="9" fontId="4" fillId="11" borderId="25" xfId="0" applyNumberFormat="1" applyFont="1" applyFill="1" applyBorder="1" applyAlignment="1">
      <alignment horizontal="center" vertical="center" wrapText="1"/>
    </xf>
    <xf numFmtId="9" fontId="4" fillId="11" borderId="26" xfId="0" applyNumberFormat="1" applyFont="1" applyFill="1" applyBorder="1" applyAlignment="1">
      <alignment horizontal="center" vertical="center" wrapText="1"/>
    </xf>
    <xf numFmtId="9" fontId="12" fillId="8" borderId="24" xfId="0" applyNumberFormat="1"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13" fillId="0" borderId="14" xfId="0" applyFont="1" applyBorder="1" applyAlignment="1">
      <alignment horizontal="center" vertical="center" textRotation="90" wrapText="1"/>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5" fillId="0" borderId="1"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1"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15" fillId="0" borderId="5" xfId="0" applyFont="1" applyBorder="1" applyAlignment="1">
      <alignment wrapText="1"/>
    </xf>
    <xf numFmtId="49" fontId="3" fillId="0" borderId="5" xfId="0" applyNumberFormat="1" applyFont="1" applyBorder="1" applyAlignment="1">
      <alignment wrapText="1"/>
    </xf>
    <xf numFmtId="0" fontId="13"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13" fillId="0" borderId="14" xfId="0" applyFont="1" applyBorder="1" applyAlignment="1">
      <alignment horizontal="left"/>
    </xf>
    <xf numFmtId="0" fontId="15" fillId="0" borderId="14" xfId="0" applyFont="1" applyBorder="1" applyAlignment="1">
      <alignment horizontal="center" vertical="center" wrapText="1"/>
    </xf>
    <xf numFmtId="9" fontId="12" fillId="0" borderId="24" xfId="1" applyFont="1" applyBorder="1" applyAlignment="1">
      <alignment horizontal="center" vertical="center" wrapText="1"/>
    </xf>
    <xf numFmtId="9" fontId="12" fillId="0" borderId="26" xfId="1" applyFont="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164" fontId="12" fillId="0" borderId="24" xfId="0" applyNumberFormat="1" applyFont="1" applyBorder="1" applyAlignment="1">
      <alignment horizontal="left" vertical="center" wrapText="1"/>
    </xf>
    <xf numFmtId="164" fontId="12" fillId="0" borderId="26" xfId="0" applyNumberFormat="1" applyFont="1" applyBorder="1" applyAlignment="1">
      <alignment horizontal="left" vertical="center" wrapText="1"/>
    </xf>
    <xf numFmtId="9" fontId="13" fillId="0" borderId="24" xfId="0" applyNumberFormat="1" applyFont="1" applyBorder="1" applyAlignment="1">
      <alignment horizontal="center" vertical="center" wrapText="1"/>
    </xf>
    <xf numFmtId="9" fontId="13" fillId="0" borderId="26" xfId="0" applyNumberFormat="1" applyFont="1" applyBorder="1" applyAlignment="1">
      <alignment horizontal="center" vertical="center" wrapText="1"/>
    </xf>
    <xf numFmtId="9" fontId="12" fillId="5" borderId="25" xfId="1" applyFont="1" applyFill="1" applyBorder="1" applyAlignment="1">
      <alignment horizontal="center" vertical="center" wrapText="1"/>
    </xf>
    <xf numFmtId="0" fontId="12" fillId="0" borderId="27" xfId="0" applyFont="1" applyBorder="1" applyAlignment="1">
      <alignment horizontal="left" vertical="center" wrapText="1"/>
    </xf>
    <xf numFmtId="0" fontId="13" fillId="2" borderId="14" xfId="0" applyFont="1" applyFill="1" applyBorder="1" applyAlignment="1">
      <alignment horizontal="center" vertical="center" wrapText="1"/>
    </xf>
    <xf numFmtId="0" fontId="4" fillId="0" borderId="14" xfId="0" applyFont="1" applyBorder="1" applyAlignment="1">
      <alignment horizontal="left" vertical="center" wrapText="1"/>
    </xf>
    <xf numFmtId="9" fontId="12" fillId="0" borderId="25" xfId="1" applyFont="1" applyBorder="1" applyAlignment="1">
      <alignment horizontal="center" vertical="center" wrapText="1"/>
    </xf>
    <xf numFmtId="9" fontId="12" fillId="2" borderId="24" xfId="0" applyNumberFormat="1"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14" xfId="0" applyFont="1" applyFill="1" applyBorder="1" applyAlignment="1">
      <alignment vertical="center" wrapText="1"/>
    </xf>
    <xf numFmtId="0" fontId="12" fillId="2" borderId="14"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4"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2" fillId="2" borderId="24" xfId="0" applyFont="1" applyFill="1" applyBorder="1" applyAlignment="1">
      <alignment horizontal="left" vertical="center" wrapText="1"/>
    </xf>
    <xf numFmtId="0" fontId="12" fillId="2" borderId="26" xfId="0" applyFont="1" applyFill="1" applyBorder="1" applyAlignment="1">
      <alignment horizontal="left" vertical="center" wrapText="1"/>
    </xf>
    <xf numFmtId="9" fontId="12" fillId="5" borderId="25" xfId="0" applyNumberFormat="1" applyFont="1" applyFill="1" applyBorder="1" applyAlignment="1">
      <alignment horizontal="center" vertical="center" wrapText="1"/>
    </xf>
    <xf numFmtId="0" fontId="13" fillId="0" borderId="24" xfId="0" applyFont="1" applyBorder="1" applyAlignment="1">
      <alignment horizontal="left" vertical="center" wrapText="1"/>
    </xf>
    <xf numFmtId="0" fontId="13" fillId="0" borderId="26" xfId="0" applyFont="1" applyBorder="1" applyAlignment="1">
      <alignment horizontal="left" vertical="center" wrapText="1"/>
    </xf>
    <xf numFmtId="0" fontId="13" fillId="0" borderId="25" xfId="0" applyFont="1" applyBorder="1" applyAlignment="1">
      <alignment horizontal="left" vertical="center" wrapText="1"/>
    </xf>
    <xf numFmtId="0" fontId="4" fillId="5" borderId="14"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4" fillId="12" borderId="25"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5" fillId="0" borderId="13" xfId="0" applyFont="1" applyBorder="1" applyAlignment="1">
      <alignment horizontal="center"/>
    </xf>
    <xf numFmtId="0" fontId="16" fillId="0" borderId="13" xfId="0" applyFont="1" applyBorder="1" applyAlignment="1">
      <alignment horizontal="center"/>
    </xf>
    <xf numFmtId="0" fontId="1" fillId="2" borderId="1" xfId="0" applyFont="1" applyFill="1" applyBorder="1" applyAlignment="1">
      <alignment horizontal="center" vertical="center" wrapText="1"/>
    </xf>
    <xf numFmtId="0" fontId="1" fillId="0" borderId="0" xfId="0" applyFont="1" applyBorder="1" applyAlignment="1"/>
    <xf numFmtId="0" fontId="18" fillId="3" borderId="1" xfId="0" applyFont="1" applyFill="1" applyBorder="1" applyAlignment="1">
      <alignment horizontal="center" vertical="center" wrapText="1"/>
    </xf>
    <xf numFmtId="0" fontId="20" fillId="0" borderId="0" xfId="0" applyFont="1" applyBorder="1" applyAlignment="1"/>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9" fontId="12" fillId="5" borderId="26" xfId="0" applyNumberFormat="1" applyFont="1" applyFill="1" applyBorder="1" applyAlignment="1">
      <alignment horizontal="center" vertical="center" wrapText="1"/>
    </xf>
    <xf numFmtId="0" fontId="12" fillId="0" borderId="24" xfId="0" applyFont="1" applyBorder="1" applyAlignment="1">
      <alignment horizontal="center" vertical="center" wrapText="1"/>
    </xf>
    <xf numFmtId="9" fontId="13" fillId="5" borderId="24" xfId="0" applyNumberFormat="1" applyFont="1" applyFill="1" applyBorder="1" applyAlignment="1">
      <alignment horizontal="center" vertical="center"/>
    </xf>
    <xf numFmtId="0" fontId="13" fillId="5" borderId="26" xfId="0" applyFont="1" applyFill="1" applyBorder="1" applyAlignment="1">
      <alignment horizontal="center" vertical="center"/>
    </xf>
    <xf numFmtId="0" fontId="5" fillId="0" borderId="2" xfId="0" applyFont="1" applyBorder="1" applyAlignment="1"/>
    <xf numFmtId="0" fontId="5" fillId="0" borderId="3" xfId="0" applyFont="1" applyBorder="1" applyAlignment="1"/>
    <xf numFmtId="0" fontId="19" fillId="0" borderId="2" xfId="0" applyFont="1" applyBorder="1" applyAlignment="1"/>
    <xf numFmtId="0" fontId="19" fillId="0" borderId="3" xfId="0" applyFont="1" applyBorder="1" applyAlignment="1"/>
    <xf numFmtId="0" fontId="5" fillId="0" borderId="6" xfId="0" applyFont="1" applyBorder="1" applyAlignment="1"/>
    <xf numFmtId="0" fontId="5" fillId="0" borderId="7" xfId="0" applyFont="1" applyBorder="1" applyAlignment="1"/>
    <xf numFmtId="0" fontId="5" fillId="0" borderId="4" xfId="0" applyFont="1" applyBorder="1" applyAlignment="1"/>
    <xf numFmtId="0" fontId="5" fillId="0" borderId="8" xfId="0" applyFont="1" applyBorder="1" applyAlignment="1"/>
    <xf numFmtId="0" fontId="19" fillId="0" borderId="4" xfId="0" applyFont="1" applyBorder="1" applyAlignment="1"/>
    <xf numFmtId="0" fontId="19" fillId="0" borderId="8" xfId="0" applyFont="1" applyBorder="1" applyAlignment="1"/>
    <xf numFmtId="0" fontId="5" fillId="0" borderId="9" xfId="0" applyFont="1" applyBorder="1" applyAlignment="1"/>
    <xf numFmtId="0" fontId="5" fillId="0" borderId="10" xfId="0" applyFont="1" applyBorder="1" applyAlignment="1"/>
    <xf numFmtId="0" fontId="5" fillId="0" borderId="11" xfId="0" applyFont="1" applyBorder="1" applyAlignment="1"/>
    <xf numFmtId="0" fontId="19" fillId="0" borderId="9" xfId="0" applyFont="1" applyBorder="1" applyAlignment="1"/>
    <xf numFmtId="0" fontId="19" fillId="0" borderId="10" xfId="0" applyFont="1" applyBorder="1" applyAlignment="1"/>
    <xf numFmtId="0" fontId="19" fillId="0" borderId="11" xfId="0" applyFont="1" applyBorder="1" applyAlignment="1"/>
    <xf numFmtId="0" fontId="16" fillId="0" borderId="0" xfId="0" applyFont="1" applyBorder="1" applyAlignment="1"/>
    <xf numFmtId="0" fontId="5" fillId="0" borderId="13" xfId="0" applyFont="1" applyBorder="1" applyAlignment="1"/>
    <xf numFmtId="0" fontId="5" fillId="0" borderId="14" xfId="0" applyFont="1" applyBorder="1" applyAlignment="1"/>
    <xf numFmtId="0" fontId="13" fillId="5" borderId="14" xfId="0" applyFont="1" applyFill="1" applyBorder="1" applyAlignment="1"/>
  </cellXfs>
  <cellStyles count="2">
    <cellStyle name="Normal" xfId="0" builtinId="0"/>
    <cellStyle name="Porcentaje" xfId="1" builtinId="5"/>
  </cellStyles>
  <dxfs count="567">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6600"/>
        </patternFill>
      </fill>
    </dxf>
    <dxf>
      <fill>
        <patternFill>
          <bgColor rgb="FFFF66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colors>
    <mruColors>
      <color rgb="FFFF6600"/>
      <color rgb="FFF6BB00"/>
      <color rgb="FF82C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98612</xdr:colOff>
      <xdr:row>2</xdr:row>
      <xdr:rowOff>168649</xdr:rowOff>
    </xdr:from>
    <xdr:ext cx="2882712" cy="98387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575112" y="559174"/>
          <a:ext cx="2882712" cy="983876"/>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6"/>
  <sheetViews>
    <sheetView showGridLines="0" tabSelected="1" topLeftCell="M1" zoomScaleNormal="100" workbookViewId="0">
      <selection activeCell="P9" sqref="P9:P11"/>
    </sheetView>
  </sheetViews>
  <sheetFormatPr defaultColWidth="0" defaultRowHeight="0" customHeight="1" zeroHeight="1"/>
  <cols>
    <col min="1" max="1" width="3.375" style="71" customWidth="1"/>
    <col min="2" max="2" width="3.625" style="71" customWidth="1"/>
    <col min="3" max="3" width="5.75" style="71" customWidth="1"/>
    <col min="4" max="4" width="19.75" style="90" customWidth="1"/>
    <col min="5" max="5" width="14.125" style="71" customWidth="1"/>
    <col min="6" max="6" width="31.25" style="71" customWidth="1"/>
    <col min="7" max="7" width="16.125" style="97" customWidth="1"/>
    <col min="8" max="8" width="29.625" style="71" customWidth="1"/>
    <col min="9" max="9" width="51" style="71" customWidth="1"/>
    <col min="10" max="10" width="8.625" style="71" customWidth="1"/>
    <col min="11" max="11" width="6.625" style="71" customWidth="1"/>
    <col min="12" max="12" width="9.375" style="71" bestFit="1" customWidth="1"/>
    <col min="13" max="13" width="6.375" style="71" customWidth="1"/>
    <col min="14" max="14" width="14.25" style="71" customWidth="1"/>
    <col min="15" max="15" width="9.875" style="98" customWidth="1"/>
    <col min="16" max="16" width="77.875" style="71" customWidth="1"/>
    <col min="17" max="17" width="8" style="71" customWidth="1"/>
    <col min="18" max="18" width="8.625" style="71" customWidth="1"/>
    <col min="19" max="19" width="22.25" style="71" customWidth="1"/>
    <col min="20" max="21" width="5.125" style="71" customWidth="1"/>
    <col min="22" max="22" width="9.5" style="97" customWidth="1"/>
    <col min="23" max="23" width="5.125" style="97" customWidth="1"/>
    <col min="24" max="24" width="10.5" style="97" customWidth="1"/>
    <col min="25" max="25" width="5.125" style="97" customWidth="1"/>
    <col min="26" max="26" width="12.125" style="97" customWidth="1"/>
    <col min="27" max="27" width="13" style="71" customWidth="1"/>
    <col min="28" max="28" width="9.375" style="108" customWidth="1"/>
    <col min="29" max="29" width="44.625" style="71" customWidth="1"/>
    <col min="30" max="30" width="10.625" style="99" customWidth="1"/>
    <col min="31" max="31" width="12.25" style="99" customWidth="1"/>
    <col min="32" max="32" width="35.5" style="71" customWidth="1"/>
    <col min="33" max="33" width="4" style="71" customWidth="1"/>
    <col min="34" max="34" width="9.375" style="71" customWidth="1"/>
    <col min="35" max="38" width="9.375" style="71" hidden="1" customWidth="1"/>
    <col min="39" max="16384" width="12.625" style="71" hidden="1"/>
  </cols>
  <sheetData>
    <row r="1" spans="1:37" ht="15.75" thickBot="1">
      <c r="A1" s="65"/>
      <c r="B1" s="65"/>
      <c r="C1" s="66"/>
      <c r="D1" s="67"/>
      <c r="E1" s="66"/>
      <c r="F1" s="68"/>
      <c r="G1" s="66"/>
      <c r="H1" s="67"/>
      <c r="I1" s="67"/>
      <c r="J1" s="66"/>
      <c r="K1" s="66"/>
      <c r="L1" s="66"/>
      <c r="M1" s="66"/>
      <c r="N1" s="66"/>
      <c r="O1" s="69"/>
      <c r="P1" s="67"/>
      <c r="Q1" s="66"/>
      <c r="R1" s="66"/>
      <c r="S1" s="66"/>
      <c r="T1" s="66"/>
      <c r="U1" s="66"/>
      <c r="V1" s="66"/>
      <c r="W1" s="66"/>
      <c r="X1" s="66"/>
      <c r="Y1" s="66"/>
      <c r="Z1" s="66"/>
      <c r="AA1" s="1"/>
      <c r="AB1" s="102"/>
      <c r="AC1" s="2"/>
      <c r="AD1" s="66"/>
      <c r="AE1" s="66"/>
      <c r="AF1" s="68"/>
      <c r="AG1" s="70"/>
      <c r="AH1" s="65"/>
      <c r="AI1" s="65"/>
      <c r="AJ1" s="65"/>
      <c r="AK1" s="65"/>
    </row>
    <row r="2" spans="1:37" ht="15">
      <c r="A2" s="65"/>
      <c r="B2" s="72"/>
      <c r="C2" s="73"/>
      <c r="D2" s="74"/>
      <c r="E2" s="73"/>
      <c r="F2" s="75"/>
      <c r="G2" s="73"/>
      <c r="H2" s="74"/>
      <c r="I2" s="74"/>
      <c r="J2" s="73"/>
      <c r="K2" s="73"/>
      <c r="L2" s="73"/>
      <c r="M2" s="73"/>
      <c r="N2" s="73"/>
      <c r="O2" s="76"/>
      <c r="P2" s="74"/>
      <c r="Q2" s="73"/>
      <c r="R2" s="73"/>
      <c r="S2" s="73"/>
      <c r="T2" s="73"/>
      <c r="U2" s="73"/>
      <c r="V2" s="73"/>
      <c r="W2" s="73"/>
      <c r="X2" s="73"/>
      <c r="Y2" s="73"/>
      <c r="Z2" s="73"/>
      <c r="AA2" s="20"/>
      <c r="AB2" s="103"/>
      <c r="AC2" s="21"/>
      <c r="AD2" s="73"/>
      <c r="AE2" s="73"/>
      <c r="AF2" s="75"/>
      <c r="AG2" s="77"/>
      <c r="AH2" s="65"/>
      <c r="AI2" s="65"/>
      <c r="AJ2" s="65"/>
      <c r="AK2" s="65"/>
    </row>
    <row r="3" spans="1:37" ht="39.75" customHeight="1">
      <c r="A3" s="78"/>
      <c r="B3" s="79"/>
      <c r="C3" s="295"/>
      <c r="D3" s="324"/>
      <c r="E3" s="324"/>
      <c r="F3" s="324"/>
      <c r="G3" s="324"/>
      <c r="H3" s="325"/>
      <c r="I3" s="297" t="s">
        <v>0</v>
      </c>
      <c r="J3" s="326"/>
      <c r="K3" s="326"/>
      <c r="L3" s="326"/>
      <c r="M3" s="326"/>
      <c r="N3" s="326"/>
      <c r="O3" s="326"/>
      <c r="P3" s="326"/>
      <c r="Q3" s="326"/>
      <c r="R3" s="326"/>
      <c r="S3" s="326"/>
      <c r="T3" s="326"/>
      <c r="U3" s="326"/>
      <c r="V3" s="326"/>
      <c r="W3" s="326"/>
      <c r="X3" s="326"/>
      <c r="Y3" s="326"/>
      <c r="Z3" s="326"/>
      <c r="AA3" s="326"/>
      <c r="AB3" s="326"/>
      <c r="AC3" s="327"/>
      <c r="AD3" s="328"/>
      <c r="AE3" s="328"/>
      <c r="AF3" s="329"/>
      <c r="AG3" s="80"/>
      <c r="AH3" s="81"/>
      <c r="AI3" s="81"/>
      <c r="AJ3" s="81"/>
      <c r="AK3" s="81"/>
    </row>
    <row r="4" spans="1:37" ht="39.75" customHeight="1">
      <c r="A4" s="78"/>
      <c r="B4" s="79"/>
      <c r="C4" s="330"/>
      <c r="D4" s="296"/>
      <c r="E4" s="296"/>
      <c r="F4" s="296"/>
      <c r="G4" s="296"/>
      <c r="H4" s="331"/>
      <c r="I4" s="332"/>
      <c r="J4" s="298"/>
      <c r="K4" s="298"/>
      <c r="L4" s="298"/>
      <c r="M4" s="298"/>
      <c r="N4" s="298"/>
      <c r="O4" s="298"/>
      <c r="P4" s="298"/>
      <c r="Q4" s="298"/>
      <c r="R4" s="298"/>
      <c r="S4" s="298"/>
      <c r="T4" s="298"/>
      <c r="U4" s="298"/>
      <c r="V4" s="298"/>
      <c r="W4" s="298"/>
      <c r="X4" s="298"/>
      <c r="Y4" s="298"/>
      <c r="Z4" s="298"/>
      <c r="AA4" s="298"/>
      <c r="AB4" s="298"/>
      <c r="AC4" s="333"/>
      <c r="AD4" s="328"/>
      <c r="AE4" s="328"/>
      <c r="AF4" s="329"/>
      <c r="AG4" s="80"/>
      <c r="AH4" s="81"/>
      <c r="AI4" s="81"/>
      <c r="AJ4" s="81"/>
      <c r="AK4" s="81"/>
    </row>
    <row r="5" spans="1:37" ht="39.75" customHeight="1">
      <c r="A5" s="78"/>
      <c r="B5" s="79"/>
      <c r="C5" s="334"/>
      <c r="D5" s="335"/>
      <c r="E5" s="335"/>
      <c r="F5" s="335"/>
      <c r="G5" s="335"/>
      <c r="H5" s="336"/>
      <c r="I5" s="337"/>
      <c r="J5" s="338"/>
      <c r="K5" s="338"/>
      <c r="L5" s="338"/>
      <c r="M5" s="338"/>
      <c r="N5" s="338"/>
      <c r="O5" s="338"/>
      <c r="P5" s="338"/>
      <c r="Q5" s="338"/>
      <c r="R5" s="338"/>
      <c r="S5" s="338"/>
      <c r="T5" s="338"/>
      <c r="U5" s="338"/>
      <c r="V5" s="338"/>
      <c r="W5" s="338"/>
      <c r="X5" s="338"/>
      <c r="Y5" s="338"/>
      <c r="Z5" s="338"/>
      <c r="AA5" s="338"/>
      <c r="AB5" s="338"/>
      <c r="AC5" s="339"/>
      <c r="AD5" s="328"/>
      <c r="AE5" s="328"/>
      <c r="AF5" s="329"/>
      <c r="AG5" s="80"/>
      <c r="AH5" s="81"/>
      <c r="AI5" s="81"/>
      <c r="AJ5" s="81"/>
      <c r="AK5" s="81"/>
    </row>
    <row r="6" spans="1:37" ht="18.75" customHeight="1">
      <c r="A6" s="78"/>
      <c r="B6" s="79"/>
      <c r="C6" s="82"/>
      <c r="D6" s="83"/>
      <c r="E6" s="82"/>
      <c r="F6" s="84"/>
      <c r="G6" s="82"/>
      <c r="H6" s="83"/>
      <c r="I6" s="83"/>
      <c r="J6" s="82"/>
      <c r="K6" s="82"/>
      <c r="L6" s="82"/>
      <c r="M6" s="82"/>
      <c r="N6" s="82"/>
      <c r="O6" s="85"/>
      <c r="P6" s="83"/>
      <c r="Q6" s="82"/>
      <c r="R6" s="82"/>
      <c r="S6" s="82"/>
      <c r="T6" s="82"/>
      <c r="U6" s="82"/>
      <c r="V6" s="82"/>
      <c r="W6" s="82"/>
      <c r="X6" s="82"/>
      <c r="Y6" s="82"/>
      <c r="Z6" s="82"/>
      <c r="AA6" s="3"/>
      <c r="AB6" s="104"/>
      <c r="AC6" s="4"/>
      <c r="AD6" s="82"/>
      <c r="AE6" s="82"/>
      <c r="AF6" s="84"/>
      <c r="AG6" s="80"/>
      <c r="AH6" s="81"/>
      <c r="AI6" s="81"/>
      <c r="AJ6" s="81"/>
      <c r="AK6" s="81"/>
    </row>
    <row r="7" spans="1:37" ht="23.25" customHeight="1">
      <c r="A7" s="5"/>
      <c r="B7" s="22"/>
      <c r="C7" s="286" t="s">
        <v>1</v>
      </c>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23"/>
      <c r="AH7" s="6"/>
      <c r="AI7" s="6"/>
      <c r="AJ7" s="6"/>
      <c r="AK7" s="6"/>
    </row>
    <row r="8" spans="1:37" ht="9.75" customHeight="1">
      <c r="A8" s="5"/>
      <c r="B8" s="22"/>
      <c r="C8" s="112"/>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23"/>
      <c r="AH8" s="6"/>
      <c r="AI8" s="6"/>
      <c r="AJ8" s="6"/>
      <c r="AK8" s="6"/>
    </row>
    <row r="9" spans="1:37" ht="45.75" customHeight="1">
      <c r="A9" s="65"/>
      <c r="B9" s="86"/>
      <c r="C9" s="287" t="s">
        <v>2</v>
      </c>
      <c r="D9" s="289" t="s">
        <v>3</v>
      </c>
      <c r="E9" s="289" t="s">
        <v>4</v>
      </c>
      <c r="F9" s="289" t="s">
        <v>5</v>
      </c>
      <c r="G9" s="289" t="s">
        <v>6</v>
      </c>
      <c r="H9" s="287" t="s">
        <v>7</v>
      </c>
      <c r="I9" s="289" t="s">
        <v>8</v>
      </c>
      <c r="J9" s="299" t="s">
        <v>9</v>
      </c>
      <c r="K9" s="300"/>
      <c r="L9" s="300"/>
      <c r="M9" s="300"/>
      <c r="N9" s="301"/>
      <c r="O9" s="289" t="s">
        <v>10</v>
      </c>
      <c r="P9" s="289" t="s">
        <v>11</v>
      </c>
      <c r="Q9" s="305" t="s">
        <v>12</v>
      </c>
      <c r="R9" s="306"/>
      <c r="S9" s="306"/>
      <c r="T9" s="306"/>
      <c r="U9" s="307"/>
      <c r="V9" s="308" t="s">
        <v>13</v>
      </c>
      <c r="W9" s="309"/>
      <c r="X9" s="309"/>
      <c r="Y9" s="309"/>
      <c r="Z9" s="310"/>
      <c r="AA9" s="291" t="s">
        <v>14</v>
      </c>
      <c r="AB9" s="314" t="s">
        <v>15</v>
      </c>
      <c r="AC9" s="315"/>
      <c r="AD9" s="315"/>
      <c r="AE9" s="316"/>
      <c r="AF9" s="287" t="s">
        <v>16</v>
      </c>
      <c r="AG9" s="80"/>
      <c r="AH9" s="65"/>
      <c r="AI9" s="65"/>
      <c r="AJ9" s="65"/>
      <c r="AK9" s="65"/>
    </row>
    <row r="10" spans="1:37" ht="27.75" customHeight="1">
      <c r="A10" s="65"/>
      <c r="B10" s="86"/>
      <c r="C10" s="288"/>
      <c r="D10" s="290"/>
      <c r="E10" s="290"/>
      <c r="F10" s="290"/>
      <c r="G10" s="290"/>
      <c r="H10" s="288"/>
      <c r="I10" s="290"/>
      <c r="J10" s="302"/>
      <c r="K10" s="303"/>
      <c r="L10" s="303"/>
      <c r="M10" s="303"/>
      <c r="N10" s="304"/>
      <c r="O10" s="290"/>
      <c r="P10" s="290"/>
      <c r="Q10" s="305" t="s">
        <v>17</v>
      </c>
      <c r="R10" s="306"/>
      <c r="S10" s="305" t="s">
        <v>18</v>
      </c>
      <c r="T10" s="306"/>
      <c r="U10" s="306"/>
      <c r="V10" s="311"/>
      <c r="W10" s="312"/>
      <c r="X10" s="312"/>
      <c r="Y10" s="312"/>
      <c r="Z10" s="313"/>
      <c r="AA10" s="292"/>
      <c r="AB10" s="317"/>
      <c r="AC10" s="318"/>
      <c r="AD10" s="318"/>
      <c r="AE10" s="319"/>
      <c r="AF10" s="288"/>
      <c r="AG10" s="80"/>
      <c r="AH10" s="65"/>
      <c r="AI10" s="65"/>
      <c r="AJ10" s="65"/>
      <c r="AK10" s="65"/>
    </row>
    <row r="11" spans="1:37" ht="95.25" customHeight="1">
      <c r="A11" s="87"/>
      <c r="B11" s="88"/>
      <c r="C11" s="293"/>
      <c r="D11" s="294"/>
      <c r="E11" s="293"/>
      <c r="F11" s="293"/>
      <c r="G11" s="293"/>
      <c r="H11" s="341"/>
      <c r="I11" s="341"/>
      <c r="J11" s="7" t="s">
        <v>19</v>
      </c>
      <c r="K11" s="7" t="s">
        <v>20</v>
      </c>
      <c r="L11" s="7" t="s">
        <v>21</v>
      </c>
      <c r="M11" s="7" t="s">
        <v>20</v>
      </c>
      <c r="N11" s="8" t="s">
        <v>22</v>
      </c>
      <c r="O11" s="293"/>
      <c r="P11" s="341"/>
      <c r="Q11" s="9" t="s">
        <v>23</v>
      </c>
      <c r="R11" s="9" t="s">
        <v>24</v>
      </c>
      <c r="S11" s="9" t="s">
        <v>25</v>
      </c>
      <c r="T11" s="9" t="s">
        <v>26</v>
      </c>
      <c r="U11" s="9" t="s">
        <v>27</v>
      </c>
      <c r="V11" s="9" t="s">
        <v>28</v>
      </c>
      <c r="W11" s="9" t="s">
        <v>20</v>
      </c>
      <c r="X11" s="9" t="s">
        <v>29</v>
      </c>
      <c r="Y11" s="9" t="s">
        <v>20</v>
      </c>
      <c r="Z11" s="8" t="s">
        <v>30</v>
      </c>
      <c r="AA11" s="341"/>
      <c r="AB11" s="105" t="s">
        <v>31</v>
      </c>
      <c r="AC11" s="140" t="s">
        <v>32</v>
      </c>
      <c r="AD11" s="140" t="s">
        <v>33</v>
      </c>
      <c r="AE11" s="140" t="s">
        <v>34</v>
      </c>
      <c r="AF11" s="341"/>
      <c r="AG11" s="89"/>
      <c r="AH11" s="87"/>
      <c r="AI11" s="87"/>
      <c r="AJ11" s="87"/>
      <c r="AK11" s="87"/>
    </row>
    <row r="12" spans="1:37" ht="88.5" customHeight="1">
      <c r="A12" s="10"/>
      <c r="B12" s="24"/>
      <c r="C12" s="197">
        <v>1</v>
      </c>
      <c r="D12" s="200" t="s">
        <v>35</v>
      </c>
      <c r="E12" s="197" t="s">
        <v>36</v>
      </c>
      <c r="F12" s="211" t="s">
        <v>37</v>
      </c>
      <c r="G12" s="161" t="s">
        <v>38</v>
      </c>
      <c r="H12" s="203" t="s">
        <v>39</v>
      </c>
      <c r="I12" s="203" t="s">
        <v>40</v>
      </c>
      <c r="J12" s="155" t="s">
        <v>41</v>
      </c>
      <c r="K12" s="155">
        <f>IF( J12="Muy baja",20%,IF(J12 ="Baja",40%,IF( J12="Media",60%,IF(J12 ="Alta",80%,IF( J12="Muy alta",100%)))))</f>
        <v>0.4</v>
      </c>
      <c r="L12" s="155" t="s">
        <v>42</v>
      </c>
      <c r="M12" s="155">
        <f>IF( L12="Leve",20%,
IF(L12 ="Menor",40%,
IF( L12="Moderado",60%,
IF(L12 ="Mayor",80%,
IF( L12="Catastrófico",100%)))))</f>
        <v>1</v>
      </c>
      <c r="N12" s="158" t="str">
        <f>IF(AND(K12=20%,M12=20%),"Baja",
IF(AND(K12=20%,M12=40%),"Baja",
IF(AND(K12=20%,M12=60%),"Moderada",
IF(AND(K12=20%,M12=80%),"Alta",
IF(AND(K12=20%,M12=100%),"Extrema",
IF(AND(K12=40%,M12=20%),"Baja",
IF(AND(K12=40%,M12=40%),"Moderada",
IF(AND(K12=40%,M12=60%),"Moderada",
IF(AND(K12=40%,M12=80%),"Alta",
IF(AND(K12=40%,M12=100%),"Extrema",
IF(AND(K12=60%,M12=20%),"Moderada",
IF(AND(K12=60%,M12=40%),"Moderada",
IF(AND(K12=60%,M12=60%),"Moderada",
IF(AND(K12=60%,M12=80%),"Alta",
IF(AND(K12=60%,M12=100%),"Extrema",
IF(AND(K12=80%,M12=20%),"Moderada",
IF(AND(K12=80%,M12=40%),"Moderada",
IF(AND(K12=80%,M12=60%),"Alta",
IF(AND(K12=80%,M12=80%),"Alta",
IF(AND(K12=80%,M12=100%),"Extrema",
IF(AND(K12=100%,M12=20%),"Alta",
IF(AND(K12=100%,M12=40%),"Alta",
IF(AND(K12=100%,M12=60%),"Alta",
IF(AND(K12=100%,M12=80%),"Alta",
IF(AND(K12=100%,M12=100%),"Extrema",
IF(AND(K12=20%,M12=20%),"Baja",
IF(AND(K12=20%,M12=40%),"Baja",
IF(AND(K12=20%,M12=60%),"Moderada",
IF(AND(K12=20%,M12=80%),"Moderada",
IF(AND(K12=20%,M12=100%),"Alta",
IF(AND(K12=40%,M12=20%),"Baja",
IF(AND(K12=40%,M12=40%),"Moderada",
IF(AND(K12=40%,M12=60%),"Moderada",
IF(AND(K12=40%,M12=80%),"Moderada",
IF(AND(K12=40%,M12=100%),"Alta",
IF(AND(K12=60%,M12=20%),"Moderada",
IF(AND(K12=60%,M12=40%),"Moderada",
IF(AND(K12=60%,M12=60%),"Moderada",
IF(AND(K12=60%,M12=80%),"Alta",
IF(AND(K12=60%,M12=100%),"Alta",
IF(AND(K12=80%,M12=20%),"Alta",
IF(AND(K12=80%,M12=20%),"Alta",
IF(AND(K12=80%,M12=40%),"Alta",
IF(AND(K12=80%,M12=60%),"Alta",
IF(AND(K12=80%,M12=80%),"Alta",
IF(AND(K12=80%,M12=100%),"Alta",
IF(AND(K12=100%,M12=20%),"Extrema",
IF(AND(K12=100%,M12=40%),"Extrema",
IF(AND(K12=100%,M12=60%),"Extrema",
IF(AND(K12=100%,M12=80%),"Extrema",
IF(AND(K12=100%,M12=100%),"Extrema",)))))))))))))))))))))))))))))))))))))))))))))))))))</f>
        <v>Extrema</v>
      </c>
      <c r="O12" s="43" t="s">
        <v>43</v>
      </c>
      <c r="P12" s="134" t="s">
        <v>44</v>
      </c>
      <c r="Q12" s="138" t="s">
        <v>45</v>
      </c>
      <c r="R12" s="138" t="s">
        <v>46</v>
      </c>
      <c r="S12" s="139" t="s">
        <v>47</v>
      </c>
      <c r="T12" s="138" t="s">
        <v>48</v>
      </c>
      <c r="U12" s="138" t="s">
        <v>49</v>
      </c>
      <c r="V12" s="155" t="s">
        <v>50</v>
      </c>
      <c r="W12" s="155">
        <v>0.1</v>
      </c>
      <c r="X12" s="227" t="s">
        <v>51</v>
      </c>
      <c r="Y12" s="230">
        <v>0.75</v>
      </c>
      <c r="Z12" s="158" t="s">
        <v>52</v>
      </c>
      <c r="AA12" s="161" t="s">
        <v>53</v>
      </c>
      <c r="AB12" s="109" t="s">
        <v>54</v>
      </c>
      <c r="AC12" s="134" t="s">
        <v>55</v>
      </c>
      <c r="AD12" s="11">
        <v>44593</v>
      </c>
      <c r="AE12" s="11">
        <v>44910</v>
      </c>
      <c r="AF12" s="169" t="s">
        <v>56</v>
      </c>
      <c r="AG12" s="25"/>
      <c r="AH12" s="90"/>
      <c r="AI12" s="90"/>
      <c r="AJ12" s="90"/>
      <c r="AK12" s="90"/>
    </row>
    <row r="13" spans="1:37" ht="88.5" customHeight="1">
      <c r="A13" s="10"/>
      <c r="B13" s="24"/>
      <c r="C13" s="198"/>
      <c r="D13" s="201"/>
      <c r="E13" s="198"/>
      <c r="F13" s="212"/>
      <c r="G13" s="162"/>
      <c r="H13" s="204"/>
      <c r="I13" s="204"/>
      <c r="J13" s="156"/>
      <c r="K13" s="156"/>
      <c r="L13" s="156"/>
      <c r="M13" s="156"/>
      <c r="N13" s="159"/>
      <c r="O13" s="234" t="s">
        <v>57</v>
      </c>
      <c r="P13" s="169" t="s">
        <v>58</v>
      </c>
      <c r="Q13" s="171" t="s">
        <v>59</v>
      </c>
      <c r="R13" s="171" t="s">
        <v>46</v>
      </c>
      <c r="S13" s="173" t="s">
        <v>60</v>
      </c>
      <c r="T13" s="171" t="s">
        <v>48</v>
      </c>
      <c r="U13" s="171" t="s">
        <v>49</v>
      </c>
      <c r="V13" s="156"/>
      <c r="W13" s="156"/>
      <c r="X13" s="228"/>
      <c r="Y13" s="231"/>
      <c r="Z13" s="159"/>
      <c r="AA13" s="162"/>
      <c r="AB13" s="109" t="s">
        <v>61</v>
      </c>
      <c r="AC13" s="134" t="s">
        <v>62</v>
      </c>
      <c r="AD13" s="11">
        <v>44562</v>
      </c>
      <c r="AE13" s="11">
        <v>44910</v>
      </c>
      <c r="AF13" s="215"/>
      <c r="AG13" s="25"/>
      <c r="AH13" s="90"/>
      <c r="AI13" s="90"/>
      <c r="AJ13" s="90"/>
      <c r="AK13" s="90"/>
    </row>
    <row r="14" spans="1:37" ht="90" customHeight="1">
      <c r="A14" s="10"/>
      <c r="B14" s="24"/>
      <c r="C14" s="198"/>
      <c r="D14" s="201"/>
      <c r="E14" s="198"/>
      <c r="F14" s="212"/>
      <c r="G14" s="162"/>
      <c r="H14" s="204"/>
      <c r="I14" s="204"/>
      <c r="J14" s="156"/>
      <c r="K14" s="156"/>
      <c r="L14" s="156"/>
      <c r="M14" s="156"/>
      <c r="N14" s="159"/>
      <c r="O14" s="235"/>
      <c r="P14" s="170"/>
      <c r="Q14" s="172"/>
      <c r="R14" s="172"/>
      <c r="S14" s="174"/>
      <c r="T14" s="172"/>
      <c r="U14" s="172"/>
      <c r="V14" s="156"/>
      <c r="W14" s="156"/>
      <c r="X14" s="228"/>
      <c r="Y14" s="231"/>
      <c r="Z14" s="159"/>
      <c r="AA14" s="162"/>
      <c r="AB14" s="109" t="s">
        <v>63</v>
      </c>
      <c r="AC14" s="134" t="s">
        <v>64</v>
      </c>
      <c r="AD14" s="11">
        <v>44593</v>
      </c>
      <c r="AE14" s="11">
        <v>44910</v>
      </c>
      <c r="AF14" s="215"/>
      <c r="AG14" s="25"/>
      <c r="AH14" s="90"/>
      <c r="AI14" s="90"/>
      <c r="AJ14" s="90"/>
      <c r="AK14" s="90"/>
    </row>
    <row r="15" spans="1:37" ht="88.5" customHeight="1">
      <c r="A15" s="10"/>
      <c r="B15" s="24"/>
      <c r="C15" s="199"/>
      <c r="D15" s="202"/>
      <c r="E15" s="199"/>
      <c r="F15" s="213"/>
      <c r="G15" s="163"/>
      <c r="H15" s="205"/>
      <c r="I15" s="205"/>
      <c r="J15" s="157"/>
      <c r="K15" s="157"/>
      <c r="L15" s="157"/>
      <c r="M15" s="157"/>
      <c r="N15" s="160"/>
      <c r="O15" s="135" t="s">
        <v>65</v>
      </c>
      <c r="P15" s="46" t="s">
        <v>66</v>
      </c>
      <c r="Q15" s="138" t="s">
        <v>67</v>
      </c>
      <c r="R15" s="138" t="s">
        <v>46</v>
      </c>
      <c r="S15" s="139" t="s">
        <v>47</v>
      </c>
      <c r="T15" s="138" t="s">
        <v>68</v>
      </c>
      <c r="U15" s="138" t="s">
        <v>49</v>
      </c>
      <c r="V15" s="157"/>
      <c r="W15" s="157"/>
      <c r="X15" s="229"/>
      <c r="Y15" s="232"/>
      <c r="Z15" s="160"/>
      <c r="AA15" s="163"/>
      <c r="AB15" s="109" t="s">
        <v>69</v>
      </c>
      <c r="AC15" s="134" t="s">
        <v>70</v>
      </c>
      <c r="AD15" s="11">
        <v>44593</v>
      </c>
      <c r="AE15" s="11">
        <v>44742</v>
      </c>
      <c r="AF15" s="170"/>
      <c r="AG15" s="25"/>
      <c r="AH15" s="90"/>
      <c r="AI15" s="90"/>
      <c r="AJ15" s="90"/>
      <c r="AK15" s="90"/>
    </row>
    <row r="16" spans="1:37" ht="103.5" customHeight="1">
      <c r="A16" s="10"/>
      <c r="B16" s="24"/>
      <c r="C16" s="185">
        <v>2</v>
      </c>
      <c r="D16" s="222" t="s">
        <v>71</v>
      </c>
      <c r="E16" s="185" t="s">
        <v>72</v>
      </c>
      <c r="F16" s="186" t="s">
        <v>73</v>
      </c>
      <c r="G16" s="188" t="s">
        <v>38</v>
      </c>
      <c r="H16" s="263" t="s">
        <v>74</v>
      </c>
      <c r="I16" s="263" t="s">
        <v>75</v>
      </c>
      <c r="J16" s="155" t="s">
        <v>50</v>
      </c>
      <c r="K16" s="224">
        <f>IF( J16="Muy baja",20%,IF(J16 ="Baja",40%,IF( J16="Media",60%,IF(J16 ="Alta",80%,IF( J16="Muy alta",100%)))))</f>
        <v>0.2</v>
      </c>
      <c r="L16" s="227" t="s">
        <v>51</v>
      </c>
      <c r="M16" s="206">
        <f>IF( L16="Leve",20%,
IF(L16="Menor",40%,
IF( L16="Moderado",60%,
IF(L16 ="Mayor",80%,
IF( L16="Catastrófico",100%)))))</f>
        <v>0.8</v>
      </c>
      <c r="N16" s="284" t="s">
        <v>76</v>
      </c>
      <c r="O16" s="167" t="s">
        <v>77</v>
      </c>
      <c r="P16" s="248" t="s">
        <v>78</v>
      </c>
      <c r="Q16" s="171" t="s">
        <v>45</v>
      </c>
      <c r="R16" s="233" t="s">
        <v>46</v>
      </c>
      <c r="S16" s="247" t="s">
        <v>79</v>
      </c>
      <c r="T16" s="233" t="s">
        <v>48</v>
      </c>
      <c r="U16" s="233" t="s">
        <v>49</v>
      </c>
      <c r="V16" s="155" t="s">
        <v>50</v>
      </c>
      <c r="W16" s="152">
        <v>0.14000000000000001</v>
      </c>
      <c r="X16" s="155" t="s">
        <v>51</v>
      </c>
      <c r="Y16" s="152">
        <v>0.8</v>
      </c>
      <c r="Z16" s="158" t="s">
        <v>76</v>
      </c>
      <c r="AA16" s="188" t="s">
        <v>53</v>
      </c>
      <c r="AB16" s="109" t="s">
        <v>80</v>
      </c>
      <c r="AC16" s="134" t="s">
        <v>81</v>
      </c>
      <c r="AD16" s="11">
        <v>44571</v>
      </c>
      <c r="AE16" s="11">
        <v>44926</v>
      </c>
      <c r="AF16" s="190" t="s">
        <v>82</v>
      </c>
      <c r="AG16" s="25"/>
      <c r="AH16" s="90"/>
      <c r="AI16" s="90"/>
      <c r="AJ16" s="90"/>
      <c r="AK16" s="90"/>
    </row>
    <row r="17" spans="1:37" ht="88.5" customHeight="1">
      <c r="A17" s="10"/>
      <c r="B17" s="24"/>
      <c r="C17" s="342"/>
      <c r="D17" s="223"/>
      <c r="E17" s="342"/>
      <c r="F17" s="187"/>
      <c r="G17" s="189"/>
      <c r="H17" s="187"/>
      <c r="I17" s="187"/>
      <c r="J17" s="156"/>
      <c r="K17" s="225"/>
      <c r="L17" s="228"/>
      <c r="M17" s="226"/>
      <c r="N17" s="285"/>
      <c r="O17" s="168"/>
      <c r="P17" s="249"/>
      <c r="Q17" s="172"/>
      <c r="R17" s="187"/>
      <c r="S17" s="187"/>
      <c r="T17" s="187"/>
      <c r="U17" s="187"/>
      <c r="V17" s="156"/>
      <c r="W17" s="219"/>
      <c r="X17" s="156"/>
      <c r="Y17" s="219"/>
      <c r="Z17" s="159"/>
      <c r="AA17" s="187"/>
      <c r="AB17" s="109" t="s">
        <v>83</v>
      </c>
      <c r="AC17" s="49" t="s">
        <v>84</v>
      </c>
      <c r="AD17" s="44">
        <v>44571</v>
      </c>
      <c r="AE17" s="44">
        <v>44926</v>
      </c>
      <c r="AF17" s="187"/>
      <c r="AG17" s="25"/>
      <c r="AH17" s="90"/>
      <c r="AI17" s="90"/>
      <c r="AJ17" s="90"/>
      <c r="AK17" s="90"/>
    </row>
    <row r="18" spans="1:37" ht="111.75" customHeight="1">
      <c r="A18" s="10"/>
      <c r="B18" s="24"/>
      <c r="C18" s="185">
        <v>3</v>
      </c>
      <c r="D18" s="222" t="s">
        <v>71</v>
      </c>
      <c r="E18" s="185" t="s">
        <v>85</v>
      </c>
      <c r="F18" s="186" t="s">
        <v>86</v>
      </c>
      <c r="G18" s="188" t="s">
        <v>38</v>
      </c>
      <c r="H18" s="263" t="s">
        <v>87</v>
      </c>
      <c r="I18" s="263" t="s">
        <v>88</v>
      </c>
      <c r="J18" s="155" t="s">
        <v>50</v>
      </c>
      <c r="K18" s="175">
        <f>IF( J18="Muy baja",20%,IF(J18 ="Baja",40%,IF( J18="Media",60%,IF(J18 ="Alta",80%,IF( J18="Muy alta",100%)))))</f>
        <v>0.2</v>
      </c>
      <c r="L18" s="155" t="s">
        <v>51</v>
      </c>
      <c r="M18" s="175">
        <f>IF( L18="Leve",20%,
IF(L18="Menor",40%,
IF( L18="Moderado",60%,
IF(L18="Mayor",80%,
IF( L18="Catastrófico",100%)))))</f>
        <v>0.8</v>
      </c>
      <c r="N18" s="158" t="s">
        <v>76</v>
      </c>
      <c r="O18" s="167" t="s">
        <v>89</v>
      </c>
      <c r="P18" s="169" t="s">
        <v>90</v>
      </c>
      <c r="Q18" s="171" t="s">
        <v>59</v>
      </c>
      <c r="R18" s="233" t="s">
        <v>46</v>
      </c>
      <c r="S18" s="173" t="s">
        <v>91</v>
      </c>
      <c r="T18" s="233" t="s">
        <v>68</v>
      </c>
      <c r="U18" s="233" t="s">
        <v>49</v>
      </c>
      <c r="V18" s="155" t="s">
        <v>50</v>
      </c>
      <c r="W18" s="208">
        <v>7.0000000000000007E-2</v>
      </c>
      <c r="X18" s="155" t="s">
        <v>51</v>
      </c>
      <c r="Y18" s="208">
        <v>0.8</v>
      </c>
      <c r="Z18" s="158" t="s">
        <v>76</v>
      </c>
      <c r="AA18" s="283" t="s">
        <v>53</v>
      </c>
      <c r="AB18" s="109" t="s">
        <v>92</v>
      </c>
      <c r="AC18" s="49" t="s">
        <v>93</v>
      </c>
      <c r="AD18" s="44">
        <v>44607</v>
      </c>
      <c r="AE18" s="44">
        <v>44880</v>
      </c>
      <c r="AF18" s="190" t="s">
        <v>94</v>
      </c>
      <c r="AG18" s="25"/>
      <c r="AH18" s="90"/>
      <c r="AI18" s="90"/>
      <c r="AJ18" s="90"/>
      <c r="AK18" s="90"/>
    </row>
    <row r="19" spans="1:37" ht="103.5" customHeight="1">
      <c r="A19" s="10"/>
      <c r="B19" s="24"/>
      <c r="C19" s="342"/>
      <c r="D19" s="223"/>
      <c r="E19" s="342"/>
      <c r="F19" s="187"/>
      <c r="G19" s="189"/>
      <c r="H19" s="187"/>
      <c r="I19" s="187"/>
      <c r="J19" s="156"/>
      <c r="K19" s="176"/>
      <c r="L19" s="156"/>
      <c r="M19" s="176"/>
      <c r="N19" s="159"/>
      <c r="O19" s="168"/>
      <c r="P19" s="170"/>
      <c r="Q19" s="172"/>
      <c r="R19" s="187"/>
      <c r="S19" s="174"/>
      <c r="T19" s="187"/>
      <c r="U19" s="187"/>
      <c r="V19" s="156"/>
      <c r="W19" s="209"/>
      <c r="X19" s="156"/>
      <c r="Y19" s="209"/>
      <c r="Z19" s="159"/>
      <c r="AA19" s="343"/>
      <c r="AB19" s="110" t="s">
        <v>95</v>
      </c>
      <c r="AC19" s="49" t="s">
        <v>96</v>
      </c>
      <c r="AD19" s="44">
        <v>44607</v>
      </c>
      <c r="AE19" s="44">
        <v>44880</v>
      </c>
      <c r="AF19" s="187"/>
      <c r="AG19" s="25"/>
      <c r="AH19" s="90"/>
      <c r="AI19" s="90"/>
      <c r="AJ19" s="90"/>
      <c r="AK19" s="90"/>
    </row>
    <row r="20" spans="1:37" ht="99.75" customHeight="1">
      <c r="A20" s="10"/>
      <c r="B20" s="24"/>
      <c r="C20" s="342"/>
      <c r="D20" s="223"/>
      <c r="E20" s="342"/>
      <c r="F20" s="187"/>
      <c r="G20" s="189"/>
      <c r="H20" s="187"/>
      <c r="I20" s="187"/>
      <c r="J20" s="157"/>
      <c r="K20" s="177"/>
      <c r="L20" s="157"/>
      <c r="M20" s="177"/>
      <c r="N20" s="160"/>
      <c r="O20" s="126" t="s">
        <v>97</v>
      </c>
      <c r="P20" s="46" t="s">
        <v>98</v>
      </c>
      <c r="Q20" s="138" t="s">
        <v>59</v>
      </c>
      <c r="R20" s="138" t="s">
        <v>46</v>
      </c>
      <c r="S20" s="139" t="s">
        <v>99</v>
      </c>
      <c r="T20" s="138" t="s">
        <v>48</v>
      </c>
      <c r="U20" s="138" t="s">
        <v>49</v>
      </c>
      <c r="V20" s="157"/>
      <c r="W20" s="210"/>
      <c r="X20" s="157"/>
      <c r="Y20" s="210"/>
      <c r="Z20" s="160"/>
      <c r="AA20" s="343"/>
      <c r="AB20" s="110" t="s">
        <v>100</v>
      </c>
      <c r="AC20" s="49" t="s">
        <v>101</v>
      </c>
      <c r="AD20" s="44">
        <v>44593</v>
      </c>
      <c r="AE20" s="44">
        <v>44803</v>
      </c>
      <c r="AF20" s="187"/>
      <c r="AG20" s="25"/>
      <c r="AH20" s="90"/>
      <c r="AI20" s="90"/>
      <c r="AJ20" s="90"/>
      <c r="AK20" s="90"/>
    </row>
    <row r="21" spans="1:37" ht="88.5" customHeight="1">
      <c r="A21" s="10"/>
      <c r="B21" s="24"/>
      <c r="C21" s="197">
        <v>4</v>
      </c>
      <c r="D21" s="200" t="s">
        <v>71</v>
      </c>
      <c r="E21" s="197" t="s">
        <v>102</v>
      </c>
      <c r="F21" s="211" t="s">
        <v>103</v>
      </c>
      <c r="G21" s="161" t="s">
        <v>38</v>
      </c>
      <c r="H21" s="203" t="s">
        <v>104</v>
      </c>
      <c r="I21" s="203" t="s">
        <v>105</v>
      </c>
      <c r="J21" s="155" t="s">
        <v>41</v>
      </c>
      <c r="K21" s="155">
        <f>IF( J21="Muy baja",20%,IF( J21="Baja",40%,IF( J21="Media",60%,IF(J21 ="Alta",80%,IF( J21="Muy alta",100%)))))</f>
        <v>0.4</v>
      </c>
      <c r="L21" s="155" t="s">
        <v>51</v>
      </c>
      <c r="M21" s="175">
        <f>IF( L21="Leve",20%,
IF(L21="Menor",40%,
IF( L21="Moderado",60%,
IF(L21="Mayor",80%,
IF( L21="Catastrófico",100%)))))</f>
        <v>0.8</v>
      </c>
      <c r="N21" s="158" t="s">
        <v>76</v>
      </c>
      <c r="O21" s="167" t="s">
        <v>106</v>
      </c>
      <c r="P21" s="248" t="s">
        <v>107</v>
      </c>
      <c r="Q21" s="233" t="s">
        <v>59</v>
      </c>
      <c r="R21" s="233" t="s">
        <v>46</v>
      </c>
      <c r="S21" s="247" t="s">
        <v>108</v>
      </c>
      <c r="T21" s="233" t="s">
        <v>48</v>
      </c>
      <c r="U21" s="233" t="s">
        <v>49</v>
      </c>
      <c r="V21" s="155" t="s">
        <v>50</v>
      </c>
      <c r="W21" s="208">
        <v>0.14000000000000001</v>
      </c>
      <c r="X21" s="155" t="s">
        <v>51</v>
      </c>
      <c r="Y21" s="208">
        <v>0.8</v>
      </c>
      <c r="Z21" s="158" t="s">
        <v>76</v>
      </c>
      <c r="AA21" s="178" t="s">
        <v>53</v>
      </c>
      <c r="AB21" s="109" t="s">
        <v>109</v>
      </c>
      <c r="AC21" s="49" t="s">
        <v>110</v>
      </c>
      <c r="AD21" s="44">
        <v>44593</v>
      </c>
      <c r="AE21" s="44">
        <v>44926</v>
      </c>
      <c r="AF21" s="169" t="s">
        <v>111</v>
      </c>
      <c r="AG21" s="25"/>
      <c r="AH21" s="90"/>
      <c r="AI21" s="90"/>
      <c r="AJ21" s="90"/>
      <c r="AK21" s="90"/>
    </row>
    <row r="22" spans="1:37" ht="43.5" customHeight="1">
      <c r="A22" s="10"/>
      <c r="B22" s="24"/>
      <c r="C22" s="198"/>
      <c r="D22" s="201"/>
      <c r="E22" s="198"/>
      <c r="F22" s="212"/>
      <c r="G22" s="162"/>
      <c r="H22" s="204"/>
      <c r="I22" s="204"/>
      <c r="J22" s="156"/>
      <c r="K22" s="156"/>
      <c r="L22" s="156"/>
      <c r="M22" s="176"/>
      <c r="N22" s="159"/>
      <c r="O22" s="168"/>
      <c r="P22" s="249"/>
      <c r="Q22" s="187"/>
      <c r="R22" s="187"/>
      <c r="S22" s="187"/>
      <c r="T22" s="187"/>
      <c r="U22" s="187"/>
      <c r="V22" s="156"/>
      <c r="W22" s="209"/>
      <c r="X22" s="156"/>
      <c r="Y22" s="209"/>
      <c r="Z22" s="159"/>
      <c r="AA22" s="179"/>
      <c r="AB22" s="110" t="s">
        <v>112</v>
      </c>
      <c r="AC22" s="49" t="s">
        <v>113</v>
      </c>
      <c r="AD22" s="44">
        <v>44593</v>
      </c>
      <c r="AE22" s="44">
        <v>44926</v>
      </c>
      <c r="AF22" s="215"/>
      <c r="AG22" s="25"/>
      <c r="AH22" s="90"/>
      <c r="AI22" s="90"/>
      <c r="AJ22" s="90"/>
      <c r="AK22" s="90"/>
    </row>
    <row r="23" spans="1:37" ht="88.5" customHeight="1">
      <c r="A23" s="10"/>
      <c r="B23" s="24"/>
      <c r="C23" s="199"/>
      <c r="D23" s="202"/>
      <c r="E23" s="199"/>
      <c r="F23" s="213"/>
      <c r="G23" s="163"/>
      <c r="H23" s="205"/>
      <c r="I23" s="205"/>
      <c r="J23" s="157"/>
      <c r="K23" s="157"/>
      <c r="L23" s="157"/>
      <c r="M23" s="177"/>
      <c r="N23" s="160"/>
      <c r="O23" s="126" t="s">
        <v>114</v>
      </c>
      <c r="P23" s="46" t="s">
        <v>115</v>
      </c>
      <c r="Q23" s="138" t="s">
        <v>59</v>
      </c>
      <c r="R23" s="138" t="s">
        <v>46</v>
      </c>
      <c r="S23" s="139" t="s">
        <v>116</v>
      </c>
      <c r="T23" s="138" t="s">
        <v>68</v>
      </c>
      <c r="U23" s="138" t="s">
        <v>49</v>
      </c>
      <c r="V23" s="157"/>
      <c r="W23" s="210"/>
      <c r="X23" s="157"/>
      <c r="Y23" s="210"/>
      <c r="Z23" s="160"/>
      <c r="AA23" s="180"/>
      <c r="AB23" s="110" t="s">
        <v>117</v>
      </c>
      <c r="AC23" s="49" t="s">
        <v>118</v>
      </c>
      <c r="AD23" s="44">
        <v>44774</v>
      </c>
      <c r="AE23" s="44">
        <v>44926</v>
      </c>
      <c r="AF23" s="170"/>
      <c r="AG23" s="25"/>
      <c r="AH23" s="90"/>
      <c r="AI23" s="90"/>
      <c r="AJ23" s="90"/>
      <c r="AK23" s="90"/>
    </row>
    <row r="24" spans="1:37" ht="129" customHeight="1">
      <c r="A24" s="10"/>
      <c r="B24" s="24"/>
      <c r="C24" s="197">
        <v>5</v>
      </c>
      <c r="D24" s="197" t="s">
        <v>71</v>
      </c>
      <c r="E24" s="197" t="s">
        <v>119</v>
      </c>
      <c r="F24" s="211" t="s">
        <v>120</v>
      </c>
      <c r="G24" s="161" t="s">
        <v>38</v>
      </c>
      <c r="H24" s="203" t="s">
        <v>121</v>
      </c>
      <c r="I24" s="203" t="s">
        <v>122</v>
      </c>
      <c r="J24" s="155" t="s">
        <v>50</v>
      </c>
      <c r="K24" s="155">
        <f>IF( J24="Muy baja",20%,IF( J24="Baja",40%,IF( J24="Media",60%,IF(J24 ="Alta",80%,IF( J24="Muy alta",100%)))))</f>
        <v>0.2</v>
      </c>
      <c r="L24" s="155" t="s">
        <v>42</v>
      </c>
      <c r="M24" s="175">
        <f>IF( L24="Leve",20%,
IF(L24="Menor",40%,
IF( L24="Moderado",60%,
IF(L24="Mayor",80%,
IF( L24="Catastrófico",100%)))))</f>
        <v>1</v>
      </c>
      <c r="N24" s="158" t="s">
        <v>123</v>
      </c>
      <c r="O24" s="167" t="s">
        <v>124</v>
      </c>
      <c r="P24" s="280" t="s">
        <v>125</v>
      </c>
      <c r="Q24" s="171" t="s">
        <v>59</v>
      </c>
      <c r="R24" s="171" t="s">
        <v>46</v>
      </c>
      <c r="S24" s="173" t="s">
        <v>126</v>
      </c>
      <c r="T24" s="171" t="s">
        <v>68</v>
      </c>
      <c r="U24" s="171" t="s">
        <v>49</v>
      </c>
      <c r="V24" s="155" t="s">
        <v>50</v>
      </c>
      <c r="W24" s="208">
        <v>0.09</v>
      </c>
      <c r="X24" s="155" t="s">
        <v>51</v>
      </c>
      <c r="Y24" s="208">
        <v>0.75</v>
      </c>
      <c r="Z24" s="158" t="s">
        <v>76</v>
      </c>
      <c r="AA24" s="178" t="s">
        <v>53</v>
      </c>
      <c r="AB24" s="110" t="s">
        <v>127</v>
      </c>
      <c r="AC24" s="49" t="s">
        <v>128</v>
      </c>
      <c r="AD24" s="44">
        <v>44835</v>
      </c>
      <c r="AE24" s="44">
        <v>44895</v>
      </c>
      <c r="AF24" s="169" t="s">
        <v>129</v>
      </c>
      <c r="AG24" s="25"/>
      <c r="AH24" s="90"/>
      <c r="AI24" s="90"/>
      <c r="AJ24" s="90"/>
      <c r="AK24" s="90"/>
    </row>
    <row r="25" spans="1:37" ht="88.5" customHeight="1">
      <c r="A25" s="10"/>
      <c r="B25" s="24"/>
      <c r="C25" s="198"/>
      <c r="D25" s="198"/>
      <c r="E25" s="198"/>
      <c r="F25" s="212"/>
      <c r="G25" s="162"/>
      <c r="H25" s="204"/>
      <c r="I25" s="204"/>
      <c r="J25" s="156"/>
      <c r="K25" s="156"/>
      <c r="L25" s="156"/>
      <c r="M25" s="176"/>
      <c r="N25" s="159"/>
      <c r="O25" s="168"/>
      <c r="P25" s="281"/>
      <c r="Q25" s="172"/>
      <c r="R25" s="172"/>
      <c r="S25" s="174"/>
      <c r="T25" s="172"/>
      <c r="U25" s="172"/>
      <c r="V25" s="156"/>
      <c r="W25" s="209"/>
      <c r="X25" s="156"/>
      <c r="Y25" s="209"/>
      <c r="Z25" s="159"/>
      <c r="AA25" s="179"/>
      <c r="AB25" s="110" t="s">
        <v>130</v>
      </c>
      <c r="AC25" s="49" t="s">
        <v>131</v>
      </c>
      <c r="AD25" s="44">
        <v>44835</v>
      </c>
      <c r="AE25" s="44">
        <v>44895</v>
      </c>
      <c r="AF25" s="215"/>
      <c r="AG25" s="25"/>
      <c r="AH25" s="90"/>
      <c r="AI25" s="90"/>
      <c r="AJ25" s="90"/>
      <c r="AK25" s="90"/>
    </row>
    <row r="26" spans="1:37" ht="88.5" customHeight="1">
      <c r="A26" s="10"/>
      <c r="B26" s="24"/>
      <c r="C26" s="198"/>
      <c r="D26" s="198"/>
      <c r="E26" s="198"/>
      <c r="F26" s="212"/>
      <c r="G26" s="162"/>
      <c r="H26" s="204"/>
      <c r="I26" s="204"/>
      <c r="J26" s="156"/>
      <c r="K26" s="156"/>
      <c r="L26" s="156"/>
      <c r="M26" s="176"/>
      <c r="N26" s="159"/>
      <c r="O26" s="167" t="s">
        <v>132</v>
      </c>
      <c r="P26" s="280" t="s">
        <v>133</v>
      </c>
      <c r="Q26" s="171" t="s">
        <v>59</v>
      </c>
      <c r="R26" s="171" t="s">
        <v>46</v>
      </c>
      <c r="S26" s="173" t="s">
        <v>126</v>
      </c>
      <c r="T26" s="171" t="s">
        <v>68</v>
      </c>
      <c r="U26" s="171" t="s">
        <v>49</v>
      </c>
      <c r="V26" s="156"/>
      <c r="W26" s="209"/>
      <c r="X26" s="156"/>
      <c r="Y26" s="209"/>
      <c r="Z26" s="159"/>
      <c r="AA26" s="179"/>
      <c r="AB26" s="110" t="s">
        <v>134</v>
      </c>
      <c r="AC26" s="49" t="s">
        <v>135</v>
      </c>
      <c r="AD26" s="44">
        <v>44562</v>
      </c>
      <c r="AE26" s="44">
        <v>44926</v>
      </c>
      <c r="AF26" s="215"/>
      <c r="AG26" s="25"/>
      <c r="AH26" s="90"/>
      <c r="AI26" s="90"/>
      <c r="AJ26" s="90"/>
      <c r="AK26" s="90"/>
    </row>
    <row r="27" spans="1:37" ht="88.5" customHeight="1">
      <c r="A27" s="10"/>
      <c r="B27" s="24"/>
      <c r="C27" s="198"/>
      <c r="D27" s="198"/>
      <c r="E27" s="198"/>
      <c r="F27" s="212"/>
      <c r="G27" s="162"/>
      <c r="H27" s="204"/>
      <c r="I27" s="204"/>
      <c r="J27" s="156"/>
      <c r="K27" s="156"/>
      <c r="L27" s="156"/>
      <c r="M27" s="176"/>
      <c r="N27" s="159"/>
      <c r="O27" s="214"/>
      <c r="P27" s="282"/>
      <c r="Q27" s="216"/>
      <c r="R27" s="216"/>
      <c r="S27" s="217"/>
      <c r="T27" s="216"/>
      <c r="U27" s="216"/>
      <c r="V27" s="156"/>
      <c r="W27" s="209"/>
      <c r="X27" s="156"/>
      <c r="Y27" s="209"/>
      <c r="Z27" s="159"/>
      <c r="AA27" s="179"/>
      <c r="AB27" s="110" t="s">
        <v>136</v>
      </c>
      <c r="AC27" s="49" t="s">
        <v>137</v>
      </c>
      <c r="AD27" s="44">
        <v>44562</v>
      </c>
      <c r="AE27" s="44">
        <v>44926</v>
      </c>
      <c r="AF27" s="215"/>
      <c r="AG27" s="25"/>
      <c r="AH27" s="90"/>
      <c r="AI27" s="90"/>
      <c r="AJ27" s="90"/>
      <c r="AK27" s="90"/>
    </row>
    <row r="28" spans="1:37" ht="88.5" customHeight="1">
      <c r="A28" s="10"/>
      <c r="B28" s="24"/>
      <c r="C28" s="198"/>
      <c r="D28" s="198"/>
      <c r="E28" s="198"/>
      <c r="F28" s="212"/>
      <c r="G28" s="162"/>
      <c r="H28" s="204"/>
      <c r="I28" s="204"/>
      <c r="J28" s="156"/>
      <c r="K28" s="156"/>
      <c r="L28" s="156"/>
      <c r="M28" s="176"/>
      <c r="N28" s="159"/>
      <c r="O28" s="214"/>
      <c r="P28" s="282"/>
      <c r="Q28" s="216"/>
      <c r="R28" s="216"/>
      <c r="S28" s="217"/>
      <c r="T28" s="216"/>
      <c r="U28" s="216"/>
      <c r="V28" s="156"/>
      <c r="W28" s="209"/>
      <c r="X28" s="156"/>
      <c r="Y28" s="209"/>
      <c r="Z28" s="159"/>
      <c r="AA28" s="179"/>
      <c r="AB28" s="110" t="s">
        <v>138</v>
      </c>
      <c r="AC28" s="49" t="s">
        <v>139</v>
      </c>
      <c r="AD28" s="44">
        <v>44562</v>
      </c>
      <c r="AE28" s="44">
        <v>44926</v>
      </c>
      <c r="AF28" s="215"/>
      <c r="AG28" s="25"/>
      <c r="AH28" s="90"/>
      <c r="AI28" s="90"/>
      <c r="AJ28" s="90"/>
      <c r="AK28" s="90"/>
    </row>
    <row r="29" spans="1:37" ht="98.25" customHeight="1">
      <c r="A29" s="10"/>
      <c r="B29" s="24"/>
      <c r="C29" s="199"/>
      <c r="D29" s="199"/>
      <c r="E29" s="199"/>
      <c r="F29" s="213"/>
      <c r="G29" s="163"/>
      <c r="H29" s="205"/>
      <c r="I29" s="205"/>
      <c r="J29" s="157"/>
      <c r="K29" s="157"/>
      <c r="L29" s="157"/>
      <c r="M29" s="177"/>
      <c r="N29" s="160"/>
      <c r="O29" s="168"/>
      <c r="P29" s="281"/>
      <c r="Q29" s="172"/>
      <c r="R29" s="172"/>
      <c r="S29" s="174"/>
      <c r="T29" s="172"/>
      <c r="U29" s="172"/>
      <c r="V29" s="157"/>
      <c r="W29" s="210"/>
      <c r="X29" s="157"/>
      <c r="Y29" s="210"/>
      <c r="Z29" s="160"/>
      <c r="AA29" s="180"/>
      <c r="AB29" s="110" t="s">
        <v>140</v>
      </c>
      <c r="AC29" s="49" t="s">
        <v>141</v>
      </c>
      <c r="AD29" s="44">
        <v>44652</v>
      </c>
      <c r="AE29" s="44">
        <v>44926</v>
      </c>
      <c r="AF29" s="170"/>
      <c r="AG29" s="25"/>
      <c r="AH29" s="90"/>
      <c r="AI29" s="90"/>
      <c r="AJ29" s="90"/>
      <c r="AK29" s="90"/>
    </row>
    <row r="30" spans="1:37" ht="132">
      <c r="A30" s="65"/>
      <c r="B30" s="86"/>
      <c r="C30" s="122">
        <v>6</v>
      </c>
      <c r="D30" s="121" t="s">
        <v>142</v>
      </c>
      <c r="E30" s="122" t="s">
        <v>143</v>
      </c>
      <c r="F30" s="123" t="s">
        <v>144</v>
      </c>
      <c r="G30" s="124" t="s">
        <v>38</v>
      </c>
      <c r="H30" s="141" t="s">
        <v>145</v>
      </c>
      <c r="I30" s="141" t="s">
        <v>146</v>
      </c>
      <c r="J30" s="117" t="s">
        <v>147</v>
      </c>
      <c r="K30" s="48">
        <f>IF( J30="Muy baja",20%,IF( J30="Baja",40%,IF( J30="Media",60%,IF(J30 ="Alta",80%,IF( J30="Muy alta",100%)))))</f>
        <v>0.6</v>
      </c>
      <c r="L30" s="117" t="s">
        <v>51</v>
      </c>
      <c r="M30" s="48">
        <f>IF( L30="Leve",20%,
IF(L30="Menor",40%,
IF( L30="Moderado",60%,
IF(L30="Mayor",80%,
IF( L30="Catastrófico",100%)))))</f>
        <v>0.8</v>
      </c>
      <c r="N30" s="118" t="s">
        <v>76</v>
      </c>
      <c r="O30" s="39" t="s">
        <v>148</v>
      </c>
      <c r="P30" s="134" t="s">
        <v>149</v>
      </c>
      <c r="Q30" s="138" t="s">
        <v>59</v>
      </c>
      <c r="R30" s="138" t="s">
        <v>46</v>
      </c>
      <c r="S30" s="139" t="s">
        <v>150</v>
      </c>
      <c r="T30" s="138" t="s">
        <v>48</v>
      </c>
      <c r="U30" s="138" t="s">
        <v>49</v>
      </c>
      <c r="V30" s="117" t="s">
        <v>50</v>
      </c>
      <c r="W30" s="50">
        <v>0.36</v>
      </c>
      <c r="X30" s="117" t="s">
        <v>51</v>
      </c>
      <c r="Y30" s="50">
        <v>0.8</v>
      </c>
      <c r="Z30" s="118" t="s">
        <v>76</v>
      </c>
      <c r="AA30" s="47" t="s">
        <v>53</v>
      </c>
      <c r="AB30" s="109" t="s">
        <v>151</v>
      </c>
      <c r="AC30" s="49" t="s">
        <v>152</v>
      </c>
      <c r="AD30" s="44">
        <v>44713</v>
      </c>
      <c r="AE30" s="44">
        <v>44910</v>
      </c>
      <c r="AF30" s="49" t="s">
        <v>153</v>
      </c>
      <c r="AG30" s="80"/>
      <c r="AH30" s="65"/>
      <c r="AI30" s="65"/>
      <c r="AJ30" s="65"/>
      <c r="AK30" s="65"/>
    </row>
    <row r="31" spans="1:37" ht="102" customHeight="1">
      <c r="A31" s="65"/>
      <c r="B31" s="86"/>
      <c r="C31" s="122">
        <v>7</v>
      </c>
      <c r="D31" s="121" t="s">
        <v>142</v>
      </c>
      <c r="E31" s="122" t="s">
        <v>154</v>
      </c>
      <c r="F31" s="123" t="s">
        <v>155</v>
      </c>
      <c r="G31" s="124" t="s">
        <v>156</v>
      </c>
      <c r="H31" s="141" t="s">
        <v>157</v>
      </c>
      <c r="I31" s="141" t="s">
        <v>158</v>
      </c>
      <c r="J31" s="117" t="s">
        <v>76</v>
      </c>
      <c r="K31" s="48">
        <f>IF( J31="Muy baja",20%,IF( J31="Baja",40%,IF( J31="Media",60%,IF(J31 ="Alta",80%,IF( J31="Muy alta",100%)))))</f>
        <v>0.8</v>
      </c>
      <c r="L31" s="117" t="s">
        <v>51</v>
      </c>
      <c r="M31" s="48">
        <f>IF( L31="Leve",20%,
IF(L31="Menor",40%,
IF( L31="Moderado",60%,
IF(L31="Mayor",80%,
IF( L31="Catastrófico",100%)))))</f>
        <v>0.8</v>
      </c>
      <c r="N31" s="118" t="s">
        <v>76</v>
      </c>
      <c r="O31" s="39" t="s">
        <v>159</v>
      </c>
      <c r="P31" s="134" t="s">
        <v>160</v>
      </c>
      <c r="Q31" s="138" t="s">
        <v>59</v>
      </c>
      <c r="R31" s="138" t="s">
        <v>46</v>
      </c>
      <c r="S31" s="139" t="s">
        <v>126</v>
      </c>
      <c r="T31" s="138" t="s">
        <v>48</v>
      </c>
      <c r="U31" s="138" t="s">
        <v>49</v>
      </c>
      <c r="V31" s="117" t="s">
        <v>41</v>
      </c>
      <c r="W31" s="50">
        <v>0.48</v>
      </c>
      <c r="X31" s="117" t="s">
        <v>51</v>
      </c>
      <c r="Y31" s="50">
        <v>0.8</v>
      </c>
      <c r="Z31" s="118" t="s">
        <v>76</v>
      </c>
      <c r="AA31" s="124" t="s">
        <v>53</v>
      </c>
      <c r="AB31" s="109" t="s">
        <v>161</v>
      </c>
      <c r="AC31" s="49" t="s">
        <v>162</v>
      </c>
      <c r="AD31" s="44">
        <v>44743</v>
      </c>
      <c r="AE31" s="44">
        <v>44910</v>
      </c>
      <c r="AF31" s="49" t="s">
        <v>163</v>
      </c>
      <c r="AG31" s="80"/>
      <c r="AH31" s="65"/>
      <c r="AI31" s="65"/>
      <c r="AJ31" s="65"/>
      <c r="AK31" s="65"/>
    </row>
    <row r="32" spans="1:37" ht="110.25" customHeight="1">
      <c r="A32" s="65"/>
      <c r="B32" s="86"/>
      <c r="C32" s="185">
        <v>8</v>
      </c>
      <c r="D32" s="222" t="s">
        <v>164</v>
      </c>
      <c r="E32" s="185" t="s">
        <v>165</v>
      </c>
      <c r="F32" s="186" t="s">
        <v>166</v>
      </c>
      <c r="G32" s="188" t="s">
        <v>167</v>
      </c>
      <c r="H32" s="263" t="s">
        <v>168</v>
      </c>
      <c r="I32" s="263" t="s">
        <v>169</v>
      </c>
      <c r="J32" s="155" t="s">
        <v>76</v>
      </c>
      <c r="K32" s="175">
        <f>IF( J32="Muy baja",20%,IF( J32="Baja",40%,IF( J32="Media",60%,IF(J32 ="Alta",80%,IF( J32="Muy alta",100%)))))</f>
        <v>0.8</v>
      </c>
      <c r="L32" s="155" t="s">
        <v>51</v>
      </c>
      <c r="M32" s="206">
        <f>IF( L32="Leve",20%,
IF(L32="Menor",40%,
IF( L32="Moderado",60%,
IF(L32="Mayor",80%,
IF( L32="Catastrófico",100%)))))</f>
        <v>0.8</v>
      </c>
      <c r="N32" s="158" t="s">
        <v>76</v>
      </c>
      <c r="O32" s="167" t="s">
        <v>170</v>
      </c>
      <c r="P32" s="169" t="s">
        <v>171</v>
      </c>
      <c r="Q32" s="171" t="s">
        <v>59</v>
      </c>
      <c r="R32" s="171" t="s">
        <v>46</v>
      </c>
      <c r="S32" s="173" t="s">
        <v>172</v>
      </c>
      <c r="T32" s="138" t="s">
        <v>48</v>
      </c>
      <c r="U32" s="138" t="s">
        <v>49</v>
      </c>
      <c r="V32" s="155" t="s">
        <v>50</v>
      </c>
      <c r="W32" s="152">
        <v>0.17</v>
      </c>
      <c r="X32" s="155" t="s">
        <v>51</v>
      </c>
      <c r="Y32" s="152">
        <v>0.8</v>
      </c>
      <c r="Z32" s="158" t="s">
        <v>76</v>
      </c>
      <c r="AA32" s="161" t="s">
        <v>53</v>
      </c>
      <c r="AB32" s="109" t="s">
        <v>173</v>
      </c>
      <c r="AC32" s="49" t="s">
        <v>174</v>
      </c>
      <c r="AD32" s="44">
        <v>44593</v>
      </c>
      <c r="AE32" s="44">
        <v>44910</v>
      </c>
      <c r="AF32" s="190" t="s">
        <v>175</v>
      </c>
      <c r="AG32" s="80"/>
      <c r="AH32" s="65"/>
      <c r="AI32" s="65"/>
      <c r="AJ32" s="65"/>
      <c r="AK32" s="65"/>
    </row>
    <row r="33" spans="1:37" ht="110.25" customHeight="1">
      <c r="A33" s="65"/>
      <c r="B33" s="86"/>
      <c r="C33" s="342"/>
      <c r="D33" s="223"/>
      <c r="E33" s="342"/>
      <c r="F33" s="187"/>
      <c r="G33" s="189"/>
      <c r="H33" s="187"/>
      <c r="I33" s="187"/>
      <c r="J33" s="156"/>
      <c r="K33" s="176"/>
      <c r="L33" s="156"/>
      <c r="M33" s="207"/>
      <c r="N33" s="159"/>
      <c r="O33" s="168"/>
      <c r="P33" s="170"/>
      <c r="Q33" s="172"/>
      <c r="R33" s="172"/>
      <c r="S33" s="174"/>
      <c r="T33" s="138" t="s">
        <v>48</v>
      </c>
      <c r="U33" s="138" t="s">
        <v>49</v>
      </c>
      <c r="V33" s="156"/>
      <c r="W33" s="218"/>
      <c r="X33" s="156"/>
      <c r="Y33" s="218"/>
      <c r="Z33" s="159"/>
      <c r="AA33" s="162"/>
      <c r="AB33" s="109" t="s">
        <v>176</v>
      </c>
      <c r="AC33" s="49" t="s">
        <v>177</v>
      </c>
      <c r="AD33" s="44">
        <v>44582</v>
      </c>
      <c r="AE33" s="44">
        <v>44910</v>
      </c>
      <c r="AF33" s="187"/>
      <c r="AG33" s="80"/>
      <c r="AH33" s="65"/>
      <c r="AI33" s="65"/>
      <c r="AJ33" s="65"/>
      <c r="AK33" s="65"/>
    </row>
    <row r="34" spans="1:37" ht="110.25" customHeight="1">
      <c r="A34" s="65"/>
      <c r="B34" s="86"/>
      <c r="C34" s="342"/>
      <c r="D34" s="223"/>
      <c r="E34" s="342"/>
      <c r="F34" s="187"/>
      <c r="G34" s="189"/>
      <c r="H34" s="187"/>
      <c r="I34" s="187"/>
      <c r="J34" s="156"/>
      <c r="K34" s="176"/>
      <c r="L34" s="156"/>
      <c r="M34" s="207"/>
      <c r="N34" s="159"/>
      <c r="O34" s="39" t="s">
        <v>178</v>
      </c>
      <c r="P34" s="134" t="s">
        <v>179</v>
      </c>
      <c r="Q34" s="138" t="s">
        <v>59</v>
      </c>
      <c r="R34" s="138" t="s">
        <v>46</v>
      </c>
      <c r="S34" s="139" t="s">
        <v>180</v>
      </c>
      <c r="T34" s="138" t="s">
        <v>48</v>
      </c>
      <c r="U34" s="138" t="s">
        <v>49</v>
      </c>
      <c r="V34" s="156"/>
      <c r="W34" s="218"/>
      <c r="X34" s="156"/>
      <c r="Y34" s="218"/>
      <c r="Z34" s="159"/>
      <c r="AA34" s="162"/>
      <c r="AB34" s="109" t="s">
        <v>181</v>
      </c>
      <c r="AC34" s="49" t="s">
        <v>182</v>
      </c>
      <c r="AD34" s="44">
        <v>44593</v>
      </c>
      <c r="AE34" s="44">
        <v>44910</v>
      </c>
      <c r="AF34" s="187"/>
      <c r="AG34" s="80"/>
      <c r="AH34" s="65"/>
      <c r="AI34" s="65"/>
      <c r="AJ34" s="65"/>
      <c r="AK34" s="65"/>
    </row>
    <row r="35" spans="1:37" ht="110.25" customHeight="1">
      <c r="A35" s="65"/>
      <c r="B35" s="86"/>
      <c r="C35" s="342"/>
      <c r="D35" s="223"/>
      <c r="E35" s="342"/>
      <c r="F35" s="187"/>
      <c r="G35" s="189"/>
      <c r="H35" s="187"/>
      <c r="I35" s="187"/>
      <c r="J35" s="157"/>
      <c r="K35" s="177"/>
      <c r="L35" s="157"/>
      <c r="M35" s="226"/>
      <c r="N35" s="160"/>
      <c r="O35" s="39" t="s">
        <v>183</v>
      </c>
      <c r="P35" s="134" t="s">
        <v>184</v>
      </c>
      <c r="Q35" s="138" t="s">
        <v>59</v>
      </c>
      <c r="R35" s="138" t="s">
        <v>46</v>
      </c>
      <c r="S35" s="139" t="s">
        <v>126</v>
      </c>
      <c r="T35" s="138" t="s">
        <v>48</v>
      </c>
      <c r="U35" s="138" t="s">
        <v>49</v>
      </c>
      <c r="V35" s="157"/>
      <c r="W35" s="219"/>
      <c r="X35" s="157"/>
      <c r="Y35" s="219"/>
      <c r="Z35" s="160"/>
      <c r="AA35" s="163"/>
      <c r="AB35" s="109" t="s">
        <v>185</v>
      </c>
      <c r="AC35" s="49" t="s">
        <v>186</v>
      </c>
      <c r="AD35" s="44">
        <v>44593</v>
      </c>
      <c r="AE35" s="44">
        <v>44896</v>
      </c>
      <c r="AF35" s="187"/>
      <c r="AG35" s="80"/>
      <c r="AH35" s="65"/>
      <c r="AI35" s="65"/>
      <c r="AJ35" s="65"/>
      <c r="AK35" s="65"/>
    </row>
    <row r="36" spans="1:37" ht="144" customHeight="1">
      <c r="A36" s="65"/>
      <c r="B36" s="86"/>
      <c r="C36" s="197">
        <v>9</v>
      </c>
      <c r="D36" s="200" t="s">
        <v>164</v>
      </c>
      <c r="E36" s="197" t="s">
        <v>187</v>
      </c>
      <c r="F36" s="203" t="s">
        <v>188</v>
      </c>
      <c r="G36" s="161" t="s">
        <v>189</v>
      </c>
      <c r="H36" s="203" t="s">
        <v>190</v>
      </c>
      <c r="I36" s="203" t="s">
        <v>191</v>
      </c>
      <c r="J36" s="155" t="s">
        <v>147</v>
      </c>
      <c r="K36" s="175">
        <f>IF( J36="Muy baja",20%,IF( J36="Baja",40%,IF( J36="Media",60%,IF(J36 ="Alta",80%,IF( J36="Muy alta",100%)))))</f>
        <v>0.6</v>
      </c>
      <c r="L36" s="155" t="s">
        <v>42</v>
      </c>
      <c r="M36" s="175">
        <f>IF(L36="Leve",20%,
IF(L36="Menor",40%,
IF(L36="Moderado",60%,
IF(L36="Mayor",80%,
IF( L36="Catastrófico", 100%)))))</f>
        <v>1</v>
      </c>
      <c r="N36" s="158" t="s">
        <v>123</v>
      </c>
      <c r="O36" s="39" t="s">
        <v>192</v>
      </c>
      <c r="P36" s="134" t="s">
        <v>193</v>
      </c>
      <c r="Q36" s="138" t="s">
        <v>59</v>
      </c>
      <c r="R36" s="138" t="s">
        <v>46</v>
      </c>
      <c r="S36" s="139" t="s">
        <v>194</v>
      </c>
      <c r="T36" s="138" t="s">
        <v>48</v>
      </c>
      <c r="U36" s="138" t="s">
        <v>49</v>
      </c>
      <c r="V36" s="155" t="s">
        <v>50</v>
      </c>
      <c r="W36" s="152">
        <v>0.36</v>
      </c>
      <c r="X36" s="155" t="s">
        <v>51</v>
      </c>
      <c r="Y36" s="152">
        <v>0.75</v>
      </c>
      <c r="Z36" s="158" t="s">
        <v>76</v>
      </c>
      <c r="AA36" s="161" t="s">
        <v>53</v>
      </c>
      <c r="AB36" s="109" t="s">
        <v>195</v>
      </c>
      <c r="AC36" s="49" t="s">
        <v>196</v>
      </c>
      <c r="AD36" s="44">
        <v>44593</v>
      </c>
      <c r="AE36" s="44">
        <v>44925</v>
      </c>
      <c r="AF36" s="164" t="s">
        <v>197</v>
      </c>
      <c r="AG36" s="80"/>
      <c r="AH36" s="65"/>
      <c r="AI36" s="65"/>
      <c r="AJ36" s="65"/>
      <c r="AK36" s="65"/>
    </row>
    <row r="37" spans="1:37" ht="110.25" customHeight="1">
      <c r="A37" s="65"/>
      <c r="B37" s="86"/>
      <c r="C37" s="198"/>
      <c r="D37" s="201"/>
      <c r="E37" s="198"/>
      <c r="F37" s="204"/>
      <c r="G37" s="162"/>
      <c r="H37" s="204"/>
      <c r="I37" s="204"/>
      <c r="J37" s="156"/>
      <c r="K37" s="176"/>
      <c r="L37" s="156"/>
      <c r="M37" s="176"/>
      <c r="N37" s="159"/>
      <c r="O37" s="167" t="s">
        <v>198</v>
      </c>
      <c r="P37" s="169" t="s">
        <v>199</v>
      </c>
      <c r="Q37" s="171" t="s">
        <v>67</v>
      </c>
      <c r="R37" s="171" t="s">
        <v>46</v>
      </c>
      <c r="S37" s="173" t="s">
        <v>126</v>
      </c>
      <c r="T37" s="171" t="s">
        <v>68</v>
      </c>
      <c r="U37" s="171" t="s">
        <v>49</v>
      </c>
      <c r="V37" s="156"/>
      <c r="W37" s="153"/>
      <c r="X37" s="156"/>
      <c r="Y37" s="153"/>
      <c r="Z37" s="159"/>
      <c r="AA37" s="162"/>
      <c r="AB37" s="109" t="s">
        <v>200</v>
      </c>
      <c r="AC37" s="49" t="s">
        <v>201</v>
      </c>
      <c r="AD37" s="44">
        <v>44621</v>
      </c>
      <c r="AE37" s="44">
        <v>44773</v>
      </c>
      <c r="AF37" s="165"/>
      <c r="AG37" s="80"/>
      <c r="AH37" s="65"/>
      <c r="AI37" s="65"/>
      <c r="AJ37" s="65"/>
      <c r="AK37" s="65"/>
    </row>
    <row r="38" spans="1:37" ht="123" customHeight="1">
      <c r="A38" s="65"/>
      <c r="B38" s="86"/>
      <c r="C38" s="199"/>
      <c r="D38" s="202"/>
      <c r="E38" s="199"/>
      <c r="F38" s="205"/>
      <c r="G38" s="163"/>
      <c r="H38" s="205"/>
      <c r="I38" s="205"/>
      <c r="J38" s="157"/>
      <c r="K38" s="177"/>
      <c r="L38" s="157"/>
      <c r="M38" s="177"/>
      <c r="N38" s="160"/>
      <c r="O38" s="168"/>
      <c r="P38" s="170"/>
      <c r="Q38" s="172"/>
      <c r="R38" s="172"/>
      <c r="S38" s="174"/>
      <c r="T38" s="172"/>
      <c r="U38" s="172"/>
      <c r="V38" s="157"/>
      <c r="W38" s="154"/>
      <c r="X38" s="157"/>
      <c r="Y38" s="154"/>
      <c r="Z38" s="160"/>
      <c r="AA38" s="163"/>
      <c r="AB38" s="109" t="s">
        <v>202</v>
      </c>
      <c r="AC38" s="49" t="s">
        <v>203</v>
      </c>
      <c r="AD38" s="44">
        <v>44774</v>
      </c>
      <c r="AE38" s="44">
        <v>44925</v>
      </c>
      <c r="AF38" s="166"/>
      <c r="AG38" s="80"/>
      <c r="AH38" s="65"/>
      <c r="AI38" s="65"/>
      <c r="AJ38" s="65"/>
      <c r="AK38" s="65"/>
    </row>
    <row r="39" spans="1:37" ht="84">
      <c r="A39" s="65"/>
      <c r="B39" s="86"/>
      <c r="C39" s="122">
        <v>10</v>
      </c>
      <c r="D39" s="121" t="s">
        <v>164</v>
      </c>
      <c r="E39" s="122" t="s">
        <v>204</v>
      </c>
      <c r="F39" s="123" t="s">
        <v>205</v>
      </c>
      <c r="G39" s="124" t="s">
        <v>206</v>
      </c>
      <c r="H39" s="141" t="s">
        <v>207</v>
      </c>
      <c r="I39" s="141" t="s">
        <v>208</v>
      </c>
      <c r="J39" s="117" t="s">
        <v>50</v>
      </c>
      <c r="K39" s="51">
        <f>IF( J39="Muy baja",20%,IF( J39="Baja",40%,IF( J39="Media",60%,IF(J39 ="Alta",80%,IF( J39="Muy alta",100%)))))</f>
        <v>0.2</v>
      </c>
      <c r="L39" s="117" t="s">
        <v>51</v>
      </c>
      <c r="M39" s="51">
        <f>IF(L39="Leve",20%,
IF(L39="Menor",40%,
IF(L39="Moderado",60%,
IF(L39="Mayor",80%,
IF( L39="Catastrófico", 100%)))))</f>
        <v>0.8</v>
      </c>
      <c r="N39" s="151" t="s">
        <v>76</v>
      </c>
      <c r="O39" s="39" t="s">
        <v>209</v>
      </c>
      <c r="P39" s="134" t="s">
        <v>210</v>
      </c>
      <c r="Q39" s="138" t="s">
        <v>59</v>
      </c>
      <c r="R39" s="138" t="s">
        <v>46</v>
      </c>
      <c r="S39" s="139" t="s">
        <v>211</v>
      </c>
      <c r="T39" s="138" t="s">
        <v>48</v>
      </c>
      <c r="U39" s="138" t="s">
        <v>49</v>
      </c>
      <c r="V39" s="117" t="s">
        <v>50</v>
      </c>
      <c r="W39" s="50">
        <v>0.12</v>
      </c>
      <c r="X39" s="117" t="s">
        <v>51</v>
      </c>
      <c r="Y39" s="50">
        <v>0.8</v>
      </c>
      <c r="Z39" s="118" t="s">
        <v>76</v>
      </c>
      <c r="AA39" s="124" t="s">
        <v>53</v>
      </c>
      <c r="AB39" s="109" t="s">
        <v>212</v>
      </c>
      <c r="AC39" s="134" t="s">
        <v>213</v>
      </c>
      <c r="AD39" s="44">
        <v>44593</v>
      </c>
      <c r="AE39" s="44">
        <v>44910</v>
      </c>
      <c r="AF39" s="136" t="s">
        <v>214</v>
      </c>
      <c r="AG39" s="80"/>
      <c r="AH39" s="65"/>
      <c r="AI39" s="65"/>
      <c r="AJ39" s="65"/>
      <c r="AK39" s="65"/>
    </row>
    <row r="40" spans="1:37" ht="120">
      <c r="A40" s="65"/>
      <c r="B40" s="86"/>
      <c r="C40" s="197">
        <v>11</v>
      </c>
      <c r="D40" s="200" t="s">
        <v>164</v>
      </c>
      <c r="E40" s="197" t="s">
        <v>215</v>
      </c>
      <c r="F40" s="211" t="s">
        <v>216</v>
      </c>
      <c r="G40" s="161" t="s">
        <v>217</v>
      </c>
      <c r="H40" s="203" t="s">
        <v>218</v>
      </c>
      <c r="I40" s="203" t="s">
        <v>219</v>
      </c>
      <c r="J40" s="155" t="s">
        <v>41</v>
      </c>
      <c r="K40" s="175">
        <f>IF( J40="Muy baja",20%,IF( J40="Baja",40%,IF( J40="Media",60%,IF(J40 ="Alta",80%,IF( J40="Muy alta",100%)))))</f>
        <v>0.4</v>
      </c>
      <c r="L40" s="155" t="s">
        <v>51</v>
      </c>
      <c r="M40" s="175">
        <f>IF(L40="Leve",20%,
IF(L40="Menor",40%,
IF(L40="Moderado",60%,
IF(L40="Mayor",80%,
IF( L40="Catastrófico", 100%)))))</f>
        <v>0.8</v>
      </c>
      <c r="N40" s="220" t="s">
        <v>76</v>
      </c>
      <c r="O40" s="39" t="s">
        <v>220</v>
      </c>
      <c r="P40" s="134" t="s">
        <v>221</v>
      </c>
      <c r="Q40" s="138" t="s">
        <v>59</v>
      </c>
      <c r="R40" s="138" t="s">
        <v>46</v>
      </c>
      <c r="S40" s="139" t="s">
        <v>222</v>
      </c>
      <c r="T40" s="138" t="s">
        <v>48</v>
      </c>
      <c r="U40" s="138" t="s">
        <v>49</v>
      </c>
      <c r="V40" s="155" t="s">
        <v>50</v>
      </c>
      <c r="W40" s="152">
        <v>0.14000000000000001</v>
      </c>
      <c r="X40" s="155" t="s">
        <v>51</v>
      </c>
      <c r="Y40" s="152">
        <v>0.8</v>
      </c>
      <c r="Z40" s="158" t="s">
        <v>76</v>
      </c>
      <c r="AA40" s="161" t="s">
        <v>53</v>
      </c>
      <c r="AB40" s="109" t="s">
        <v>223</v>
      </c>
      <c r="AC40" s="49" t="s">
        <v>224</v>
      </c>
      <c r="AD40" s="44">
        <v>44593</v>
      </c>
      <c r="AE40" s="44">
        <v>44910</v>
      </c>
      <c r="AF40" s="169" t="s">
        <v>225</v>
      </c>
      <c r="AG40" s="80"/>
      <c r="AH40" s="65"/>
      <c r="AI40" s="65"/>
      <c r="AJ40" s="65"/>
      <c r="AK40" s="65"/>
    </row>
    <row r="41" spans="1:37" ht="119.25" customHeight="1">
      <c r="A41" s="65"/>
      <c r="B41" s="86"/>
      <c r="C41" s="199"/>
      <c r="D41" s="202"/>
      <c r="E41" s="199"/>
      <c r="F41" s="213"/>
      <c r="G41" s="163"/>
      <c r="H41" s="205"/>
      <c r="I41" s="205"/>
      <c r="J41" s="157"/>
      <c r="K41" s="177"/>
      <c r="L41" s="157"/>
      <c r="M41" s="177"/>
      <c r="N41" s="221"/>
      <c r="O41" s="125" t="s">
        <v>226</v>
      </c>
      <c r="P41" s="134" t="s">
        <v>227</v>
      </c>
      <c r="Q41" s="138" t="s">
        <v>59</v>
      </c>
      <c r="R41" s="138" t="s">
        <v>46</v>
      </c>
      <c r="S41" s="139" t="s">
        <v>126</v>
      </c>
      <c r="T41" s="138" t="s">
        <v>48</v>
      </c>
      <c r="U41" s="138" t="s">
        <v>49</v>
      </c>
      <c r="V41" s="157"/>
      <c r="W41" s="219"/>
      <c r="X41" s="157"/>
      <c r="Y41" s="219"/>
      <c r="Z41" s="160"/>
      <c r="AA41" s="163"/>
      <c r="AB41" s="109" t="s">
        <v>228</v>
      </c>
      <c r="AC41" s="49" t="s">
        <v>229</v>
      </c>
      <c r="AD41" s="44">
        <v>44562</v>
      </c>
      <c r="AE41" s="44">
        <v>44926</v>
      </c>
      <c r="AF41" s="170"/>
      <c r="AG41" s="80"/>
      <c r="AH41" s="65"/>
      <c r="AI41" s="65"/>
      <c r="AJ41" s="65"/>
      <c r="AK41" s="65"/>
    </row>
    <row r="42" spans="1:37" ht="90" customHeight="1">
      <c r="A42" s="65"/>
      <c r="B42" s="86"/>
      <c r="C42" s="197">
        <v>12</v>
      </c>
      <c r="D42" s="197" t="s">
        <v>164</v>
      </c>
      <c r="E42" s="197" t="s">
        <v>230</v>
      </c>
      <c r="F42" s="211" t="s">
        <v>231</v>
      </c>
      <c r="G42" s="161" t="s">
        <v>156</v>
      </c>
      <c r="H42" s="203" t="s">
        <v>232</v>
      </c>
      <c r="I42" s="203" t="s">
        <v>233</v>
      </c>
      <c r="J42" s="155" t="s">
        <v>41</v>
      </c>
      <c r="K42" s="175">
        <f>IF( J42="Muy baja",20%,IF( J42="Baja",40%,IF( J42="Media",60%,IF(J42 ="Alta",80%,IF( J42="Muy alta",100%)))))</f>
        <v>0.4</v>
      </c>
      <c r="L42" s="155" t="s">
        <v>51</v>
      </c>
      <c r="M42" s="175">
        <f>IF(L42="Leve",20%,
IF(L42="Menor",40%,
IF(L42="Moderado",60%,
IF(L42="Mayor",80%,
IF( L42="Catastrófico", 100%)))))</f>
        <v>0.8</v>
      </c>
      <c r="N42" s="158" t="s">
        <v>76</v>
      </c>
      <c r="O42" s="167" t="s">
        <v>234</v>
      </c>
      <c r="P42" s="248" t="s">
        <v>235</v>
      </c>
      <c r="Q42" s="171" t="s">
        <v>59</v>
      </c>
      <c r="R42" s="171" t="s">
        <v>46</v>
      </c>
      <c r="S42" s="173" t="s">
        <v>236</v>
      </c>
      <c r="T42" s="171" t="s">
        <v>48</v>
      </c>
      <c r="U42" s="171" t="s">
        <v>49</v>
      </c>
      <c r="V42" s="155" t="s">
        <v>50</v>
      </c>
      <c r="W42" s="208">
        <v>0.14000000000000001</v>
      </c>
      <c r="X42" s="155" t="s">
        <v>51</v>
      </c>
      <c r="Y42" s="208">
        <v>0.8</v>
      </c>
      <c r="Z42" s="158" t="s">
        <v>76</v>
      </c>
      <c r="AA42" s="161" t="s">
        <v>53</v>
      </c>
      <c r="AB42" s="109" t="s">
        <v>237</v>
      </c>
      <c r="AC42" s="49" t="s">
        <v>238</v>
      </c>
      <c r="AD42" s="44">
        <v>44565</v>
      </c>
      <c r="AE42" s="44">
        <v>44910</v>
      </c>
      <c r="AF42" s="169" t="s">
        <v>239</v>
      </c>
      <c r="AG42" s="80"/>
      <c r="AH42" s="65"/>
      <c r="AI42" s="65"/>
      <c r="AJ42" s="65"/>
      <c r="AK42" s="65"/>
    </row>
    <row r="43" spans="1:37" ht="100.5" customHeight="1">
      <c r="A43" s="65"/>
      <c r="B43" s="86"/>
      <c r="C43" s="198"/>
      <c r="D43" s="198"/>
      <c r="E43" s="198"/>
      <c r="F43" s="212"/>
      <c r="G43" s="162"/>
      <c r="H43" s="204"/>
      <c r="I43" s="204"/>
      <c r="J43" s="156"/>
      <c r="K43" s="176"/>
      <c r="L43" s="156"/>
      <c r="M43" s="176"/>
      <c r="N43" s="159"/>
      <c r="O43" s="214"/>
      <c r="P43" s="249"/>
      <c r="Q43" s="216"/>
      <c r="R43" s="216"/>
      <c r="S43" s="217"/>
      <c r="T43" s="216"/>
      <c r="U43" s="216"/>
      <c r="V43" s="156"/>
      <c r="W43" s="209"/>
      <c r="X43" s="156"/>
      <c r="Y43" s="209"/>
      <c r="Z43" s="159"/>
      <c r="AA43" s="162"/>
      <c r="AB43" s="109" t="s">
        <v>240</v>
      </c>
      <c r="AC43" s="49" t="s">
        <v>241</v>
      </c>
      <c r="AD43" s="44">
        <v>44565</v>
      </c>
      <c r="AE43" s="44">
        <v>44910</v>
      </c>
      <c r="AF43" s="215"/>
      <c r="AG43" s="80"/>
      <c r="AH43" s="65"/>
      <c r="AI43" s="65"/>
      <c r="AJ43" s="65"/>
      <c r="AK43" s="65"/>
    </row>
    <row r="44" spans="1:37" ht="54.75" customHeight="1">
      <c r="A44" s="65"/>
      <c r="B44" s="86"/>
      <c r="C44" s="198"/>
      <c r="D44" s="198"/>
      <c r="E44" s="198"/>
      <c r="F44" s="212"/>
      <c r="G44" s="162"/>
      <c r="H44" s="204"/>
      <c r="I44" s="204"/>
      <c r="J44" s="156"/>
      <c r="K44" s="176"/>
      <c r="L44" s="156"/>
      <c r="M44" s="176"/>
      <c r="N44" s="159"/>
      <c r="O44" s="168"/>
      <c r="P44" s="249"/>
      <c r="Q44" s="172"/>
      <c r="R44" s="172"/>
      <c r="S44" s="174"/>
      <c r="T44" s="172"/>
      <c r="U44" s="172"/>
      <c r="V44" s="156"/>
      <c r="W44" s="209"/>
      <c r="X44" s="156"/>
      <c r="Y44" s="209"/>
      <c r="Z44" s="159"/>
      <c r="AA44" s="162"/>
      <c r="AB44" s="109" t="s">
        <v>242</v>
      </c>
      <c r="AC44" s="49" t="s">
        <v>243</v>
      </c>
      <c r="AD44" s="44">
        <v>44565</v>
      </c>
      <c r="AE44" s="44">
        <v>44910</v>
      </c>
      <c r="AF44" s="215"/>
      <c r="AG44" s="80"/>
      <c r="AH44" s="65"/>
      <c r="AI44" s="65"/>
      <c r="AJ44" s="65"/>
      <c r="AK44" s="65"/>
    </row>
    <row r="45" spans="1:37" ht="119.25" customHeight="1">
      <c r="A45" s="65"/>
      <c r="B45" s="86"/>
      <c r="C45" s="199"/>
      <c r="D45" s="199"/>
      <c r="E45" s="199"/>
      <c r="F45" s="213"/>
      <c r="G45" s="163"/>
      <c r="H45" s="205"/>
      <c r="I45" s="205"/>
      <c r="J45" s="157"/>
      <c r="K45" s="177"/>
      <c r="L45" s="157"/>
      <c r="M45" s="177"/>
      <c r="N45" s="160"/>
      <c r="O45" s="126" t="s">
        <v>244</v>
      </c>
      <c r="P45" s="134" t="s">
        <v>245</v>
      </c>
      <c r="Q45" s="116" t="s">
        <v>59</v>
      </c>
      <c r="R45" s="116" t="s">
        <v>46</v>
      </c>
      <c r="S45" s="139" t="s">
        <v>246</v>
      </c>
      <c r="T45" s="116" t="s">
        <v>48</v>
      </c>
      <c r="U45" s="116" t="s">
        <v>49</v>
      </c>
      <c r="V45" s="157"/>
      <c r="W45" s="210"/>
      <c r="X45" s="157"/>
      <c r="Y45" s="210"/>
      <c r="Z45" s="160"/>
      <c r="AA45" s="163"/>
      <c r="AB45" s="110" t="s">
        <v>247</v>
      </c>
      <c r="AC45" s="134" t="s">
        <v>248</v>
      </c>
      <c r="AD45" s="11">
        <v>44593</v>
      </c>
      <c r="AE45" s="11">
        <v>44910</v>
      </c>
      <c r="AF45" s="170"/>
      <c r="AG45" s="80"/>
      <c r="AH45" s="65"/>
      <c r="AI45" s="65"/>
      <c r="AJ45" s="65"/>
      <c r="AK45" s="65"/>
    </row>
    <row r="46" spans="1:37" ht="142.5" customHeight="1">
      <c r="A46" s="65"/>
      <c r="B46" s="86"/>
      <c r="C46" s="197">
        <v>13</v>
      </c>
      <c r="D46" s="197" t="s">
        <v>164</v>
      </c>
      <c r="E46" s="197" t="s">
        <v>249</v>
      </c>
      <c r="F46" s="211" t="s">
        <v>250</v>
      </c>
      <c r="G46" s="161" t="s">
        <v>38</v>
      </c>
      <c r="H46" s="203" t="s">
        <v>251</v>
      </c>
      <c r="I46" s="203" t="s">
        <v>252</v>
      </c>
      <c r="J46" s="155" t="s">
        <v>41</v>
      </c>
      <c r="K46" s="206">
        <f>IF( J46="Muy baja",20%,IF( J46="Baja",40%,IF( J46="Media",60%,IF(J46 ="Alta",80%,IF( J46="Muy alta",100%)))))</f>
        <v>0.4</v>
      </c>
      <c r="L46" s="155" t="s">
        <v>253</v>
      </c>
      <c r="M46" s="206">
        <f>IF(L46="Leve",20%,
IF(L46="Menor",40%,
IF(L46="Moderado",60%,
IF(L46="Mayor",80%,
IF( L46="Catastrófico", 100%)))))</f>
        <v>0.6</v>
      </c>
      <c r="N46" s="158" t="s">
        <v>254</v>
      </c>
      <c r="O46" s="253" t="s">
        <v>255</v>
      </c>
      <c r="P46" s="169" t="s">
        <v>256</v>
      </c>
      <c r="Q46" s="171" t="s">
        <v>59</v>
      </c>
      <c r="R46" s="171" t="s">
        <v>46</v>
      </c>
      <c r="S46" s="173" t="s">
        <v>257</v>
      </c>
      <c r="T46" s="171" t="s">
        <v>48</v>
      </c>
      <c r="U46" s="171" t="s">
        <v>49</v>
      </c>
      <c r="V46" s="155" t="s">
        <v>50</v>
      </c>
      <c r="W46" s="152">
        <v>0.24</v>
      </c>
      <c r="X46" s="155" t="s">
        <v>253</v>
      </c>
      <c r="Y46" s="152">
        <v>0.6</v>
      </c>
      <c r="Z46" s="158" t="s">
        <v>254</v>
      </c>
      <c r="AA46" s="161" t="s">
        <v>258</v>
      </c>
      <c r="AB46" s="109" t="s">
        <v>259</v>
      </c>
      <c r="AC46" s="49" t="s">
        <v>260</v>
      </c>
      <c r="AD46" s="44">
        <v>44576</v>
      </c>
      <c r="AE46" s="44">
        <v>44910</v>
      </c>
      <c r="AF46" s="169" t="s">
        <v>261</v>
      </c>
      <c r="AG46" s="80"/>
      <c r="AH46" s="65"/>
      <c r="AI46" s="65"/>
      <c r="AJ46" s="65"/>
      <c r="AK46" s="65"/>
    </row>
    <row r="47" spans="1:37" ht="76.5" customHeight="1">
      <c r="A47" s="65"/>
      <c r="B47" s="86"/>
      <c r="C47" s="199"/>
      <c r="D47" s="199"/>
      <c r="E47" s="199"/>
      <c r="F47" s="213"/>
      <c r="G47" s="163"/>
      <c r="H47" s="205"/>
      <c r="I47" s="205"/>
      <c r="J47" s="157"/>
      <c r="K47" s="226"/>
      <c r="L47" s="157"/>
      <c r="M47" s="226"/>
      <c r="N47" s="160"/>
      <c r="O47" s="255"/>
      <c r="P47" s="170"/>
      <c r="Q47" s="172"/>
      <c r="R47" s="172"/>
      <c r="S47" s="174"/>
      <c r="T47" s="172"/>
      <c r="U47" s="172"/>
      <c r="V47" s="157"/>
      <c r="W47" s="154"/>
      <c r="X47" s="157"/>
      <c r="Y47" s="154"/>
      <c r="Z47" s="160"/>
      <c r="AA47" s="163"/>
      <c r="AB47" s="109" t="s">
        <v>262</v>
      </c>
      <c r="AC47" s="49" t="s">
        <v>263</v>
      </c>
      <c r="AD47" s="44">
        <v>44593</v>
      </c>
      <c r="AE47" s="44">
        <v>44910</v>
      </c>
      <c r="AF47" s="170"/>
      <c r="AG47" s="80"/>
      <c r="AH47" s="65"/>
      <c r="AI47" s="65"/>
      <c r="AJ47" s="65"/>
      <c r="AK47" s="65"/>
    </row>
    <row r="48" spans="1:37" ht="69" customHeight="1">
      <c r="A48" s="65"/>
      <c r="B48" s="86"/>
      <c r="C48" s="185">
        <v>14</v>
      </c>
      <c r="D48" s="222" t="s">
        <v>164</v>
      </c>
      <c r="E48" s="185" t="s">
        <v>264</v>
      </c>
      <c r="F48" s="186" t="s">
        <v>265</v>
      </c>
      <c r="G48" s="188" t="s">
        <v>266</v>
      </c>
      <c r="H48" s="263" t="s">
        <v>267</v>
      </c>
      <c r="I48" s="263" t="s">
        <v>268</v>
      </c>
      <c r="J48" s="155" t="s">
        <v>147</v>
      </c>
      <c r="K48" s="206">
        <f>IF( J48="Muy baja",20%,IF( J48="Baja",40%,IF( J48="Media",60%,IF(J48 ="Alta",80%,IF( J48="Muy alta",100%)))))</f>
        <v>0.6</v>
      </c>
      <c r="L48" s="155" t="s">
        <v>51</v>
      </c>
      <c r="M48" s="206">
        <f>IF(L48="Leve",20%,
IF(L48="Menor",40%,
IF(L48="Moderado",60%,
IF(L48="Mayor",80%,
IF( L48="Catastrófico", 100%)))))</f>
        <v>0.8</v>
      </c>
      <c r="N48" s="158" t="s">
        <v>76</v>
      </c>
      <c r="O48" s="167" t="s">
        <v>269</v>
      </c>
      <c r="P48" s="248" t="s">
        <v>270</v>
      </c>
      <c r="Q48" s="171" t="s">
        <v>59</v>
      </c>
      <c r="R48" s="171" t="s">
        <v>46</v>
      </c>
      <c r="S48" s="247" t="s">
        <v>271</v>
      </c>
      <c r="T48" s="171" t="s">
        <v>48</v>
      </c>
      <c r="U48" s="171" t="s">
        <v>49</v>
      </c>
      <c r="V48" s="155" t="s">
        <v>50</v>
      </c>
      <c r="W48" s="152">
        <v>0.36</v>
      </c>
      <c r="X48" s="155" t="s">
        <v>51</v>
      </c>
      <c r="Y48" s="152">
        <v>0.8</v>
      </c>
      <c r="Z48" s="158" t="s">
        <v>76</v>
      </c>
      <c r="AA48" s="161" t="s">
        <v>53</v>
      </c>
      <c r="AB48" s="109" t="s">
        <v>272</v>
      </c>
      <c r="AC48" s="49" t="s">
        <v>273</v>
      </c>
      <c r="AD48" s="44">
        <v>44638</v>
      </c>
      <c r="AE48" s="44">
        <v>44742</v>
      </c>
      <c r="AF48" s="169" t="s">
        <v>274</v>
      </c>
      <c r="AG48" s="80"/>
      <c r="AH48" s="65"/>
      <c r="AI48" s="65"/>
      <c r="AJ48" s="65"/>
      <c r="AK48" s="65"/>
    </row>
    <row r="49" spans="1:37" ht="69" customHeight="1">
      <c r="A49" s="65"/>
      <c r="B49" s="86"/>
      <c r="C49" s="342"/>
      <c r="D49" s="223"/>
      <c r="E49" s="342"/>
      <c r="F49" s="187"/>
      <c r="G49" s="189"/>
      <c r="H49" s="187"/>
      <c r="I49" s="187"/>
      <c r="J49" s="157"/>
      <c r="K49" s="226"/>
      <c r="L49" s="157"/>
      <c r="M49" s="226"/>
      <c r="N49" s="160"/>
      <c r="O49" s="168"/>
      <c r="P49" s="249"/>
      <c r="Q49" s="172"/>
      <c r="R49" s="172"/>
      <c r="S49" s="187"/>
      <c r="T49" s="172"/>
      <c r="U49" s="172"/>
      <c r="V49" s="157"/>
      <c r="W49" s="219"/>
      <c r="X49" s="157"/>
      <c r="Y49" s="219"/>
      <c r="Z49" s="160"/>
      <c r="AA49" s="163"/>
      <c r="AB49" s="109" t="s">
        <v>275</v>
      </c>
      <c r="AC49" s="49" t="s">
        <v>276</v>
      </c>
      <c r="AD49" s="44">
        <v>44743</v>
      </c>
      <c r="AE49" s="44">
        <v>44910</v>
      </c>
      <c r="AF49" s="170"/>
      <c r="AG49" s="80"/>
      <c r="AH49" s="65"/>
      <c r="AI49" s="65"/>
      <c r="AJ49" s="65"/>
      <c r="AK49" s="65"/>
    </row>
    <row r="50" spans="1:37" ht="138" customHeight="1">
      <c r="A50" s="65"/>
      <c r="B50" s="86"/>
      <c r="C50" s="122">
        <v>15</v>
      </c>
      <c r="D50" s="121" t="s">
        <v>164</v>
      </c>
      <c r="E50" s="122" t="s">
        <v>277</v>
      </c>
      <c r="F50" s="123" t="s">
        <v>278</v>
      </c>
      <c r="G50" s="124" t="s">
        <v>266</v>
      </c>
      <c r="H50" s="141" t="s">
        <v>279</v>
      </c>
      <c r="I50" s="141" t="s">
        <v>280</v>
      </c>
      <c r="J50" s="117" t="s">
        <v>41</v>
      </c>
      <c r="K50" s="51">
        <f>IF( J50="Muy baja",20%,IF( J50="Baja",40%,IF( J50="Media",60%,IF(J50="Alta",80%,IF( J50="Muy alta",100%)))))</f>
        <v>0.4</v>
      </c>
      <c r="L50" s="117" t="s">
        <v>51</v>
      </c>
      <c r="M50" s="51">
        <f>IF(L50="Leve",20%,
IF(L50="Menor",40%,
IF(L50="Moderado",60%,
IF(L50="Mayor",80%,
IF( L50="Catastrófico", 100%)))))</f>
        <v>0.8</v>
      </c>
      <c r="N50" s="118" t="s">
        <v>123</v>
      </c>
      <c r="O50" s="39" t="s">
        <v>281</v>
      </c>
      <c r="P50" s="134" t="s">
        <v>282</v>
      </c>
      <c r="Q50" s="138" t="s">
        <v>283</v>
      </c>
      <c r="R50" s="138" t="s">
        <v>46</v>
      </c>
      <c r="S50" s="139" t="s">
        <v>284</v>
      </c>
      <c r="T50" s="138" t="s">
        <v>48</v>
      </c>
      <c r="U50" s="138" t="s">
        <v>49</v>
      </c>
      <c r="V50" s="117" t="s">
        <v>50</v>
      </c>
      <c r="W50" s="117">
        <v>0.24</v>
      </c>
      <c r="X50" s="117" t="s">
        <v>51</v>
      </c>
      <c r="Y50" s="50">
        <v>0.8</v>
      </c>
      <c r="Z50" s="118" t="s">
        <v>76</v>
      </c>
      <c r="AA50" s="130" t="s">
        <v>53</v>
      </c>
      <c r="AB50" s="109" t="s">
        <v>285</v>
      </c>
      <c r="AC50" s="49" t="s">
        <v>286</v>
      </c>
      <c r="AD50" s="44">
        <v>44562</v>
      </c>
      <c r="AE50" s="44">
        <v>44910</v>
      </c>
      <c r="AF50" s="136" t="s">
        <v>287</v>
      </c>
      <c r="AG50" s="80"/>
      <c r="AH50" s="65"/>
      <c r="AI50" s="65"/>
      <c r="AJ50" s="65"/>
      <c r="AK50" s="65"/>
    </row>
    <row r="51" spans="1:37" ht="168">
      <c r="A51" s="65"/>
      <c r="B51" s="86"/>
      <c r="C51" s="122">
        <v>16</v>
      </c>
      <c r="D51" s="121" t="s">
        <v>164</v>
      </c>
      <c r="E51" s="122" t="s">
        <v>288</v>
      </c>
      <c r="F51" s="123" t="s">
        <v>289</v>
      </c>
      <c r="G51" s="124" t="s">
        <v>156</v>
      </c>
      <c r="H51" s="141" t="s">
        <v>290</v>
      </c>
      <c r="I51" s="141" t="s">
        <v>291</v>
      </c>
      <c r="J51" s="117" t="s">
        <v>50</v>
      </c>
      <c r="K51" s="51">
        <f>IF( J51="Muy baja",20%,IF( J51="Baja",40%,IF( J51="Media",60%,IF(J51="Alta",80%,IF( J51="Muy alta",100%)))))</f>
        <v>0.2</v>
      </c>
      <c r="L51" s="117" t="s">
        <v>51</v>
      </c>
      <c r="M51" s="51">
        <f>IF(L51="Leve",20%,
IF(L51="Menor",40%,
IF(L51="Moderado",60%,
IF(L51="Mayor",80%,
IF( L51="Catastrófico", 100%)))))</f>
        <v>0.8</v>
      </c>
      <c r="N51" s="118" t="s">
        <v>123</v>
      </c>
      <c r="O51" s="39" t="s">
        <v>292</v>
      </c>
      <c r="P51" s="134" t="s">
        <v>293</v>
      </c>
      <c r="Q51" s="138" t="s">
        <v>283</v>
      </c>
      <c r="R51" s="138" t="s">
        <v>46</v>
      </c>
      <c r="S51" s="139" t="s">
        <v>294</v>
      </c>
      <c r="T51" s="138" t="s">
        <v>48</v>
      </c>
      <c r="U51" s="138" t="s">
        <v>49</v>
      </c>
      <c r="V51" s="117" t="s">
        <v>50</v>
      </c>
      <c r="W51" s="50">
        <v>0.12</v>
      </c>
      <c r="X51" s="117" t="s">
        <v>51</v>
      </c>
      <c r="Y51" s="50">
        <v>0.8</v>
      </c>
      <c r="Z51" s="118" t="s">
        <v>76</v>
      </c>
      <c r="AA51" s="130" t="s">
        <v>53</v>
      </c>
      <c r="AB51" s="109" t="s">
        <v>295</v>
      </c>
      <c r="AC51" s="49" t="s">
        <v>296</v>
      </c>
      <c r="AD51" s="44">
        <v>44593</v>
      </c>
      <c r="AE51" s="44">
        <v>44926</v>
      </c>
      <c r="AF51" s="136" t="s">
        <v>297</v>
      </c>
      <c r="AG51" s="80"/>
      <c r="AH51" s="65"/>
      <c r="AI51" s="65"/>
      <c r="AJ51" s="65"/>
      <c r="AK51" s="65"/>
    </row>
    <row r="52" spans="1:37" ht="96.75" customHeight="1">
      <c r="A52" s="65"/>
      <c r="B52" s="86"/>
      <c r="C52" s="197">
        <v>17</v>
      </c>
      <c r="D52" s="200" t="s">
        <v>164</v>
      </c>
      <c r="E52" s="197" t="s">
        <v>298</v>
      </c>
      <c r="F52" s="211" t="s">
        <v>299</v>
      </c>
      <c r="G52" s="161" t="s">
        <v>189</v>
      </c>
      <c r="H52" s="161" t="s">
        <v>300</v>
      </c>
      <c r="I52" s="203" t="s">
        <v>301</v>
      </c>
      <c r="J52" s="155" t="s">
        <v>147</v>
      </c>
      <c r="K52" s="175">
        <f>IF( J52="Muy baja",20%,IF( J52="Baja",40%,IF( J52="Media",60%,IF(J52="Alta",80%,IF( J52="Muy alta",100%)))))</f>
        <v>0.6</v>
      </c>
      <c r="L52" s="155" t="s">
        <v>51</v>
      </c>
      <c r="M52" s="175">
        <f>IF(L52="Leve",20%,
IF(L52="Menor",40%,
IF(L52="Moderado",60%,
IF(L52="Mayor",80%,
IF( L52="Catastrófico", 100%)))))</f>
        <v>0.8</v>
      </c>
      <c r="N52" s="158" t="s">
        <v>76</v>
      </c>
      <c r="O52" s="253" t="s">
        <v>302</v>
      </c>
      <c r="P52" s="169" t="s">
        <v>303</v>
      </c>
      <c r="Q52" s="171" t="s">
        <v>283</v>
      </c>
      <c r="R52" s="171" t="s">
        <v>46</v>
      </c>
      <c r="S52" s="173" t="s">
        <v>257</v>
      </c>
      <c r="T52" s="171" t="s">
        <v>48</v>
      </c>
      <c r="U52" s="171" t="s">
        <v>49</v>
      </c>
      <c r="V52" s="155" t="s">
        <v>50</v>
      </c>
      <c r="W52" s="152">
        <v>0.36</v>
      </c>
      <c r="X52" s="155" t="s">
        <v>51</v>
      </c>
      <c r="Y52" s="152">
        <v>0.8</v>
      </c>
      <c r="Z52" s="158" t="s">
        <v>76</v>
      </c>
      <c r="AA52" s="161" t="s">
        <v>53</v>
      </c>
      <c r="AB52" s="109" t="s">
        <v>304</v>
      </c>
      <c r="AC52" s="49" t="s">
        <v>305</v>
      </c>
      <c r="AD52" s="44">
        <v>44562</v>
      </c>
      <c r="AE52" s="44">
        <v>44926</v>
      </c>
      <c r="AF52" s="169" t="s">
        <v>306</v>
      </c>
      <c r="AG52" s="80"/>
      <c r="AH52" s="65"/>
      <c r="AI52" s="65"/>
      <c r="AJ52" s="65"/>
      <c r="AK52" s="65"/>
    </row>
    <row r="53" spans="1:37" ht="85.5" customHeight="1">
      <c r="A53" s="65"/>
      <c r="B53" s="86"/>
      <c r="C53" s="199"/>
      <c r="D53" s="202"/>
      <c r="E53" s="199"/>
      <c r="F53" s="213"/>
      <c r="G53" s="163"/>
      <c r="H53" s="163"/>
      <c r="I53" s="205"/>
      <c r="J53" s="157"/>
      <c r="K53" s="177"/>
      <c r="L53" s="157"/>
      <c r="M53" s="177"/>
      <c r="N53" s="160"/>
      <c r="O53" s="255"/>
      <c r="P53" s="170"/>
      <c r="Q53" s="172"/>
      <c r="R53" s="172"/>
      <c r="S53" s="174"/>
      <c r="T53" s="172"/>
      <c r="U53" s="172"/>
      <c r="V53" s="157"/>
      <c r="W53" s="154"/>
      <c r="X53" s="157"/>
      <c r="Y53" s="154"/>
      <c r="Z53" s="160"/>
      <c r="AA53" s="163"/>
      <c r="AB53" s="109" t="s">
        <v>307</v>
      </c>
      <c r="AC53" s="49" t="s">
        <v>308</v>
      </c>
      <c r="AD53" s="44">
        <v>44593</v>
      </c>
      <c r="AE53" s="44">
        <v>44910</v>
      </c>
      <c r="AF53" s="170"/>
      <c r="AG53" s="80"/>
      <c r="AH53" s="65"/>
      <c r="AI53" s="65"/>
      <c r="AJ53" s="65"/>
      <c r="AK53" s="65"/>
    </row>
    <row r="54" spans="1:37" ht="136.5" customHeight="1">
      <c r="A54" s="65"/>
      <c r="B54" s="86"/>
      <c r="C54" s="185">
        <v>18</v>
      </c>
      <c r="D54" s="222" t="s">
        <v>164</v>
      </c>
      <c r="E54" s="185" t="s">
        <v>309</v>
      </c>
      <c r="F54" s="186" t="s">
        <v>310</v>
      </c>
      <c r="G54" s="188" t="s">
        <v>167</v>
      </c>
      <c r="H54" s="263" t="s">
        <v>311</v>
      </c>
      <c r="I54" s="263" t="s">
        <v>312</v>
      </c>
      <c r="J54" s="155" t="s">
        <v>41</v>
      </c>
      <c r="K54" s="175">
        <f>IF( J54="Muy baja",20%,IF( J54="Baja",40%,IF( J54="Media",60%,IF(J54="Alta",80%,IF( J54="Muy alta",100%)))))</f>
        <v>0.4</v>
      </c>
      <c r="L54" s="155" t="s">
        <v>51</v>
      </c>
      <c r="M54" s="175">
        <f>IF(L54="Leve",20%,
IF(L54="Menor",40%,
IF(L54="Moderado",60%,
IF(L54="Mayor",80%,
IF( L54="Catastrófico", 100%)))))</f>
        <v>0.8</v>
      </c>
      <c r="N54" s="158" t="s">
        <v>76</v>
      </c>
      <c r="O54" s="167" t="s">
        <v>313</v>
      </c>
      <c r="P54" s="248" t="s">
        <v>314</v>
      </c>
      <c r="Q54" s="171" t="s">
        <v>283</v>
      </c>
      <c r="R54" s="171" t="s">
        <v>46</v>
      </c>
      <c r="S54" s="247" t="s">
        <v>315</v>
      </c>
      <c r="T54" s="171" t="s">
        <v>48</v>
      </c>
      <c r="U54" s="171" t="s">
        <v>49</v>
      </c>
      <c r="V54" s="155" t="s">
        <v>50</v>
      </c>
      <c r="W54" s="152">
        <v>0.24</v>
      </c>
      <c r="X54" s="155" t="s">
        <v>51</v>
      </c>
      <c r="Y54" s="152">
        <v>0.8</v>
      </c>
      <c r="Z54" s="158" t="s">
        <v>76</v>
      </c>
      <c r="AA54" s="161" t="s">
        <v>53</v>
      </c>
      <c r="AB54" s="109" t="s">
        <v>316</v>
      </c>
      <c r="AC54" s="49" t="s">
        <v>317</v>
      </c>
      <c r="AD54" s="44">
        <v>44562</v>
      </c>
      <c r="AE54" s="44">
        <v>44910</v>
      </c>
      <c r="AF54" s="190" t="s">
        <v>318</v>
      </c>
      <c r="AG54" s="80"/>
      <c r="AH54" s="65"/>
      <c r="AI54" s="65"/>
      <c r="AJ54" s="65"/>
      <c r="AK54" s="65"/>
    </row>
    <row r="55" spans="1:37" ht="97.5" customHeight="1">
      <c r="A55" s="65"/>
      <c r="B55" s="86"/>
      <c r="C55" s="342"/>
      <c r="D55" s="223"/>
      <c r="E55" s="342"/>
      <c r="F55" s="187"/>
      <c r="G55" s="189"/>
      <c r="H55" s="187"/>
      <c r="I55" s="187"/>
      <c r="J55" s="157"/>
      <c r="K55" s="177"/>
      <c r="L55" s="157"/>
      <c r="M55" s="177"/>
      <c r="N55" s="160"/>
      <c r="O55" s="168"/>
      <c r="P55" s="249"/>
      <c r="Q55" s="172"/>
      <c r="R55" s="172"/>
      <c r="S55" s="187"/>
      <c r="T55" s="172"/>
      <c r="U55" s="172"/>
      <c r="V55" s="157"/>
      <c r="W55" s="154"/>
      <c r="X55" s="157"/>
      <c r="Y55" s="219"/>
      <c r="Z55" s="160"/>
      <c r="AA55" s="163"/>
      <c r="AB55" s="109" t="s">
        <v>319</v>
      </c>
      <c r="AC55" s="49" t="s">
        <v>320</v>
      </c>
      <c r="AD55" s="44">
        <v>44621</v>
      </c>
      <c r="AE55" s="44">
        <v>44910</v>
      </c>
      <c r="AF55" s="187"/>
      <c r="AG55" s="80"/>
      <c r="AH55" s="65"/>
      <c r="AI55" s="65"/>
      <c r="AJ55" s="65"/>
      <c r="AK55" s="65"/>
    </row>
    <row r="56" spans="1:37" ht="119.25" customHeight="1">
      <c r="A56" s="65"/>
      <c r="B56" s="86"/>
      <c r="C56" s="197">
        <v>19</v>
      </c>
      <c r="D56" s="200" t="s">
        <v>164</v>
      </c>
      <c r="E56" s="197" t="s">
        <v>321</v>
      </c>
      <c r="F56" s="211" t="s">
        <v>322</v>
      </c>
      <c r="G56" s="161" t="s">
        <v>323</v>
      </c>
      <c r="H56" s="161" t="s">
        <v>324</v>
      </c>
      <c r="I56" s="203" t="s">
        <v>325</v>
      </c>
      <c r="J56" s="155" t="s">
        <v>76</v>
      </c>
      <c r="K56" s="175">
        <f>IF( J56="Muy baja",20%,IF( J56="Baja",40%,IF( J56="Media",60%,IF(J56="Alta",80%,IF( J56="Muy alta",100%)))))</f>
        <v>0.8</v>
      </c>
      <c r="L56" s="155" t="s">
        <v>51</v>
      </c>
      <c r="M56" s="175">
        <f>IF(L56="Leve",20%,
IF(L56="Menor",40%,
IF(L56="Moderado",60%,
IF(L56="Mayor",80%,
IF( L56="Catastrófico", 100%)))))</f>
        <v>0.8</v>
      </c>
      <c r="N56" s="158" t="s">
        <v>254</v>
      </c>
      <c r="O56" s="167" t="s">
        <v>326</v>
      </c>
      <c r="P56" s="169" t="s">
        <v>327</v>
      </c>
      <c r="Q56" s="171" t="s">
        <v>283</v>
      </c>
      <c r="R56" s="171" t="s">
        <v>46</v>
      </c>
      <c r="S56" s="173" t="s">
        <v>328</v>
      </c>
      <c r="T56" s="171" t="s">
        <v>48</v>
      </c>
      <c r="U56" s="171" t="s">
        <v>49</v>
      </c>
      <c r="V56" s="155" t="s">
        <v>41</v>
      </c>
      <c r="W56" s="208">
        <v>0.48</v>
      </c>
      <c r="X56" s="155" t="s">
        <v>51</v>
      </c>
      <c r="Y56" s="208">
        <v>0.8</v>
      </c>
      <c r="Z56" s="158" t="s">
        <v>76</v>
      </c>
      <c r="AA56" s="161" t="s">
        <v>53</v>
      </c>
      <c r="AB56" s="109" t="s">
        <v>329</v>
      </c>
      <c r="AC56" s="49" t="s">
        <v>330</v>
      </c>
      <c r="AD56" s="44">
        <v>44576</v>
      </c>
      <c r="AE56" s="44">
        <v>44620</v>
      </c>
      <c r="AF56" s="169" t="s">
        <v>331</v>
      </c>
      <c r="AG56" s="80"/>
      <c r="AH56" s="65"/>
      <c r="AI56" s="65"/>
      <c r="AJ56" s="65"/>
      <c r="AK56" s="65"/>
    </row>
    <row r="57" spans="1:37" ht="52.5" customHeight="1">
      <c r="A57" s="65"/>
      <c r="B57" s="86"/>
      <c r="C57" s="199"/>
      <c r="D57" s="202"/>
      <c r="E57" s="199"/>
      <c r="F57" s="213"/>
      <c r="G57" s="163"/>
      <c r="H57" s="163"/>
      <c r="I57" s="205"/>
      <c r="J57" s="156"/>
      <c r="K57" s="176"/>
      <c r="L57" s="157"/>
      <c r="M57" s="176"/>
      <c r="N57" s="159"/>
      <c r="O57" s="168"/>
      <c r="P57" s="170"/>
      <c r="Q57" s="172"/>
      <c r="R57" s="172"/>
      <c r="S57" s="174"/>
      <c r="T57" s="172"/>
      <c r="U57" s="172"/>
      <c r="V57" s="156"/>
      <c r="W57" s="320"/>
      <c r="X57" s="156"/>
      <c r="Y57" s="320"/>
      <c r="Z57" s="159"/>
      <c r="AA57" s="162"/>
      <c r="AB57" s="109" t="s">
        <v>332</v>
      </c>
      <c r="AC57" s="49" t="s">
        <v>333</v>
      </c>
      <c r="AD57" s="44">
        <v>44713</v>
      </c>
      <c r="AE57" s="44">
        <v>44910</v>
      </c>
      <c r="AF57" s="170"/>
      <c r="AG57" s="80"/>
      <c r="AH57" s="65"/>
      <c r="AI57" s="65"/>
      <c r="AJ57" s="65"/>
      <c r="AK57" s="65"/>
    </row>
    <row r="58" spans="1:37" ht="125.25" customHeight="1">
      <c r="A58" s="86"/>
      <c r="B58" s="86"/>
      <c r="C58" s="197">
        <v>20</v>
      </c>
      <c r="D58" s="197" t="s">
        <v>334</v>
      </c>
      <c r="E58" s="197" t="s">
        <v>335</v>
      </c>
      <c r="F58" s="211" t="s">
        <v>336</v>
      </c>
      <c r="G58" s="161" t="s">
        <v>337</v>
      </c>
      <c r="H58" s="203" t="s">
        <v>338</v>
      </c>
      <c r="I58" s="203" t="s">
        <v>339</v>
      </c>
      <c r="J58" s="156" t="s">
        <v>76</v>
      </c>
      <c r="K58" s="176">
        <f>IF( J58="Muy baja",20%,IF( J58="Baja",40%,IF( J58="Media",60%,IF(J58="Alta",80%,IF( J58="Muy alta",100%)))))</f>
        <v>0.8</v>
      </c>
      <c r="L58" s="156" t="s">
        <v>51</v>
      </c>
      <c r="M58" s="176">
        <f>IF(L58="Leve",20%,
IF(L58="Menor",40%,
IF(L58="Moderado",60%,
IF(L58="Mayor",80%,
IF( L58="Catastrófico", 100%)))))</f>
        <v>0.8</v>
      </c>
      <c r="N58" s="159" t="s">
        <v>76</v>
      </c>
      <c r="O58" s="167" t="s">
        <v>340</v>
      </c>
      <c r="P58" s="169" t="s">
        <v>341</v>
      </c>
      <c r="Q58" s="171" t="s">
        <v>283</v>
      </c>
      <c r="R58" s="171" t="s">
        <v>46</v>
      </c>
      <c r="S58" s="173" t="s">
        <v>342</v>
      </c>
      <c r="T58" s="171" t="s">
        <v>48</v>
      </c>
      <c r="U58" s="171" t="s">
        <v>49</v>
      </c>
      <c r="V58" s="155" t="s">
        <v>50</v>
      </c>
      <c r="W58" s="208">
        <v>0.2</v>
      </c>
      <c r="X58" s="155" t="s">
        <v>51</v>
      </c>
      <c r="Y58" s="208">
        <v>0.8</v>
      </c>
      <c r="Z58" s="158" t="s">
        <v>76</v>
      </c>
      <c r="AA58" s="161" t="s">
        <v>53</v>
      </c>
      <c r="AB58" s="109" t="s">
        <v>343</v>
      </c>
      <c r="AC58" s="49" t="s">
        <v>344</v>
      </c>
      <c r="AD58" s="44">
        <v>44593</v>
      </c>
      <c r="AE58" s="44">
        <v>44926</v>
      </c>
      <c r="AF58" s="169" t="s">
        <v>345</v>
      </c>
      <c r="AG58" s="80"/>
      <c r="AH58" s="65"/>
      <c r="AI58" s="65"/>
      <c r="AJ58" s="65"/>
      <c r="AK58" s="65"/>
    </row>
    <row r="59" spans="1:37" ht="102" customHeight="1">
      <c r="A59" s="86"/>
      <c r="B59" s="86"/>
      <c r="C59" s="198"/>
      <c r="D59" s="198"/>
      <c r="E59" s="198"/>
      <c r="F59" s="212"/>
      <c r="G59" s="162"/>
      <c r="H59" s="204"/>
      <c r="I59" s="204"/>
      <c r="J59" s="156"/>
      <c r="K59" s="176"/>
      <c r="L59" s="156"/>
      <c r="M59" s="176"/>
      <c r="N59" s="159"/>
      <c r="O59" s="168"/>
      <c r="P59" s="170"/>
      <c r="Q59" s="172"/>
      <c r="R59" s="172"/>
      <c r="S59" s="174"/>
      <c r="T59" s="172"/>
      <c r="U59" s="172"/>
      <c r="V59" s="156"/>
      <c r="W59" s="279"/>
      <c r="X59" s="156"/>
      <c r="Y59" s="279"/>
      <c r="Z59" s="159"/>
      <c r="AA59" s="162"/>
      <c r="AB59" s="109" t="s">
        <v>346</v>
      </c>
      <c r="AC59" s="49" t="s">
        <v>347</v>
      </c>
      <c r="AD59" s="44">
        <v>44593</v>
      </c>
      <c r="AE59" s="44">
        <v>44926</v>
      </c>
      <c r="AF59" s="215"/>
      <c r="AG59" s="80"/>
      <c r="AH59" s="65"/>
      <c r="AI59" s="65"/>
      <c r="AJ59" s="65"/>
      <c r="AK59" s="65"/>
    </row>
    <row r="60" spans="1:37" ht="108.75" customHeight="1">
      <c r="A60" s="65"/>
      <c r="B60" s="86"/>
      <c r="C60" s="198"/>
      <c r="D60" s="198"/>
      <c r="E60" s="198"/>
      <c r="F60" s="212"/>
      <c r="G60" s="162"/>
      <c r="H60" s="204"/>
      <c r="I60" s="204"/>
      <c r="J60" s="156"/>
      <c r="K60" s="176"/>
      <c r="L60" s="156"/>
      <c r="M60" s="176"/>
      <c r="N60" s="159"/>
      <c r="O60" s="167" t="s">
        <v>348</v>
      </c>
      <c r="P60" s="169" t="s">
        <v>349</v>
      </c>
      <c r="Q60" s="171" t="s">
        <v>283</v>
      </c>
      <c r="R60" s="171" t="s">
        <v>46</v>
      </c>
      <c r="S60" s="173" t="s">
        <v>350</v>
      </c>
      <c r="T60" s="171" t="s">
        <v>48</v>
      </c>
      <c r="U60" s="171" t="s">
        <v>49</v>
      </c>
      <c r="V60" s="156"/>
      <c r="W60" s="279"/>
      <c r="X60" s="156"/>
      <c r="Y60" s="279"/>
      <c r="Z60" s="159"/>
      <c r="AA60" s="162"/>
      <c r="AB60" s="109" t="s">
        <v>351</v>
      </c>
      <c r="AC60" s="49" t="s">
        <v>352</v>
      </c>
      <c r="AD60" s="44">
        <v>44652</v>
      </c>
      <c r="AE60" s="44">
        <v>44910</v>
      </c>
      <c r="AF60" s="215"/>
      <c r="AG60" s="80"/>
      <c r="AH60" s="65"/>
      <c r="AI60" s="65"/>
      <c r="AJ60" s="65"/>
      <c r="AK60" s="65"/>
    </row>
    <row r="61" spans="1:37" ht="89.25" customHeight="1">
      <c r="A61" s="65"/>
      <c r="B61" s="86"/>
      <c r="C61" s="198"/>
      <c r="D61" s="198"/>
      <c r="E61" s="198"/>
      <c r="F61" s="212"/>
      <c r="G61" s="162"/>
      <c r="H61" s="204"/>
      <c r="I61" s="204"/>
      <c r="J61" s="156"/>
      <c r="K61" s="176"/>
      <c r="L61" s="156"/>
      <c r="M61" s="176"/>
      <c r="N61" s="159"/>
      <c r="O61" s="214"/>
      <c r="P61" s="215"/>
      <c r="Q61" s="216"/>
      <c r="R61" s="216"/>
      <c r="S61" s="217"/>
      <c r="T61" s="216"/>
      <c r="U61" s="216"/>
      <c r="V61" s="156"/>
      <c r="W61" s="279"/>
      <c r="X61" s="156"/>
      <c r="Y61" s="279"/>
      <c r="Z61" s="159"/>
      <c r="AA61" s="162"/>
      <c r="AB61" s="109" t="s">
        <v>353</v>
      </c>
      <c r="AC61" s="49" t="s">
        <v>354</v>
      </c>
      <c r="AD61" s="44">
        <v>44652</v>
      </c>
      <c r="AE61" s="44">
        <v>44910</v>
      </c>
      <c r="AF61" s="215"/>
      <c r="AG61" s="80"/>
      <c r="AH61" s="65"/>
      <c r="AI61" s="65"/>
      <c r="AJ61" s="65"/>
      <c r="AK61" s="65"/>
    </row>
    <row r="62" spans="1:37" ht="78" customHeight="1">
      <c r="A62" s="65"/>
      <c r="B62" s="86"/>
      <c r="C62" s="198"/>
      <c r="D62" s="198"/>
      <c r="E62" s="198"/>
      <c r="F62" s="212"/>
      <c r="G62" s="162"/>
      <c r="H62" s="204"/>
      <c r="I62" s="204"/>
      <c r="J62" s="156"/>
      <c r="K62" s="176"/>
      <c r="L62" s="156"/>
      <c r="M62" s="176"/>
      <c r="N62" s="159"/>
      <c r="O62" s="214"/>
      <c r="P62" s="215"/>
      <c r="Q62" s="216"/>
      <c r="R62" s="216"/>
      <c r="S62" s="217"/>
      <c r="T62" s="216"/>
      <c r="U62" s="216"/>
      <c r="V62" s="156"/>
      <c r="W62" s="279"/>
      <c r="X62" s="156"/>
      <c r="Y62" s="279"/>
      <c r="Z62" s="159"/>
      <c r="AA62" s="162"/>
      <c r="AB62" s="109" t="s">
        <v>355</v>
      </c>
      <c r="AC62" s="49" t="s">
        <v>356</v>
      </c>
      <c r="AD62" s="44">
        <v>44652</v>
      </c>
      <c r="AE62" s="44">
        <v>44910</v>
      </c>
      <c r="AF62" s="215"/>
      <c r="AG62" s="80"/>
      <c r="AH62" s="65"/>
      <c r="AI62" s="65"/>
      <c r="AJ62" s="65"/>
      <c r="AK62" s="65"/>
    </row>
    <row r="63" spans="1:37" ht="112.5" customHeight="1">
      <c r="A63" s="65"/>
      <c r="B63" s="86"/>
      <c r="C63" s="198"/>
      <c r="D63" s="198"/>
      <c r="E63" s="198"/>
      <c r="F63" s="212"/>
      <c r="G63" s="162"/>
      <c r="H63" s="204"/>
      <c r="I63" s="204"/>
      <c r="J63" s="156"/>
      <c r="K63" s="176"/>
      <c r="L63" s="156"/>
      <c r="M63" s="176"/>
      <c r="N63" s="159"/>
      <c r="O63" s="168"/>
      <c r="P63" s="170"/>
      <c r="Q63" s="216"/>
      <c r="R63" s="216"/>
      <c r="S63" s="217"/>
      <c r="T63" s="216"/>
      <c r="U63" s="216"/>
      <c r="V63" s="156"/>
      <c r="W63" s="279"/>
      <c r="X63" s="156"/>
      <c r="Y63" s="279"/>
      <c r="Z63" s="159"/>
      <c r="AA63" s="162"/>
      <c r="AB63" s="109" t="s">
        <v>357</v>
      </c>
      <c r="AC63" s="49" t="s">
        <v>358</v>
      </c>
      <c r="AD63" s="44">
        <v>44652</v>
      </c>
      <c r="AE63" s="44">
        <v>44910</v>
      </c>
      <c r="AF63" s="215"/>
      <c r="AG63" s="80"/>
      <c r="AH63" s="65"/>
      <c r="AI63" s="65"/>
      <c r="AJ63" s="65"/>
      <c r="AK63" s="65"/>
    </row>
    <row r="64" spans="1:37" ht="88.5" customHeight="1">
      <c r="A64" s="65"/>
      <c r="B64" s="86"/>
      <c r="C64" s="198"/>
      <c r="D64" s="198"/>
      <c r="E64" s="198"/>
      <c r="F64" s="212"/>
      <c r="G64" s="162"/>
      <c r="H64" s="204"/>
      <c r="I64" s="204"/>
      <c r="J64" s="156"/>
      <c r="K64" s="176"/>
      <c r="L64" s="156"/>
      <c r="M64" s="176"/>
      <c r="N64" s="159"/>
      <c r="O64" s="167" t="s">
        <v>359</v>
      </c>
      <c r="P64" s="169" t="s">
        <v>360</v>
      </c>
      <c r="Q64" s="171" t="s">
        <v>283</v>
      </c>
      <c r="R64" s="171" t="s">
        <v>46</v>
      </c>
      <c r="S64" s="173" t="s">
        <v>361</v>
      </c>
      <c r="T64" s="171" t="s">
        <v>48</v>
      </c>
      <c r="U64" s="171" t="s">
        <v>49</v>
      </c>
      <c r="V64" s="156"/>
      <c r="W64" s="279"/>
      <c r="X64" s="156"/>
      <c r="Y64" s="279"/>
      <c r="Z64" s="159"/>
      <c r="AA64" s="162"/>
      <c r="AB64" s="109" t="s">
        <v>362</v>
      </c>
      <c r="AC64" s="49" t="s">
        <v>363</v>
      </c>
      <c r="AD64" s="44">
        <v>44652</v>
      </c>
      <c r="AE64" s="44">
        <v>44910</v>
      </c>
      <c r="AF64" s="215"/>
      <c r="AG64" s="80"/>
      <c r="AH64" s="65"/>
      <c r="AI64" s="65"/>
      <c r="AJ64" s="65"/>
      <c r="AK64" s="65"/>
    </row>
    <row r="65" spans="1:37" ht="155.25" customHeight="1">
      <c r="A65" s="65"/>
      <c r="B65" s="86"/>
      <c r="C65" s="198"/>
      <c r="D65" s="198"/>
      <c r="E65" s="198"/>
      <c r="F65" s="212"/>
      <c r="G65" s="162"/>
      <c r="H65" s="204"/>
      <c r="I65" s="204"/>
      <c r="J65" s="156"/>
      <c r="K65" s="176"/>
      <c r="L65" s="156"/>
      <c r="M65" s="176"/>
      <c r="N65" s="159"/>
      <c r="O65" s="214"/>
      <c r="P65" s="215"/>
      <c r="Q65" s="216"/>
      <c r="R65" s="216"/>
      <c r="S65" s="217"/>
      <c r="T65" s="216"/>
      <c r="U65" s="216"/>
      <c r="V65" s="156"/>
      <c r="W65" s="279"/>
      <c r="X65" s="156"/>
      <c r="Y65" s="279"/>
      <c r="Z65" s="159"/>
      <c r="AA65" s="162"/>
      <c r="AB65" s="109" t="s">
        <v>364</v>
      </c>
      <c r="AC65" s="49" t="s">
        <v>365</v>
      </c>
      <c r="AD65" s="44">
        <v>44652</v>
      </c>
      <c r="AE65" s="44">
        <v>44910</v>
      </c>
      <c r="AF65" s="215"/>
      <c r="AG65" s="80"/>
      <c r="AH65" s="65"/>
      <c r="AI65" s="65"/>
      <c r="AJ65" s="65"/>
      <c r="AK65" s="65"/>
    </row>
    <row r="66" spans="1:37" ht="73.5" customHeight="1">
      <c r="A66" s="65"/>
      <c r="B66" s="86"/>
      <c r="C66" s="198"/>
      <c r="D66" s="198"/>
      <c r="E66" s="198"/>
      <c r="F66" s="212"/>
      <c r="G66" s="162"/>
      <c r="H66" s="204"/>
      <c r="I66" s="204"/>
      <c r="J66" s="156"/>
      <c r="K66" s="176"/>
      <c r="L66" s="156"/>
      <c r="M66" s="176"/>
      <c r="N66" s="159"/>
      <c r="O66" s="214"/>
      <c r="P66" s="215"/>
      <c r="Q66" s="172"/>
      <c r="R66" s="172"/>
      <c r="S66" s="174"/>
      <c r="T66" s="172"/>
      <c r="U66" s="172"/>
      <c r="V66" s="156"/>
      <c r="W66" s="279"/>
      <c r="X66" s="156"/>
      <c r="Y66" s="279"/>
      <c r="Z66" s="159"/>
      <c r="AA66" s="162"/>
      <c r="AB66" s="109" t="s">
        <v>366</v>
      </c>
      <c r="AC66" s="49" t="s">
        <v>367</v>
      </c>
      <c r="AD66" s="44">
        <v>44652</v>
      </c>
      <c r="AE66" s="44">
        <v>44910</v>
      </c>
      <c r="AF66" s="170"/>
      <c r="AG66" s="80"/>
      <c r="AH66" s="65"/>
      <c r="AI66" s="65"/>
      <c r="AJ66" s="65"/>
      <c r="AK66" s="65"/>
    </row>
    <row r="67" spans="1:37" ht="66" customHeight="1">
      <c r="A67" s="65"/>
      <c r="B67" s="26"/>
      <c r="C67" s="197">
        <v>21</v>
      </c>
      <c r="D67" s="197" t="s">
        <v>334</v>
      </c>
      <c r="E67" s="197" t="s">
        <v>368</v>
      </c>
      <c r="F67" s="211" t="s">
        <v>369</v>
      </c>
      <c r="G67" s="161" t="s">
        <v>156</v>
      </c>
      <c r="H67" s="203" t="s">
        <v>370</v>
      </c>
      <c r="I67" s="203" t="s">
        <v>371</v>
      </c>
      <c r="J67" s="156" t="s">
        <v>147</v>
      </c>
      <c r="K67" s="206">
        <f>IF( J67="Muy baja",20%,IF( J67="Baja",40%,IF( J67="Media",60%,IF(J67="Alta",80%,IF( J67="Muy alta",100%)))))</f>
        <v>0.6</v>
      </c>
      <c r="L67" s="156" t="s">
        <v>253</v>
      </c>
      <c r="M67" s="206">
        <f>IF(L67="Leve",20%,
IF(L67="Menor",40%,
IF(L67="Moderado",60%,
IF(L67="Mayor",80%,
IF( L67="Catastrófico", 100%)))))</f>
        <v>0.6</v>
      </c>
      <c r="N67" s="159" t="s">
        <v>254</v>
      </c>
      <c r="O67" s="167" t="s">
        <v>372</v>
      </c>
      <c r="P67" s="169" t="s">
        <v>373</v>
      </c>
      <c r="Q67" s="171" t="s">
        <v>283</v>
      </c>
      <c r="R67" s="171" t="s">
        <v>46</v>
      </c>
      <c r="S67" s="173" t="s">
        <v>374</v>
      </c>
      <c r="T67" s="171" t="s">
        <v>48</v>
      </c>
      <c r="U67" s="171" t="s">
        <v>49</v>
      </c>
      <c r="V67" s="156" t="s">
        <v>50</v>
      </c>
      <c r="W67" s="152">
        <v>0.22</v>
      </c>
      <c r="X67" s="156" t="s">
        <v>253</v>
      </c>
      <c r="Y67" s="152">
        <v>0.6</v>
      </c>
      <c r="Z67" s="159" t="s">
        <v>254</v>
      </c>
      <c r="AA67" s="161" t="s">
        <v>258</v>
      </c>
      <c r="AB67" s="109" t="s">
        <v>375</v>
      </c>
      <c r="AC67" s="49" t="s">
        <v>376</v>
      </c>
      <c r="AD67" s="44">
        <v>44562</v>
      </c>
      <c r="AE67" s="44">
        <v>44910</v>
      </c>
      <c r="AF67" s="169" t="s">
        <v>377</v>
      </c>
      <c r="AG67" s="27"/>
    </row>
    <row r="68" spans="1:37" ht="95.25" customHeight="1">
      <c r="A68" s="65"/>
      <c r="B68" s="26"/>
      <c r="C68" s="198"/>
      <c r="D68" s="198"/>
      <c r="E68" s="198"/>
      <c r="F68" s="212"/>
      <c r="G68" s="162"/>
      <c r="H68" s="204"/>
      <c r="I68" s="204"/>
      <c r="J68" s="156"/>
      <c r="K68" s="207"/>
      <c r="L68" s="156"/>
      <c r="M68" s="207"/>
      <c r="N68" s="159"/>
      <c r="O68" s="168"/>
      <c r="P68" s="170"/>
      <c r="Q68" s="172"/>
      <c r="R68" s="172"/>
      <c r="S68" s="174"/>
      <c r="T68" s="172"/>
      <c r="U68" s="172"/>
      <c r="V68" s="156"/>
      <c r="W68" s="153"/>
      <c r="X68" s="156"/>
      <c r="Y68" s="153"/>
      <c r="Z68" s="159"/>
      <c r="AA68" s="162"/>
      <c r="AB68" s="109" t="s">
        <v>378</v>
      </c>
      <c r="AC68" s="49" t="s">
        <v>379</v>
      </c>
      <c r="AD68" s="44">
        <v>44593</v>
      </c>
      <c r="AE68" s="44">
        <v>44910</v>
      </c>
      <c r="AF68" s="215"/>
      <c r="AG68" s="27"/>
    </row>
    <row r="69" spans="1:37" ht="95.25" customHeight="1">
      <c r="A69" s="65"/>
      <c r="B69" s="26"/>
      <c r="C69" s="198"/>
      <c r="D69" s="198"/>
      <c r="E69" s="198"/>
      <c r="F69" s="212"/>
      <c r="G69" s="162"/>
      <c r="H69" s="204"/>
      <c r="I69" s="204"/>
      <c r="J69" s="156"/>
      <c r="K69" s="207"/>
      <c r="L69" s="156"/>
      <c r="M69" s="207"/>
      <c r="N69" s="159"/>
      <c r="O69" s="214" t="s">
        <v>380</v>
      </c>
      <c r="P69" s="280" t="s">
        <v>381</v>
      </c>
      <c r="Q69" s="171" t="s">
        <v>283</v>
      </c>
      <c r="R69" s="171" t="s">
        <v>46</v>
      </c>
      <c r="S69" s="173" t="s">
        <v>382</v>
      </c>
      <c r="T69" s="171" t="s">
        <v>48</v>
      </c>
      <c r="U69" s="171" t="s">
        <v>49</v>
      </c>
      <c r="V69" s="156"/>
      <c r="W69" s="153"/>
      <c r="X69" s="156"/>
      <c r="Y69" s="153"/>
      <c r="Z69" s="159"/>
      <c r="AA69" s="162"/>
      <c r="AB69" s="109" t="s">
        <v>383</v>
      </c>
      <c r="AC69" s="141" t="s">
        <v>384</v>
      </c>
      <c r="AD69" s="44">
        <v>44621</v>
      </c>
      <c r="AE69" s="44">
        <v>44910</v>
      </c>
      <c r="AF69" s="215"/>
      <c r="AG69" s="27"/>
    </row>
    <row r="70" spans="1:37" ht="141.75" customHeight="1">
      <c r="A70" s="65"/>
      <c r="B70" s="26"/>
      <c r="C70" s="198"/>
      <c r="D70" s="198"/>
      <c r="E70" s="198"/>
      <c r="F70" s="212"/>
      <c r="G70" s="162"/>
      <c r="H70" s="204"/>
      <c r="I70" s="204"/>
      <c r="J70" s="156"/>
      <c r="K70" s="207"/>
      <c r="L70" s="156"/>
      <c r="M70" s="207"/>
      <c r="N70" s="159"/>
      <c r="O70" s="214"/>
      <c r="P70" s="282"/>
      <c r="Q70" s="216"/>
      <c r="R70" s="216"/>
      <c r="S70" s="217"/>
      <c r="T70" s="216"/>
      <c r="U70" s="216"/>
      <c r="V70" s="156"/>
      <c r="W70" s="153"/>
      <c r="X70" s="156"/>
      <c r="Y70" s="153"/>
      <c r="Z70" s="159"/>
      <c r="AA70" s="162"/>
      <c r="AB70" s="109" t="s">
        <v>385</v>
      </c>
      <c r="AC70" s="141" t="s">
        <v>386</v>
      </c>
      <c r="AD70" s="44">
        <v>44652</v>
      </c>
      <c r="AE70" s="44">
        <v>44910</v>
      </c>
      <c r="AF70" s="215"/>
      <c r="AG70" s="27"/>
    </row>
    <row r="71" spans="1:37" ht="141.75" customHeight="1">
      <c r="A71" s="65"/>
      <c r="B71" s="26"/>
      <c r="C71" s="199"/>
      <c r="D71" s="199"/>
      <c r="E71" s="199"/>
      <c r="F71" s="213"/>
      <c r="G71" s="163"/>
      <c r="H71" s="205"/>
      <c r="I71" s="205"/>
      <c r="J71" s="157"/>
      <c r="K71" s="226"/>
      <c r="L71" s="157"/>
      <c r="M71" s="226"/>
      <c r="N71" s="160"/>
      <c r="O71" s="168"/>
      <c r="P71" s="281"/>
      <c r="Q71" s="172"/>
      <c r="R71" s="172"/>
      <c r="S71" s="174"/>
      <c r="T71" s="172"/>
      <c r="U71" s="172"/>
      <c r="V71" s="157"/>
      <c r="W71" s="154"/>
      <c r="X71" s="157"/>
      <c r="Y71" s="154"/>
      <c r="Z71" s="160"/>
      <c r="AA71" s="163"/>
      <c r="AB71" s="109" t="s">
        <v>387</v>
      </c>
      <c r="AC71" s="141" t="s">
        <v>388</v>
      </c>
      <c r="AD71" s="44">
        <v>44652</v>
      </c>
      <c r="AE71" s="44">
        <v>44910</v>
      </c>
      <c r="AF71" s="170"/>
      <c r="AG71" s="27"/>
    </row>
    <row r="72" spans="1:37" ht="78" customHeight="1">
      <c r="A72" s="65"/>
      <c r="B72" s="26"/>
      <c r="C72" s="197">
        <v>22</v>
      </c>
      <c r="D72" s="197" t="s">
        <v>334</v>
      </c>
      <c r="E72" s="197" t="s">
        <v>389</v>
      </c>
      <c r="F72" s="211" t="s">
        <v>390</v>
      </c>
      <c r="G72" s="161" t="s">
        <v>337</v>
      </c>
      <c r="H72" s="203" t="s">
        <v>391</v>
      </c>
      <c r="I72" s="203" t="s">
        <v>392</v>
      </c>
      <c r="J72" s="156" t="s">
        <v>76</v>
      </c>
      <c r="K72" s="175">
        <f>IF( J72="Muy baja",20%,IF( J72="Baja",40%,IF( J72="Media",60%,IF(J72="Alta",80%,IF( J72="Muy alta",100%)))))</f>
        <v>0.8</v>
      </c>
      <c r="L72" s="156" t="s">
        <v>253</v>
      </c>
      <c r="M72" s="175">
        <f>IF(L72="Leve",20%,
IF(L72="Menor",40%,
IF(L72="Moderado",60%,
IF(L72="Mayor",80%,
IF( L72="Catastrófico", 100%)))))</f>
        <v>0.6</v>
      </c>
      <c r="N72" s="159" t="s">
        <v>254</v>
      </c>
      <c r="O72" s="167" t="s">
        <v>393</v>
      </c>
      <c r="P72" s="169" t="s">
        <v>394</v>
      </c>
      <c r="Q72" s="171" t="s">
        <v>283</v>
      </c>
      <c r="R72" s="171" t="s">
        <v>46</v>
      </c>
      <c r="S72" s="173" t="s">
        <v>395</v>
      </c>
      <c r="T72" s="171" t="s">
        <v>396</v>
      </c>
      <c r="U72" s="171" t="s">
        <v>49</v>
      </c>
      <c r="V72" s="156" t="s">
        <v>41</v>
      </c>
      <c r="W72" s="152">
        <v>0.48</v>
      </c>
      <c r="X72" s="156" t="s">
        <v>253</v>
      </c>
      <c r="Y72" s="152">
        <v>0.6</v>
      </c>
      <c r="Z72" s="159" t="s">
        <v>254</v>
      </c>
      <c r="AA72" s="161" t="s">
        <v>258</v>
      </c>
      <c r="AB72" s="109" t="s">
        <v>397</v>
      </c>
      <c r="AC72" s="141" t="s">
        <v>398</v>
      </c>
      <c r="AD72" s="44">
        <v>44593</v>
      </c>
      <c r="AE72" s="44">
        <v>44742</v>
      </c>
      <c r="AF72" s="169" t="s">
        <v>399</v>
      </c>
      <c r="AG72" s="27"/>
    </row>
    <row r="73" spans="1:37" ht="99" customHeight="1">
      <c r="A73" s="65"/>
      <c r="B73" s="26"/>
      <c r="C73" s="198"/>
      <c r="D73" s="198"/>
      <c r="E73" s="198"/>
      <c r="F73" s="212"/>
      <c r="G73" s="162"/>
      <c r="H73" s="204"/>
      <c r="I73" s="204"/>
      <c r="J73" s="156"/>
      <c r="K73" s="176"/>
      <c r="L73" s="156"/>
      <c r="M73" s="176"/>
      <c r="N73" s="159"/>
      <c r="O73" s="214"/>
      <c r="P73" s="215"/>
      <c r="Q73" s="216"/>
      <c r="R73" s="216"/>
      <c r="S73" s="217"/>
      <c r="T73" s="216"/>
      <c r="U73" s="216"/>
      <c r="V73" s="156"/>
      <c r="W73" s="218"/>
      <c r="X73" s="156"/>
      <c r="Y73" s="218"/>
      <c r="Z73" s="159"/>
      <c r="AA73" s="162"/>
      <c r="AB73" s="109" t="s">
        <v>400</v>
      </c>
      <c r="AC73" s="141" t="s">
        <v>401</v>
      </c>
      <c r="AD73" s="44">
        <v>44593</v>
      </c>
      <c r="AE73" s="44">
        <v>44910</v>
      </c>
      <c r="AF73" s="215"/>
      <c r="AG73" s="27"/>
    </row>
    <row r="74" spans="1:37" ht="103.5" customHeight="1">
      <c r="A74" s="65"/>
      <c r="B74" s="26"/>
      <c r="C74" s="198"/>
      <c r="D74" s="198"/>
      <c r="E74" s="198"/>
      <c r="F74" s="212"/>
      <c r="G74" s="162"/>
      <c r="H74" s="204"/>
      <c r="I74" s="204"/>
      <c r="J74" s="156"/>
      <c r="K74" s="176"/>
      <c r="L74" s="156"/>
      <c r="M74" s="176"/>
      <c r="N74" s="159"/>
      <c r="O74" s="214"/>
      <c r="P74" s="215"/>
      <c r="Q74" s="216"/>
      <c r="R74" s="216"/>
      <c r="S74" s="217"/>
      <c r="T74" s="216"/>
      <c r="U74" s="216"/>
      <c r="V74" s="156"/>
      <c r="W74" s="218"/>
      <c r="X74" s="156"/>
      <c r="Y74" s="218"/>
      <c r="Z74" s="159"/>
      <c r="AA74" s="162"/>
      <c r="AB74" s="109" t="s">
        <v>402</v>
      </c>
      <c r="AC74" s="141" t="s">
        <v>403</v>
      </c>
      <c r="AD74" s="44">
        <v>44652</v>
      </c>
      <c r="AE74" s="44">
        <v>44910</v>
      </c>
      <c r="AF74" s="215"/>
      <c r="AG74" s="27"/>
    </row>
    <row r="75" spans="1:37" ht="98.25" customHeight="1">
      <c r="A75" s="65"/>
      <c r="B75" s="26"/>
      <c r="C75" s="198"/>
      <c r="D75" s="198"/>
      <c r="E75" s="198"/>
      <c r="F75" s="212"/>
      <c r="G75" s="162"/>
      <c r="H75" s="204"/>
      <c r="I75" s="204"/>
      <c r="J75" s="156"/>
      <c r="K75" s="176"/>
      <c r="L75" s="156"/>
      <c r="M75" s="176"/>
      <c r="N75" s="159"/>
      <c r="O75" s="214"/>
      <c r="P75" s="215"/>
      <c r="Q75" s="216"/>
      <c r="R75" s="216"/>
      <c r="S75" s="217"/>
      <c r="T75" s="216"/>
      <c r="U75" s="216"/>
      <c r="V75" s="156"/>
      <c r="W75" s="218"/>
      <c r="X75" s="156"/>
      <c r="Y75" s="218"/>
      <c r="Z75" s="159"/>
      <c r="AA75" s="162"/>
      <c r="AB75" s="109" t="s">
        <v>404</v>
      </c>
      <c r="AC75" s="141" t="s">
        <v>405</v>
      </c>
      <c r="AD75" s="44">
        <v>44621</v>
      </c>
      <c r="AE75" s="44">
        <v>44910</v>
      </c>
      <c r="AF75" s="215"/>
      <c r="AG75" s="27"/>
    </row>
    <row r="76" spans="1:37" ht="126.75" customHeight="1">
      <c r="A76" s="65"/>
      <c r="B76" s="26"/>
      <c r="C76" s="199"/>
      <c r="D76" s="199"/>
      <c r="E76" s="199"/>
      <c r="F76" s="213"/>
      <c r="G76" s="163"/>
      <c r="H76" s="205"/>
      <c r="I76" s="205"/>
      <c r="J76" s="157"/>
      <c r="K76" s="177"/>
      <c r="L76" s="157"/>
      <c r="M76" s="177"/>
      <c r="N76" s="160"/>
      <c r="O76" s="168"/>
      <c r="P76" s="170"/>
      <c r="Q76" s="172"/>
      <c r="R76" s="172"/>
      <c r="S76" s="174"/>
      <c r="T76" s="172"/>
      <c r="U76" s="172"/>
      <c r="V76" s="157"/>
      <c r="W76" s="219"/>
      <c r="X76" s="157"/>
      <c r="Y76" s="219"/>
      <c r="Z76" s="160"/>
      <c r="AA76" s="163"/>
      <c r="AB76" s="109" t="s">
        <v>406</v>
      </c>
      <c r="AC76" s="141" t="s">
        <v>407</v>
      </c>
      <c r="AD76" s="44">
        <v>44682</v>
      </c>
      <c r="AE76" s="44">
        <v>44910</v>
      </c>
      <c r="AF76" s="170"/>
      <c r="AG76" s="27"/>
    </row>
    <row r="77" spans="1:37" ht="117.75" customHeight="1">
      <c r="A77" s="65"/>
      <c r="B77" s="26"/>
      <c r="C77" s="185">
        <v>23</v>
      </c>
      <c r="D77" s="222" t="s">
        <v>334</v>
      </c>
      <c r="E77" s="185" t="s">
        <v>408</v>
      </c>
      <c r="F77" s="186" t="s">
        <v>409</v>
      </c>
      <c r="G77" s="188" t="s">
        <v>410</v>
      </c>
      <c r="H77" s="263" t="s">
        <v>411</v>
      </c>
      <c r="I77" s="263" t="s">
        <v>412</v>
      </c>
      <c r="J77" s="156" t="s">
        <v>41</v>
      </c>
      <c r="K77" s="206">
        <f>IF( J77="Muy baja",20%,IF( J77="Baja",40%,IF( J77="Media",60%,IF(J77="Alta",80%,IF( J77="Muy alta",100%)))))</f>
        <v>0.4</v>
      </c>
      <c r="L77" s="156" t="s">
        <v>51</v>
      </c>
      <c r="M77" s="206">
        <f>IF(L77="Leve",20%,
IF(L77="Menor",40%,
IF(L77="Moderado",60%,
IF(L77="Mayor",80%,
IF( L77="Catastrófico", 100%)))))</f>
        <v>0.8</v>
      </c>
      <c r="N77" s="159" t="s">
        <v>254</v>
      </c>
      <c r="O77" s="167" t="s">
        <v>413</v>
      </c>
      <c r="P77" s="169" t="s">
        <v>414</v>
      </c>
      <c r="Q77" s="171" t="s">
        <v>67</v>
      </c>
      <c r="R77" s="171" t="s">
        <v>46</v>
      </c>
      <c r="S77" s="173" t="s">
        <v>116</v>
      </c>
      <c r="T77" s="171" t="s">
        <v>396</v>
      </c>
      <c r="U77" s="171" t="s">
        <v>49</v>
      </c>
      <c r="V77" s="156" t="s">
        <v>50</v>
      </c>
      <c r="W77" s="208">
        <v>0.24</v>
      </c>
      <c r="X77" s="155" t="s">
        <v>253</v>
      </c>
      <c r="Y77" s="208">
        <v>0.6</v>
      </c>
      <c r="Z77" s="158" t="s">
        <v>254</v>
      </c>
      <c r="AA77" s="188" t="s">
        <v>258</v>
      </c>
      <c r="AB77" s="109" t="s">
        <v>415</v>
      </c>
      <c r="AC77" s="141" t="s">
        <v>416</v>
      </c>
      <c r="AD77" s="44">
        <v>44593</v>
      </c>
      <c r="AE77" s="44">
        <v>44926</v>
      </c>
      <c r="AF77" s="169" t="s">
        <v>417</v>
      </c>
      <c r="AG77" s="27"/>
    </row>
    <row r="78" spans="1:37" ht="117.75" customHeight="1">
      <c r="A78" s="65"/>
      <c r="B78" s="26"/>
      <c r="C78" s="342"/>
      <c r="D78" s="223"/>
      <c r="E78" s="342"/>
      <c r="F78" s="187"/>
      <c r="G78" s="189"/>
      <c r="H78" s="187"/>
      <c r="I78" s="187"/>
      <c r="J78" s="156"/>
      <c r="K78" s="207"/>
      <c r="L78" s="156"/>
      <c r="M78" s="207"/>
      <c r="N78" s="159"/>
      <c r="O78" s="168"/>
      <c r="P78" s="170"/>
      <c r="Q78" s="172"/>
      <c r="R78" s="172"/>
      <c r="S78" s="174"/>
      <c r="T78" s="172"/>
      <c r="U78" s="172"/>
      <c r="V78" s="156"/>
      <c r="W78" s="209"/>
      <c r="X78" s="156"/>
      <c r="Y78" s="209"/>
      <c r="Z78" s="159"/>
      <c r="AA78" s="187"/>
      <c r="AB78" s="109" t="s">
        <v>418</v>
      </c>
      <c r="AC78" s="141" t="s">
        <v>419</v>
      </c>
      <c r="AD78" s="44">
        <v>44593</v>
      </c>
      <c r="AE78" s="44">
        <v>44926</v>
      </c>
      <c r="AF78" s="215"/>
      <c r="AG78" s="27"/>
    </row>
    <row r="79" spans="1:37" ht="108">
      <c r="A79" s="65"/>
      <c r="B79" s="26"/>
      <c r="C79" s="342"/>
      <c r="D79" s="223"/>
      <c r="E79" s="342"/>
      <c r="F79" s="187"/>
      <c r="G79" s="189"/>
      <c r="H79" s="187"/>
      <c r="I79" s="187"/>
      <c r="J79" s="156"/>
      <c r="K79" s="207"/>
      <c r="L79" s="156"/>
      <c r="M79" s="207"/>
      <c r="N79" s="159"/>
      <c r="O79" s="167" t="s">
        <v>420</v>
      </c>
      <c r="P79" s="169" t="s">
        <v>421</v>
      </c>
      <c r="Q79" s="171" t="s">
        <v>59</v>
      </c>
      <c r="R79" s="171" t="s">
        <v>46</v>
      </c>
      <c r="S79" s="173" t="s">
        <v>422</v>
      </c>
      <c r="T79" s="171" t="s">
        <v>396</v>
      </c>
      <c r="U79" s="171" t="s">
        <v>49</v>
      </c>
      <c r="V79" s="156"/>
      <c r="W79" s="209"/>
      <c r="X79" s="156"/>
      <c r="Y79" s="209"/>
      <c r="Z79" s="159"/>
      <c r="AA79" s="187"/>
      <c r="AB79" s="109" t="s">
        <v>423</v>
      </c>
      <c r="AC79" s="141" t="s">
        <v>424</v>
      </c>
      <c r="AD79" s="44">
        <v>44593</v>
      </c>
      <c r="AE79" s="44">
        <v>44926</v>
      </c>
      <c r="AF79" s="215"/>
      <c r="AG79" s="27"/>
    </row>
    <row r="80" spans="1:37" ht="117.75" customHeight="1">
      <c r="A80" s="65"/>
      <c r="B80" s="26"/>
      <c r="C80" s="342"/>
      <c r="D80" s="223"/>
      <c r="E80" s="342"/>
      <c r="F80" s="187"/>
      <c r="G80" s="189"/>
      <c r="H80" s="187"/>
      <c r="I80" s="187"/>
      <c r="J80" s="156"/>
      <c r="K80" s="207"/>
      <c r="L80" s="156"/>
      <c r="M80" s="207"/>
      <c r="N80" s="159"/>
      <c r="O80" s="168"/>
      <c r="P80" s="170"/>
      <c r="Q80" s="172"/>
      <c r="R80" s="172"/>
      <c r="S80" s="174"/>
      <c r="T80" s="172"/>
      <c r="U80" s="172"/>
      <c r="V80" s="156"/>
      <c r="W80" s="210"/>
      <c r="X80" s="156"/>
      <c r="Y80" s="210"/>
      <c r="Z80" s="159"/>
      <c r="AA80" s="187"/>
      <c r="AB80" s="109" t="s">
        <v>425</v>
      </c>
      <c r="AC80" s="141" t="s">
        <v>426</v>
      </c>
      <c r="AD80" s="44">
        <v>44593</v>
      </c>
      <c r="AE80" s="44">
        <v>44926</v>
      </c>
      <c r="AF80" s="215"/>
      <c r="AG80" s="27"/>
    </row>
    <row r="81" spans="1:37" ht="96">
      <c r="A81" s="65"/>
      <c r="B81" s="26"/>
      <c r="C81" s="185">
        <v>24</v>
      </c>
      <c r="D81" s="222" t="s">
        <v>334</v>
      </c>
      <c r="E81" s="185" t="s">
        <v>427</v>
      </c>
      <c r="F81" s="186" t="s">
        <v>428</v>
      </c>
      <c r="G81" s="188" t="s">
        <v>337</v>
      </c>
      <c r="H81" s="190" t="s">
        <v>429</v>
      </c>
      <c r="I81" s="190" t="s">
        <v>430</v>
      </c>
      <c r="J81" s="156" t="s">
        <v>41</v>
      </c>
      <c r="K81" s="251">
        <f>IF( J81="Muy baja",20%,IF( J81="Baja",40%,IF( J81="Media",60%,IF(J81="Alta",80%,IF( J81="Muy alta",100%)))))</f>
        <v>0.4</v>
      </c>
      <c r="L81" s="156" t="s">
        <v>51</v>
      </c>
      <c r="M81" s="251">
        <f>IF(L81="Leve",20%,
IF(L81="Menor",40%,
IF(L81="Moderado",60%,
IF(L81="Mayor",80%,
IF( L81="Catastrófico", 100%)))))</f>
        <v>0.8</v>
      </c>
      <c r="N81" s="159" t="s">
        <v>76</v>
      </c>
      <c r="O81" s="40" t="s">
        <v>431</v>
      </c>
      <c r="P81" s="134" t="s">
        <v>432</v>
      </c>
      <c r="Q81" s="138" t="s">
        <v>59</v>
      </c>
      <c r="R81" s="138" t="s">
        <v>46</v>
      </c>
      <c r="S81" s="139" t="s">
        <v>433</v>
      </c>
      <c r="T81" s="138" t="s">
        <v>396</v>
      </c>
      <c r="U81" s="138" t="s">
        <v>49</v>
      </c>
      <c r="V81" s="156" t="s">
        <v>50</v>
      </c>
      <c r="W81" s="208">
        <v>0.24</v>
      </c>
      <c r="X81" s="156" t="s">
        <v>253</v>
      </c>
      <c r="Y81" s="208">
        <v>0.6</v>
      </c>
      <c r="Z81" s="159" t="s">
        <v>254</v>
      </c>
      <c r="AA81" s="188" t="s">
        <v>258</v>
      </c>
      <c r="AB81" s="109" t="s">
        <v>117</v>
      </c>
      <c r="AC81" s="141" t="s">
        <v>434</v>
      </c>
      <c r="AD81" s="44">
        <v>44652</v>
      </c>
      <c r="AE81" s="44">
        <v>44910</v>
      </c>
      <c r="AF81" s="190" t="s">
        <v>435</v>
      </c>
      <c r="AG81" s="27"/>
    </row>
    <row r="82" spans="1:37" ht="228.75" customHeight="1">
      <c r="A82" s="65"/>
      <c r="B82" s="26"/>
      <c r="C82" s="342"/>
      <c r="D82" s="223"/>
      <c r="E82" s="342"/>
      <c r="F82" s="187"/>
      <c r="G82" s="189"/>
      <c r="H82" s="187"/>
      <c r="I82" s="187"/>
      <c r="J82" s="156"/>
      <c r="K82" s="252"/>
      <c r="L82" s="156"/>
      <c r="M82" s="252"/>
      <c r="N82" s="159"/>
      <c r="O82" s="42" t="s">
        <v>436</v>
      </c>
      <c r="P82" s="134" t="s">
        <v>437</v>
      </c>
      <c r="Q82" s="138" t="s">
        <v>67</v>
      </c>
      <c r="R82" s="138" t="s">
        <v>46</v>
      </c>
      <c r="S82" s="139" t="s">
        <v>438</v>
      </c>
      <c r="T82" s="138" t="s">
        <v>396</v>
      </c>
      <c r="U82" s="138" t="s">
        <v>49</v>
      </c>
      <c r="V82" s="156"/>
      <c r="W82" s="210"/>
      <c r="X82" s="156"/>
      <c r="Y82" s="210"/>
      <c r="Z82" s="159"/>
      <c r="AA82" s="187"/>
      <c r="AB82" s="109" t="s">
        <v>439</v>
      </c>
      <c r="AC82" s="141" t="s">
        <v>440</v>
      </c>
      <c r="AD82" s="44">
        <v>44562</v>
      </c>
      <c r="AE82" s="44">
        <v>44925</v>
      </c>
      <c r="AF82" s="187"/>
      <c r="AG82" s="27"/>
    </row>
    <row r="83" spans="1:37" ht="75" customHeight="1">
      <c r="A83" s="65"/>
      <c r="B83" s="26"/>
      <c r="C83" s="197">
        <v>25</v>
      </c>
      <c r="D83" s="197" t="s">
        <v>334</v>
      </c>
      <c r="E83" s="197" t="s">
        <v>441</v>
      </c>
      <c r="F83" s="211" t="s">
        <v>442</v>
      </c>
      <c r="G83" s="161" t="s">
        <v>156</v>
      </c>
      <c r="H83" s="321" t="s">
        <v>443</v>
      </c>
      <c r="I83" s="169" t="s">
        <v>444</v>
      </c>
      <c r="J83" s="156" t="s">
        <v>76</v>
      </c>
      <c r="K83" s="191">
        <f>IF( J83="Muy baja",20%,IF( J83="Baja",40%,IF( J83="Media",60%,IF(J83="Alta",80%,IF( J83="Muy alta",100%)))))</f>
        <v>0.8</v>
      </c>
      <c r="L83" s="156" t="s">
        <v>51</v>
      </c>
      <c r="M83" s="191">
        <f>IF(L83="Leve",20%,
IF(L83="Menor",40%,
IF(L83="Moderado",60%,
IF(L83="Mayor",80%,
IF( L83="Catastrófico", 100%)))))</f>
        <v>0.8</v>
      </c>
      <c r="N83" s="159" t="s">
        <v>76</v>
      </c>
      <c r="O83" s="167" t="s">
        <v>445</v>
      </c>
      <c r="P83" s="248" t="s">
        <v>446</v>
      </c>
      <c r="Q83" s="171" t="s">
        <v>59</v>
      </c>
      <c r="R83" s="171" t="s">
        <v>46</v>
      </c>
      <c r="S83" s="262" t="s">
        <v>328</v>
      </c>
      <c r="T83" s="171" t="s">
        <v>396</v>
      </c>
      <c r="U83" s="171" t="s">
        <v>49</v>
      </c>
      <c r="V83" s="156" t="s">
        <v>50</v>
      </c>
      <c r="W83" s="208">
        <v>0.28999999999999998</v>
      </c>
      <c r="X83" s="156" t="s">
        <v>51</v>
      </c>
      <c r="Y83" s="208">
        <v>0.8</v>
      </c>
      <c r="Z83" s="159" t="s">
        <v>76</v>
      </c>
      <c r="AA83" s="161" t="s">
        <v>53</v>
      </c>
      <c r="AB83" s="109" t="s">
        <v>447</v>
      </c>
      <c r="AC83" s="141" t="s">
        <v>448</v>
      </c>
      <c r="AD83" s="44">
        <v>44652</v>
      </c>
      <c r="AE83" s="44">
        <v>44910</v>
      </c>
      <c r="AF83" s="169" t="s">
        <v>449</v>
      </c>
      <c r="AG83" s="27"/>
    </row>
    <row r="84" spans="1:37" ht="100.5" customHeight="1">
      <c r="A84" s="65"/>
      <c r="B84" s="26"/>
      <c r="C84" s="198"/>
      <c r="D84" s="198"/>
      <c r="E84" s="198"/>
      <c r="F84" s="212"/>
      <c r="G84" s="162"/>
      <c r="H84" s="218"/>
      <c r="I84" s="215"/>
      <c r="J84" s="156"/>
      <c r="K84" s="260"/>
      <c r="L84" s="156"/>
      <c r="M84" s="260"/>
      <c r="N84" s="159"/>
      <c r="O84" s="214"/>
      <c r="P84" s="249"/>
      <c r="Q84" s="216"/>
      <c r="R84" s="216"/>
      <c r="S84" s="187"/>
      <c r="T84" s="216"/>
      <c r="U84" s="216"/>
      <c r="V84" s="156"/>
      <c r="W84" s="209"/>
      <c r="X84" s="156"/>
      <c r="Y84" s="209"/>
      <c r="Z84" s="159"/>
      <c r="AA84" s="162"/>
      <c r="AB84" s="109" t="s">
        <v>450</v>
      </c>
      <c r="AC84" s="141" t="s">
        <v>451</v>
      </c>
      <c r="AD84" s="44">
        <v>44652</v>
      </c>
      <c r="AE84" s="44">
        <v>44910</v>
      </c>
      <c r="AF84" s="215"/>
      <c r="AG84" s="27"/>
    </row>
    <row r="85" spans="1:37" ht="84" customHeight="1">
      <c r="A85" s="65"/>
      <c r="B85" s="26"/>
      <c r="C85" s="198"/>
      <c r="D85" s="198"/>
      <c r="E85" s="198"/>
      <c r="F85" s="212"/>
      <c r="G85" s="162"/>
      <c r="H85" s="218"/>
      <c r="I85" s="215"/>
      <c r="J85" s="156"/>
      <c r="K85" s="260"/>
      <c r="L85" s="156"/>
      <c r="M85" s="260"/>
      <c r="N85" s="159"/>
      <c r="O85" s="168"/>
      <c r="P85" s="249"/>
      <c r="Q85" s="172"/>
      <c r="R85" s="172"/>
      <c r="S85" s="187"/>
      <c r="T85" s="172"/>
      <c r="U85" s="172"/>
      <c r="V85" s="156"/>
      <c r="W85" s="209"/>
      <c r="X85" s="156"/>
      <c r="Y85" s="209"/>
      <c r="Z85" s="159"/>
      <c r="AA85" s="162"/>
      <c r="AB85" s="109" t="s">
        <v>452</v>
      </c>
      <c r="AC85" s="141" t="s">
        <v>453</v>
      </c>
      <c r="AD85" s="44">
        <v>44652</v>
      </c>
      <c r="AE85" s="44">
        <v>44910</v>
      </c>
      <c r="AF85" s="215"/>
      <c r="AG85" s="27"/>
    </row>
    <row r="86" spans="1:37" ht="84" customHeight="1">
      <c r="A86" s="65"/>
      <c r="B86" s="26"/>
      <c r="C86" s="198"/>
      <c r="D86" s="198"/>
      <c r="E86" s="198"/>
      <c r="F86" s="212"/>
      <c r="G86" s="162"/>
      <c r="H86" s="218"/>
      <c r="I86" s="215"/>
      <c r="J86" s="156"/>
      <c r="K86" s="260"/>
      <c r="L86" s="156"/>
      <c r="M86" s="260"/>
      <c r="N86" s="159"/>
      <c r="O86" s="167" t="s">
        <v>454</v>
      </c>
      <c r="P86" s="280" t="s">
        <v>455</v>
      </c>
      <c r="Q86" s="171" t="s">
        <v>59</v>
      </c>
      <c r="R86" s="171" t="s">
        <v>46</v>
      </c>
      <c r="S86" s="173" t="s">
        <v>246</v>
      </c>
      <c r="T86" s="171" t="s">
        <v>396</v>
      </c>
      <c r="U86" s="171" t="s">
        <v>49</v>
      </c>
      <c r="V86" s="156"/>
      <c r="W86" s="209"/>
      <c r="X86" s="156"/>
      <c r="Y86" s="209"/>
      <c r="Z86" s="159"/>
      <c r="AA86" s="162"/>
      <c r="AB86" s="109" t="s">
        <v>456</v>
      </c>
      <c r="AC86" s="141" t="s">
        <v>434</v>
      </c>
      <c r="AD86" s="44">
        <v>44652</v>
      </c>
      <c r="AE86" s="44">
        <v>44910</v>
      </c>
      <c r="AF86" s="215"/>
      <c r="AG86" s="27"/>
    </row>
    <row r="87" spans="1:37" ht="120" customHeight="1">
      <c r="A87" s="65"/>
      <c r="B87" s="26"/>
      <c r="C87" s="199"/>
      <c r="D87" s="199"/>
      <c r="E87" s="199"/>
      <c r="F87" s="213"/>
      <c r="G87" s="163"/>
      <c r="H87" s="219"/>
      <c r="I87" s="170"/>
      <c r="J87" s="157"/>
      <c r="K87" s="192"/>
      <c r="L87" s="157"/>
      <c r="M87" s="192"/>
      <c r="N87" s="160"/>
      <c r="O87" s="168"/>
      <c r="P87" s="281"/>
      <c r="Q87" s="172"/>
      <c r="R87" s="172"/>
      <c r="S87" s="174"/>
      <c r="T87" s="172"/>
      <c r="U87" s="172"/>
      <c r="V87" s="157"/>
      <c r="W87" s="210"/>
      <c r="X87" s="157"/>
      <c r="Y87" s="210"/>
      <c r="Z87" s="160"/>
      <c r="AA87" s="163"/>
      <c r="AB87" s="109" t="s">
        <v>457</v>
      </c>
      <c r="AC87" s="141" t="s">
        <v>458</v>
      </c>
      <c r="AD87" s="44">
        <v>44652</v>
      </c>
      <c r="AE87" s="44">
        <v>44910</v>
      </c>
      <c r="AF87" s="170"/>
      <c r="AG87" s="27"/>
    </row>
    <row r="88" spans="1:37" ht="100.5" customHeight="1">
      <c r="A88" s="65"/>
      <c r="B88" s="26"/>
      <c r="C88" s="127">
        <v>26</v>
      </c>
      <c r="D88" s="128" t="s">
        <v>334</v>
      </c>
      <c r="E88" s="127" t="s">
        <v>459</v>
      </c>
      <c r="F88" s="129" t="s">
        <v>460</v>
      </c>
      <c r="G88" s="130" t="s">
        <v>323</v>
      </c>
      <c r="H88" s="53" t="s">
        <v>461</v>
      </c>
      <c r="I88" s="53" t="s">
        <v>462</v>
      </c>
      <c r="J88" s="117" t="s">
        <v>76</v>
      </c>
      <c r="K88" s="132">
        <f>IF( J88="Muy baja",20%,IF( J88="Baja",40%,IF( J88="Media",60%,IF(J88="Alta",80%,IF( J88="Muy alta",100%)))))</f>
        <v>0.8</v>
      </c>
      <c r="L88" s="117" t="s">
        <v>51</v>
      </c>
      <c r="M88" s="132">
        <f>IF(L83="Leve",20%,
IF(L88="Menor",40%,
IF(L88="Moderado",60%,
IF(L88="Mayor",80%,
IF( L88="Catastrófico", 100%)))))</f>
        <v>0.8</v>
      </c>
      <c r="N88" s="118" t="s">
        <v>76</v>
      </c>
      <c r="O88" s="137" t="s">
        <v>463</v>
      </c>
      <c r="P88" s="119" t="s">
        <v>464</v>
      </c>
      <c r="Q88" s="116" t="s">
        <v>59</v>
      </c>
      <c r="R88" s="116" t="s">
        <v>46</v>
      </c>
      <c r="S88" s="115" t="s">
        <v>465</v>
      </c>
      <c r="T88" s="116" t="s">
        <v>396</v>
      </c>
      <c r="U88" s="116" t="s">
        <v>49</v>
      </c>
      <c r="V88" s="117" t="s">
        <v>41</v>
      </c>
      <c r="W88" s="133">
        <v>0.48</v>
      </c>
      <c r="X88" s="117" t="s">
        <v>51</v>
      </c>
      <c r="Y88" s="133">
        <v>0.8</v>
      </c>
      <c r="Z88" s="118" t="s">
        <v>76</v>
      </c>
      <c r="AA88" s="130" t="s">
        <v>53</v>
      </c>
      <c r="AB88" s="109" t="s">
        <v>466</v>
      </c>
      <c r="AC88" s="134" t="s">
        <v>467</v>
      </c>
      <c r="AD88" s="11">
        <v>44652</v>
      </c>
      <c r="AE88" s="11">
        <v>44910</v>
      </c>
      <c r="AF88" s="53" t="s">
        <v>468</v>
      </c>
      <c r="AG88" s="27"/>
    </row>
    <row r="89" spans="1:37" ht="144" customHeight="1">
      <c r="A89" s="68"/>
      <c r="B89" s="28"/>
      <c r="C89" s="185">
        <v>27</v>
      </c>
      <c r="D89" s="222" t="s">
        <v>469</v>
      </c>
      <c r="E89" s="185" t="s">
        <v>470</v>
      </c>
      <c r="F89" s="186" t="s">
        <v>471</v>
      </c>
      <c r="G89" s="188" t="s">
        <v>38</v>
      </c>
      <c r="H89" s="190" t="s">
        <v>472</v>
      </c>
      <c r="I89" s="190" t="s">
        <v>473</v>
      </c>
      <c r="J89" s="155" t="s">
        <v>147</v>
      </c>
      <c r="K89" s="251">
        <f>IF( J89="Muy baja",20%,IF( J89="Baja",40%,IF( J89="Media",60%,IF(J89="Alta",80%,IF( J89="Muy alta",100%)))))</f>
        <v>0.6</v>
      </c>
      <c r="L89" s="155" t="s">
        <v>51</v>
      </c>
      <c r="M89" s="251">
        <f>IF(L84="Leve",20%,
IF(L89="Menor",40%,
IF(L89="Moderado",60%,
IF(L89="Mayor",80%,
IF( L89="Catastrófico", 100%)))))</f>
        <v>0.8</v>
      </c>
      <c r="N89" s="158" t="s">
        <v>76</v>
      </c>
      <c r="O89" s="39" t="s">
        <v>474</v>
      </c>
      <c r="P89" s="134" t="s">
        <v>475</v>
      </c>
      <c r="Q89" s="116" t="s">
        <v>67</v>
      </c>
      <c r="R89" s="116" t="s">
        <v>46</v>
      </c>
      <c r="S89" s="139" t="s">
        <v>476</v>
      </c>
      <c r="T89" s="116" t="s">
        <v>396</v>
      </c>
      <c r="U89" s="116" t="s">
        <v>49</v>
      </c>
      <c r="V89" s="155" t="s">
        <v>50</v>
      </c>
      <c r="W89" s="322">
        <v>0.36</v>
      </c>
      <c r="X89" s="155" t="s">
        <v>253</v>
      </c>
      <c r="Y89" s="322">
        <v>0.6</v>
      </c>
      <c r="Z89" s="158" t="s">
        <v>254</v>
      </c>
      <c r="AA89" s="161" t="s">
        <v>258</v>
      </c>
      <c r="AB89" s="109" t="s">
        <v>477</v>
      </c>
      <c r="AC89" s="141" t="s">
        <v>478</v>
      </c>
      <c r="AD89" s="44">
        <v>44621</v>
      </c>
      <c r="AE89" s="44">
        <v>44910</v>
      </c>
      <c r="AF89" s="169" t="s">
        <v>479</v>
      </c>
      <c r="AG89" s="29"/>
      <c r="AH89" s="68"/>
      <c r="AI89" s="68"/>
      <c r="AJ89" s="68"/>
      <c r="AK89" s="68"/>
    </row>
    <row r="90" spans="1:37" ht="90" customHeight="1">
      <c r="A90" s="68"/>
      <c r="B90" s="28"/>
      <c r="C90" s="342"/>
      <c r="D90" s="223"/>
      <c r="E90" s="342"/>
      <c r="F90" s="187"/>
      <c r="G90" s="189"/>
      <c r="H90" s="187"/>
      <c r="I90" s="187"/>
      <c r="J90" s="157"/>
      <c r="K90" s="252"/>
      <c r="L90" s="157"/>
      <c r="M90" s="252"/>
      <c r="N90" s="160"/>
      <c r="O90" s="42" t="s">
        <v>480</v>
      </c>
      <c r="P90" s="134" t="s">
        <v>481</v>
      </c>
      <c r="Q90" s="116" t="s">
        <v>59</v>
      </c>
      <c r="R90" s="116" t="s">
        <v>46</v>
      </c>
      <c r="S90" s="139" t="s">
        <v>482</v>
      </c>
      <c r="T90" s="116" t="s">
        <v>396</v>
      </c>
      <c r="U90" s="116" t="s">
        <v>49</v>
      </c>
      <c r="V90" s="157"/>
      <c r="W90" s="323"/>
      <c r="X90" s="157"/>
      <c r="Y90" s="323"/>
      <c r="Z90" s="160"/>
      <c r="AA90" s="163"/>
      <c r="AB90" s="109" t="s">
        <v>483</v>
      </c>
      <c r="AC90" s="141" t="s">
        <v>484</v>
      </c>
      <c r="AD90" s="44">
        <v>44621</v>
      </c>
      <c r="AE90" s="44">
        <v>44910</v>
      </c>
      <c r="AF90" s="170"/>
      <c r="AG90" s="29"/>
      <c r="AH90" s="68"/>
      <c r="AI90" s="68"/>
      <c r="AJ90" s="68"/>
      <c r="AK90" s="68"/>
    </row>
    <row r="91" spans="1:37" ht="120" customHeight="1">
      <c r="A91" s="68"/>
      <c r="B91" s="28"/>
      <c r="C91" s="185">
        <v>28</v>
      </c>
      <c r="D91" s="222" t="s">
        <v>469</v>
      </c>
      <c r="E91" s="185" t="s">
        <v>485</v>
      </c>
      <c r="F91" s="186" t="s">
        <v>486</v>
      </c>
      <c r="G91" s="188" t="s">
        <v>189</v>
      </c>
      <c r="H91" s="190" t="s">
        <v>487</v>
      </c>
      <c r="I91" s="190" t="s">
        <v>488</v>
      </c>
      <c r="J91" s="155" t="s">
        <v>147</v>
      </c>
      <c r="K91" s="251">
        <f t="shared" ref="K91:K99" si="0">IF( J91="Muy baja",20%,IF( J91="Baja",40%,IF( J91="Media",60%,IF(J91="Alta",80%,IF( J91="Muy alta",100%)))))</f>
        <v>0.6</v>
      </c>
      <c r="L91" s="155" t="s">
        <v>51</v>
      </c>
      <c r="M91" s="251">
        <f t="shared" ref="M91:M99" si="1">IF(L86="Leve",20%,
IF(L91="Menor",40%,
IF(L91="Moderado",60%,
IF(L91="Mayor",80%,
IF( L91="Catastrófico", 100%)))))</f>
        <v>0.8</v>
      </c>
      <c r="N91" s="158" t="s">
        <v>76</v>
      </c>
      <c r="O91" s="42" t="s">
        <v>489</v>
      </c>
      <c r="P91" s="134" t="s">
        <v>490</v>
      </c>
      <c r="Q91" s="116" t="s">
        <v>59</v>
      </c>
      <c r="R91" s="116" t="s">
        <v>46</v>
      </c>
      <c r="S91" s="139" t="s">
        <v>126</v>
      </c>
      <c r="T91" s="116" t="s">
        <v>396</v>
      </c>
      <c r="U91" s="116" t="s">
        <v>49</v>
      </c>
      <c r="V91" s="155" t="s">
        <v>50</v>
      </c>
      <c r="W91" s="152">
        <v>0.34</v>
      </c>
      <c r="X91" s="155" t="s">
        <v>51</v>
      </c>
      <c r="Y91" s="152">
        <v>0.8</v>
      </c>
      <c r="Z91" s="158" t="s">
        <v>76</v>
      </c>
      <c r="AA91" s="161" t="s">
        <v>53</v>
      </c>
      <c r="AB91" s="109" t="s">
        <v>491</v>
      </c>
      <c r="AC91" s="134" t="s">
        <v>492</v>
      </c>
      <c r="AD91" s="11">
        <v>44562</v>
      </c>
      <c r="AE91" s="11">
        <v>44926</v>
      </c>
      <c r="AF91" s="277" t="s">
        <v>493</v>
      </c>
      <c r="AG91" s="29"/>
      <c r="AH91" s="68"/>
      <c r="AI91" s="68"/>
      <c r="AJ91" s="68"/>
      <c r="AK91" s="68"/>
    </row>
    <row r="92" spans="1:37" ht="108">
      <c r="A92" s="68"/>
      <c r="B92" s="28"/>
      <c r="C92" s="342"/>
      <c r="D92" s="223"/>
      <c r="E92" s="342"/>
      <c r="F92" s="187"/>
      <c r="G92" s="189"/>
      <c r="H92" s="187"/>
      <c r="I92" s="187"/>
      <c r="J92" s="157"/>
      <c r="K92" s="252"/>
      <c r="L92" s="157"/>
      <c r="M92" s="252"/>
      <c r="N92" s="160"/>
      <c r="O92" s="42" t="s">
        <v>494</v>
      </c>
      <c r="P92" s="134" t="s">
        <v>495</v>
      </c>
      <c r="Q92" s="116" t="s">
        <v>59</v>
      </c>
      <c r="R92" s="116" t="s">
        <v>46</v>
      </c>
      <c r="S92" s="139" t="s">
        <v>126</v>
      </c>
      <c r="T92" s="116" t="s">
        <v>396</v>
      </c>
      <c r="U92" s="116" t="s">
        <v>49</v>
      </c>
      <c r="V92" s="157"/>
      <c r="W92" s="219"/>
      <c r="X92" s="157"/>
      <c r="Y92" s="219"/>
      <c r="Z92" s="160"/>
      <c r="AA92" s="163"/>
      <c r="AB92" s="109" t="s">
        <v>496</v>
      </c>
      <c r="AC92" s="134" t="s">
        <v>497</v>
      </c>
      <c r="AD92" s="11">
        <v>44562</v>
      </c>
      <c r="AE92" s="11">
        <v>44910</v>
      </c>
      <c r="AF92" s="278"/>
      <c r="AG92" s="29"/>
      <c r="AH92" s="68"/>
      <c r="AI92" s="68"/>
      <c r="AJ92" s="68"/>
      <c r="AK92" s="68"/>
    </row>
    <row r="93" spans="1:37" ht="203.25" customHeight="1">
      <c r="A93" s="65"/>
      <c r="B93" s="26"/>
      <c r="C93" s="122">
        <v>29</v>
      </c>
      <c r="D93" s="121" t="s">
        <v>498</v>
      </c>
      <c r="E93" s="122" t="s">
        <v>499</v>
      </c>
      <c r="F93" s="123" t="s">
        <v>500</v>
      </c>
      <c r="G93" s="124" t="s">
        <v>189</v>
      </c>
      <c r="H93" s="136" t="s">
        <v>501</v>
      </c>
      <c r="I93" s="136" t="s">
        <v>502</v>
      </c>
      <c r="J93" s="117" t="s">
        <v>503</v>
      </c>
      <c r="K93" s="132">
        <f t="shared" si="0"/>
        <v>1</v>
      </c>
      <c r="L93" s="117" t="s">
        <v>51</v>
      </c>
      <c r="M93" s="132">
        <f t="shared" si="1"/>
        <v>0.8</v>
      </c>
      <c r="N93" s="118" t="s">
        <v>76</v>
      </c>
      <c r="O93" s="39" t="s">
        <v>504</v>
      </c>
      <c r="P93" s="134" t="s">
        <v>505</v>
      </c>
      <c r="Q93" s="116" t="s">
        <v>59</v>
      </c>
      <c r="R93" s="116" t="s">
        <v>46</v>
      </c>
      <c r="S93" s="139" t="s">
        <v>506</v>
      </c>
      <c r="T93" s="116" t="s">
        <v>396</v>
      </c>
      <c r="U93" s="116" t="s">
        <v>49</v>
      </c>
      <c r="V93" s="117" t="s">
        <v>147</v>
      </c>
      <c r="W93" s="55">
        <v>0.6</v>
      </c>
      <c r="X93" s="117" t="s">
        <v>51</v>
      </c>
      <c r="Y93" s="55">
        <v>0.8</v>
      </c>
      <c r="Z93" s="118" t="s">
        <v>76</v>
      </c>
      <c r="AA93" s="130" t="s">
        <v>53</v>
      </c>
      <c r="AB93" s="109" t="s">
        <v>507</v>
      </c>
      <c r="AC93" s="134" t="s">
        <v>508</v>
      </c>
      <c r="AD93" s="11">
        <v>44621</v>
      </c>
      <c r="AE93" s="11">
        <v>44910</v>
      </c>
      <c r="AF93" s="53" t="s">
        <v>509</v>
      </c>
      <c r="AG93" s="27"/>
    </row>
    <row r="94" spans="1:37" ht="180">
      <c r="A94" s="65"/>
      <c r="B94" s="26"/>
      <c r="C94" s="122">
        <v>30</v>
      </c>
      <c r="D94" s="121" t="s">
        <v>498</v>
      </c>
      <c r="E94" s="122" t="s">
        <v>510</v>
      </c>
      <c r="F94" s="123" t="s">
        <v>511</v>
      </c>
      <c r="G94" s="124" t="s">
        <v>189</v>
      </c>
      <c r="H94" s="136" t="s">
        <v>512</v>
      </c>
      <c r="I94" s="136" t="s">
        <v>513</v>
      </c>
      <c r="J94" s="117" t="s">
        <v>76</v>
      </c>
      <c r="K94" s="132">
        <f t="shared" si="0"/>
        <v>0.8</v>
      </c>
      <c r="L94" s="117" t="s">
        <v>514</v>
      </c>
      <c r="M94" s="132">
        <f t="shared" si="1"/>
        <v>0.4</v>
      </c>
      <c r="N94" s="118" t="s">
        <v>254</v>
      </c>
      <c r="O94" s="39" t="s">
        <v>515</v>
      </c>
      <c r="P94" s="134" t="s">
        <v>516</v>
      </c>
      <c r="Q94" s="116" t="s">
        <v>59</v>
      </c>
      <c r="R94" s="116" t="s">
        <v>46</v>
      </c>
      <c r="S94" s="139" t="s">
        <v>361</v>
      </c>
      <c r="T94" s="116" t="s">
        <v>396</v>
      </c>
      <c r="U94" s="116" t="s">
        <v>49</v>
      </c>
      <c r="V94" s="117" t="s">
        <v>147</v>
      </c>
      <c r="W94" s="50">
        <v>0.48</v>
      </c>
      <c r="X94" s="117" t="s">
        <v>514</v>
      </c>
      <c r="Y94" s="50">
        <v>0.4</v>
      </c>
      <c r="Z94" s="118" t="s">
        <v>254</v>
      </c>
      <c r="AA94" s="130" t="s">
        <v>258</v>
      </c>
      <c r="AB94" s="109" t="s">
        <v>517</v>
      </c>
      <c r="AC94" s="134" t="s">
        <v>518</v>
      </c>
      <c r="AD94" s="11">
        <v>44621</v>
      </c>
      <c r="AE94" s="11">
        <v>44910</v>
      </c>
      <c r="AF94" s="53" t="s">
        <v>509</v>
      </c>
      <c r="AG94" s="27"/>
    </row>
    <row r="95" spans="1:37" ht="72">
      <c r="A95" s="65"/>
      <c r="B95" s="26"/>
      <c r="C95" s="122">
        <v>31</v>
      </c>
      <c r="D95" s="121" t="s">
        <v>498</v>
      </c>
      <c r="E95" s="122" t="s">
        <v>519</v>
      </c>
      <c r="F95" s="123" t="s">
        <v>520</v>
      </c>
      <c r="G95" s="124" t="s">
        <v>189</v>
      </c>
      <c r="H95" s="136" t="s">
        <v>521</v>
      </c>
      <c r="I95" s="136" t="s">
        <v>522</v>
      </c>
      <c r="J95" s="117" t="s">
        <v>41</v>
      </c>
      <c r="K95" s="132">
        <f t="shared" si="0"/>
        <v>0.4</v>
      </c>
      <c r="L95" s="117" t="s">
        <v>253</v>
      </c>
      <c r="M95" s="132">
        <f t="shared" si="1"/>
        <v>0.6</v>
      </c>
      <c r="N95" s="118" t="s">
        <v>254</v>
      </c>
      <c r="O95" s="39" t="s">
        <v>523</v>
      </c>
      <c r="P95" s="134" t="s">
        <v>524</v>
      </c>
      <c r="Q95" s="116" t="s">
        <v>59</v>
      </c>
      <c r="R95" s="116" t="s">
        <v>46</v>
      </c>
      <c r="S95" s="139" t="s">
        <v>361</v>
      </c>
      <c r="T95" s="116" t="s">
        <v>396</v>
      </c>
      <c r="U95" s="116" t="s">
        <v>49</v>
      </c>
      <c r="V95" s="117" t="s">
        <v>50</v>
      </c>
      <c r="W95" s="50">
        <v>0.24</v>
      </c>
      <c r="X95" s="117" t="s">
        <v>253</v>
      </c>
      <c r="Y95" s="50">
        <v>0.6</v>
      </c>
      <c r="Z95" s="118" t="s">
        <v>254</v>
      </c>
      <c r="AA95" s="130" t="s">
        <v>258</v>
      </c>
      <c r="AB95" s="109" t="s">
        <v>525</v>
      </c>
      <c r="AC95" s="134" t="s">
        <v>526</v>
      </c>
      <c r="AD95" s="11">
        <v>44620</v>
      </c>
      <c r="AE95" s="11">
        <v>44910</v>
      </c>
      <c r="AF95" s="53" t="s">
        <v>527</v>
      </c>
      <c r="AG95" s="27"/>
    </row>
    <row r="96" spans="1:37" ht="132">
      <c r="A96" s="65"/>
      <c r="B96" s="26"/>
      <c r="C96" s="122">
        <v>32</v>
      </c>
      <c r="D96" s="121" t="s">
        <v>498</v>
      </c>
      <c r="E96" s="122" t="s">
        <v>528</v>
      </c>
      <c r="F96" s="123" t="s">
        <v>529</v>
      </c>
      <c r="G96" s="124" t="s">
        <v>167</v>
      </c>
      <c r="H96" s="136" t="s">
        <v>530</v>
      </c>
      <c r="I96" s="136" t="s">
        <v>312</v>
      </c>
      <c r="J96" s="117" t="s">
        <v>76</v>
      </c>
      <c r="K96" s="132">
        <f t="shared" si="0"/>
        <v>0.8</v>
      </c>
      <c r="L96" s="117" t="s">
        <v>253</v>
      </c>
      <c r="M96" s="132">
        <f t="shared" si="1"/>
        <v>0.6</v>
      </c>
      <c r="N96" s="118" t="s">
        <v>76</v>
      </c>
      <c r="O96" s="39" t="s">
        <v>531</v>
      </c>
      <c r="P96" s="134" t="s">
        <v>532</v>
      </c>
      <c r="Q96" s="116" t="s">
        <v>59</v>
      </c>
      <c r="R96" s="116" t="s">
        <v>46</v>
      </c>
      <c r="S96" s="139" t="s">
        <v>533</v>
      </c>
      <c r="T96" s="116" t="s">
        <v>396</v>
      </c>
      <c r="U96" s="116" t="s">
        <v>49</v>
      </c>
      <c r="V96" s="117" t="s">
        <v>41</v>
      </c>
      <c r="W96" s="50">
        <v>0.48</v>
      </c>
      <c r="X96" s="117" t="s">
        <v>253</v>
      </c>
      <c r="Y96" s="50">
        <v>0.6</v>
      </c>
      <c r="Z96" s="118" t="s">
        <v>254</v>
      </c>
      <c r="AA96" s="130" t="s">
        <v>258</v>
      </c>
      <c r="AB96" s="109" t="s">
        <v>534</v>
      </c>
      <c r="AC96" s="134" t="s">
        <v>535</v>
      </c>
      <c r="AD96" s="11">
        <v>44621</v>
      </c>
      <c r="AE96" s="11">
        <v>44910</v>
      </c>
      <c r="AF96" s="53" t="s">
        <v>536</v>
      </c>
      <c r="AG96" s="27"/>
    </row>
    <row r="97" spans="1:37" ht="132" customHeight="1">
      <c r="A97" s="65"/>
      <c r="B97" s="26"/>
      <c r="C97" s="122">
        <v>33</v>
      </c>
      <c r="D97" s="121" t="s">
        <v>498</v>
      </c>
      <c r="E97" s="122" t="s">
        <v>537</v>
      </c>
      <c r="F97" s="123" t="s">
        <v>538</v>
      </c>
      <c r="G97" s="124" t="s">
        <v>156</v>
      </c>
      <c r="H97" s="136" t="s">
        <v>539</v>
      </c>
      <c r="I97" s="136" t="s">
        <v>540</v>
      </c>
      <c r="J97" s="117" t="s">
        <v>41</v>
      </c>
      <c r="K97" s="132">
        <f t="shared" si="0"/>
        <v>0.4</v>
      </c>
      <c r="L97" s="117" t="s">
        <v>51</v>
      </c>
      <c r="M97" s="132">
        <f t="shared" si="1"/>
        <v>0.8</v>
      </c>
      <c r="N97" s="118" t="s">
        <v>76</v>
      </c>
      <c r="O97" s="39" t="s">
        <v>541</v>
      </c>
      <c r="P97" s="134" t="s">
        <v>542</v>
      </c>
      <c r="Q97" s="116" t="s">
        <v>59</v>
      </c>
      <c r="R97" s="116" t="s">
        <v>46</v>
      </c>
      <c r="S97" s="139" t="s">
        <v>126</v>
      </c>
      <c r="T97" s="116" t="s">
        <v>396</v>
      </c>
      <c r="U97" s="116" t="s">
        <v>49</v>
      </c>
      <c r="V97" s="117" t="s">
        <v>50</v>
      </c>
      <c r="W97" s="55">
        <v>0.24</v>
      </c>
      <c r="X97" s="117" t="s">
        <v>51</v>
      </c>
      <c r="Y97" s="55">
        <v>0.8</v>
      </c>
      <c r="Z97" s="118" t="s">
        <v>76</v>
      </c>
      <c r="AA97" s="130" t="s">
        <v>53</v>
      </c>
      <c r="AB97" s="109" t="s">
        <v>543</v>
      </c>
      <c r="AC97" s="134" t="s">
        <v>544</v>
      </c>
      <c r="AD97" s="11">
        <v>44652</v>
      </c>
      <c r="AE97" s="11">
        <v>44910</v>
      </c>
      <c r="AF97" s="53" t="s">
        <v>545</v>
      </c>
      <c r="AG97" s="27"/>
    </row>
    <row r="98" spans="1:37" ht="120" customHeight="1">
      <c r="A98" s="65"/>
      <c r="B98" s="26"/>
      <c r="C98" s="144">
        <v>34</v>
      </c>
      <c r="D98" s="145" t="s">
        <v>498</v>
      </c>
      <c r="E98" s="144" t="s">
        <v>546</v>
      </c>
      <c r="F98" s="146" t="s">
        <v>547</v>
      </c>
      <c r="G98" s="124" t="s">
        <v>548</v>
      </c>
      <c r="H98" s="136" t="s">
        <v>549</v>
      </c>
      <c r="I98" s="136" t="s">
        <v>550</v>
      </c>
      <c r="J98" s="117" t="s">
        <v>50</v>
      </c>
      <c r="K98" s="132">
        <f t="shared" si="0"/>
        <v>0.2</v>
      </c>
      <c r="L98" s="117" t="s">
        <v>51</v>
      </c>
      <c r="M98" s="132">
        <f t="shared" si="1"/>
        <v>0.8</v>
      </c>
      <c r="N98" s="118" t="s">
        <v>76</v>
      </c>
      <c r="O98" s="39" t="s">
        <v>551</v>
      </c>
      <c r="P98" s="149" t="s">
        <v>552</v>
      </c>
      <c r="Q98" s="116" t="s">
        <v>59</v>
      </c>
      <c r="R98" s="116" t="s">
        <v>46</v>
      </c>
      <c r="S98" s="139" t="s">
        <v>126</v>
      </c>
      <c r="T98" s="116" t="s">
        <v>396</v>
      </c>
      <c r="U98" s="116" t="s">
        <v>49</v>
      </c>
      <c r="V98" s="117" t="s">
        <v>50</v>
      </c>
      <c r="W98" s="50">
        <v>0.12</v>
      </c>
      <c r="X98" s="117" t="s">
        <v>51</v>
      </c>
      <c r="Y98" s="50">
        <v>0.8</v>
      </c>
      <c r="Z98" s="118" t="s">
        <v>76</v>
      </c>
      <c r="AA98" s="130" t="s">
        <v>53</v>
      </c>
      <c r="AB98" s="109" t="s">
        <v>553</v>
      </c>
      <c r="AC98" s="134" t="s">
        <v>554</v>
      </c>
      <c r="AD98" s="11">
        <v>44652</v>
      </c>
      <c r="AE98" s="11">
        <v>44910</v>
      </c>
      <c r="AF98" s="53" t="s">
        <v>555</v>
      </c>
      <c r="AG98" s="27"/>
    </row>
    <row r="99" spans="1:37" ht="122.25" customHeight="1">
      <c r="A99" s="65"/>
      <c r="B99" s="26"/>
      <c r="C99" s="122">
        <v>35</v>
      </c>
      <c r="D99" s="121" t="s">
        <v>498</v>
      </c>
      <c r="E99" s="122" t="s">
        <v>556</v>
      </c>
      <c r="F99" s="12" t="s">
        <v>557</v>
      </c>
      <c r="G99" s="124" t="s">
        <v>548</v>
      </c>
      <c r="H99" s="136" t="s">
        <v>558</v>
      </c>
      <c r="I99" s="136" t="s">
        <v>559</v>
      </c>
      <c r="J99" s="117" t="s">
        <v>503</v>
      </c>
      <c r="K99" s="132">
        <f t="shared" si="0"/>
        <v>1</v>
      </c>
      <c r="L99" s="117" t="s">
        <v>51</v>
      </c>
      <c r="M99" s="132">
        <f t="shared" si="1"/>
        <v>0.8</v>
      </c>
      <c r="N99" s="118" t="s">
        <v>76</v>
      </c>
      <c r="O99" s="39" t="s">
        <v>560</v>
      </c>
      <c r="P99" s="134" t="s">
        <v>561</v>
      </c>
      <c r="Q99" s="116" t="s">
        <v>59</v>
      </c>
      <c r="R99" s="116" t="s">
        <v>46</v>
      </c>
      <c r="S99" s="139" t="s">
        <v>126</v>
      </c>
      <c r="T99" s="116" t="s">
        <v>396</v>
      </c>
      <c r="U99" s="116" t="s">
        <v>49</v>
      </c>
      <c r="V99" s="117" t="s">
        <v>147</v>
      </c>
      <c r="W99" s="50">
        <v>0.6</v>
      </c>
      <c r="X99" s="117" t="s">
        <v>51</v>
      </c>
      <c r="Y99" s="50">
        <v>0.8</v>
      </c>
      <c r="Z99" s="118" t="s">
        <v>76</v>
      </c>
      <c r="AA99" s="130" t="s">
        <v>53</v>
      </c>
      <c r="AB99" s="109" t="s">
        <v>562</v>
      </c>
      <c r="AC99" s="134" t="s">
        <v>563</v>
      </c>
      <c r="AD99" s="11">
        <v>44652</v>
      </c>
      <c r="AE99" s="11">
        <v>44910</v>
      </c>
      <c r="AF99" s="53" t="s">
        <v>545</v>
      </c>
      <c r="AG99" s="27"/>
    </row>
    <row r="100" spans="1:37" ht="71.25" customHeight="1">
      <c r="A100" s="68"/>
      <c r="B100" s="28"/>
      <c r="C100" s="197">
        <v>36</v>
      </c>
      <c r="D100" s="200" t="s">
        <v>564</v>
      </c>
      <c r="E100" s="197" t="s">
        <v>565</v>
      </c>
      <c r="F100" s="211" t="s">
        <v>566</v>
      </c>
      <c r="G100" s="161" t="s">
        <v>217</v>
      </c>
      <c r="H100" s="169" t="s">
        <v>567</v>
      </c>
      <c r="I100" s="169" t="s">
        <v>568</v>
      </c>
      <c r="J100" s="155" t="s">
        <v>503</v>
      </c>
      <c r="K100" s="251">
        <f>IF( J100="Muy baja",20%,IF( J100="Baja",40%,IF( J100="Media",60%,IF(J100="Alta",80%,IF( J100="Muy alta",100%)))))</f>
        <v>1</v>
      </c>
      <c r="L100" s="155" t="s">
        <v>42</v>
      </c>
      <c r="M100" s="251">
        <f>IF(L95="Leve",20%,
IF(L100="Menor",40%,
IF(L100="Moderado",60%,
IF(L100="Mayor",80%,
IF( L100="Catastrófico", 100%)))))</f>
        <v>1</v>
      </c>
      <c r="N100" s="158" t="s">
        <v>123</v>
      </c>
      <c r="O100" s="39" t="s">
        <v>569</v>
      </c>
      <c r="P100" s="134" t="s">
        <v>570</v>
      </c>
      <c r="Q100" s="116" t="s">
        <v>59</v>
      </c>
      <c r="R100" s="116" t="s">
        <v>46</v>
      </c>
      <c r="S100" s="142" t="s">
        <v>571</v>
      </c>
      <c r="T100" s="116" t="s">
        <v>396</v>
      </c>
      <c r="U100" s="116" t="s">
        <v>49</v>
      </c>
      <c r="V100" s="155" t="s">
        <v>50</v>
      </c>
      <c r="W100" s="152">
        <v>0.22</v>
      </c>
      <c r="X100" s="155" t="s">
        <v>51</v>
      </c>
      <c r="Y100" s="152">
        <v>0.7</v>
      </c>
      <c r="Z100" s="158" t="s">
        <v>76</v>
      </c>
      <c r="AA100" s="161" t="s">
        <v>53</v>
      </c>
      <c r="AB100" s="109" t="s">
        <v>572</v>
      </c>
      <c r="AC100" s="134" t="s">
        <v>573</v>
      </c>
      <c r="AD100" s="11">
        <v>44593</v>
      </c>
      <c r="AE100" s="11">
        <v>44926</v>
      </c>
      <c r="AF100" s="169" t="s">
        <v>574</v>
      </c>
      <c r="AG100" s="29"/>
      <c r="AH100" s="68"/>
      <c r="AI100" s="68"/>
      <c r="AJ100" s="68"/>
      <c r="AK100" s="68"/>
    </row>
    <row r="101" spans="1:37" ht="72.75" customHeight="1">
      <c r="A101" s="68"/>
      <c r="B101" s="28"/>
      <c r="C101" s="198"/>
      <c r="D101" s="201"/>
      <c r="E101" s="198"/>
      <c r="F101" s="212"/>
      <c r="G101" s="162"/>
      <c r="H101" s="215"/>
      <c r="I101" s="215"/>
      <c r="J101" s="156"/>
      <c r="K101" s="264"/>
      <c r="L101" s="156"/>
      <c r="M101" s="264"/>
      <c r="N101" s="159"/>
      <c r="O101" s="167" t="s">
        <v>575</v>
      </c>
      <c r="P101" s="169" t="s">
        <v>576</v>
      </c>
      <c r="Q101" s="171" t="s">
        <v>67</v>
      </c>
      <c r="R101" s="171" t="s">
        <v>46</v>
      </c>
      <c r="S101" s="274" t="s">
        <v>577</v>
      </c>
      <c r="T101" s="171" t="s">
        <v>68</v>
      </c>
      <c r="U101" s="171" t="s">
        <v>49</v>
      </c>
      <c r="V101" s="156"/>
      <c r="W101" s="153"/>
      <c r="X101" s="156"/>
      <c r="Y101" s="153"/>
      <c r="Z101" s="159"/>
      <c r="AA101" s="162"/>
      <c r="AB101" s="109" t="s">
        <v>578</v>
      </c>
      <c r="AC101" s="134" t="s">
        <v>579</v>
      </c>
      <c r="AD101" s="11">
        <v>44652</v>
      </c>
      <c r="AE101" s="11">
        <v>44926</v>
      </c>
      <c r="AF101" s="215"/>
      <c r="AG101" s="29"/>
      <c r="AH101" s="68"/>
      <c r="AI101" s="68"/>
      <c r="AJ101" s="68"/>
      <c r="AK101" s="68"/>
    </row>
    <row r="102" spans="1:37" ht="51.75" customHeight="1">
      <c r="A102" s="68"/>
      <c r="B102" s="28"/>
      <c r="C102" s="198"/>
      <c r="D102" s="201"/>
      <c r="E102" s="198"/>
      <c r="F102" s="212"/>
      <c r="G102" s="162"/>
      <c r="H102" s="215"/>
      <c r="I102" s="215"/>
      <c r="J102" s="156"/>
      <c r="K102" s="264"/>
      <c r="L102" s="156"/>
      <c r="M102" s="264"/>
      <c r="N102" s="159"/>
      <c r="O102" s="214"/>
      <c r="P102" s="215"/>
      <c r="Q102" s="216"/>
      <c r="R102" s="216"/>
      <c r="S102" s="275"/>
      <c r="T102" s="216"/>
      <c r="U102" s="216"/>
      <c r="V102" s="156"/>
      <c r="W102" s="153"/>
      <c r="X102" s="156"/>
      <c r="Y102" s="153"/>
      <c r="Z102" s="159"/>
      <c r="AA102" s="162"/>
      <c r="AB102" s="109" t="s">
        <v>580</v>
      </c>
      <c r="AC102" s="134" t="s">
        <v>581</v>
      </c>
      <c r="AD102" s="11">
        <v>44652</v>
      </c>
      <c r="AE102" s="11">
        <v>44926</v>
      </c>
      <c r="AF102" s="215"/>
      <c r="AG102" s="29"/>
      <c r="AH102" s="68"/>
      <c r="AI102" s="68"/>
      <c r="AJ102" s="68"/>
      <c r="AK102" s="68"/>
    </row>
    <row r="103" spans="1:37" ht="83.25" customHeight="1">
      <c r="A103" s="68"/>
      <c r="B103" s="28"/>
      <c r="C103" s="198"/>
      <c r="D103" s="201"/>
      <c r="E103" s="198"/>
      <c r="F103" s="212"/>
      <c r="G103" s="162"/>
      <c r="H103" s="215"/>
      <c r="I103" s="215"/>
      <c r="J103" s="156"/>
      <c r="K103" s="264"/>
      <c r="L103" s="156"/>
      <c r="M103" s="264"/>
      <c r="N103" s="159"/>
      <c r="O103" s="168"/>
      <c r="P103" s="170"/>
      <c r="Q103" s="172"/>
      <c r="R103" s="172"/>
      <c r="S103" s="276"/>
      <c r="T103" s="172"/>
      <c r="U103" s="172"/>
      <c r="V103" s="156"/>
      <c r="W103" s="153"/>
      <c r="X103" s="156"/>
      <c r="Y103" s="153"/>
      <c r="Z103" s="159"/>
      <c r="AA103" s="162"/>
      <c r="AB103" s="109" t="s">
        <v>582</v>
      </c>
      <c r="AC103" s="134" t="s">
        <v>583</v>
      </c>
      <c r="AD103" s="11">
        <v>44866</v>
      </c>
      <c r="AE103" s="11">
        <v>44926</v>
      </c>
      <c r="AF103" s="215"/>
      <c r="AG103" s="29"/>
      <c r="AH103" s="68"/>
      <c r="AI103" s="68"/>
      <c r="AJ103" s="68"/>
      <c r="AK103" s="68"/>
    </row>
    <row r="104" spans="1:37" ht="73.5" customHeight="1">
      <c r="A104" s="68"/>
      <c r="B104" s="28"/>
      <c r="C104" s="198"/>
      <c r="D104" s="201"/>
      <c r="E104" s="198"/>
      <c r="F104" s="212"/>
      <c r="G104" s="162"/>
      <c r="H104" s="215"/>
      <c r="I104" s="215"/>
      <c r="J104" s="156"/>
      <c r="K104" s="264"/>
      <c r="L104" s="156"/>
      <c r="M104" s="264"/>
      <c r="N104" s="159"/>
      <c r="O104" s="39" t="s">
        <v>584</v>
      </c>
      <c r="P104" s="134" t="s">
        <v>585</v>
      </c>
      <c r="Q104" s="116" t="s">
        <v>59</v>
      </c>
      <c r="R104" s="116" t="s">
        <v>46</v>
      </c>
      <c r="S104" s="142" t="s">
        <v>126</v>
      </c>
      <c r="T104" s="116" t="s">
        <v>396</v>
      </c>
      <c r="U104" s="116" t="s">
        <v>49</v>
      </c>
      <c r="V104" s="156"/>
      <c r="W104" s="153"/>
      <c r="X104" s="156"/>
      <c r="Y104" s="153"/>
      <c r="Z104" s="159"/>
      <c r="AA104" s="162"/>
      <c r="AB104" s="109" t="s">
        <v>586</v>
      </c>
      <c r="AC104" s="134" t="s">
        <v>587</v>
      </c>
      <c r="AD104" s="11">
        <v>44593</v>
      </c>
      <c r="AE104" s="11">
        <v>44926</v>
      </c>
      <c r="AF104" s="215"/>
      <c r="AG104" s="29"/>
      <c r="AH104" s="68"/>
      <c r="AI104" s="68"/>
      <c r="AJ104" s="68"/>
      <c r="AK104" s="68"/>
    </row>
    <row r="105" spans="1:37" ht="87" customHeight="1">
      <c r="A105" s="68"/>
      <c r="B105" s="28"/>
      <c r="C105" s="199"/>
      <c r="D105" s="202"/>
      <c r="E105" s="199"/>
      <c r="F105" s="213"/>
      <c r="G105" s="163"/>
      <c r="H105" s="170"/>
      <c r="I105" s="170"/>
      <c r="J105" s="157"/>
      <c r="K105" s="252"/>
      <c r="L105" s="157"/>
      <c r="M105" s="252"/>
      <c r="N105" s="160"/>
      <c r="O105" s="39" t="s">
        <v>588</v>
      </c>
      <c r="P105" s="134" t="s">
        <v>589</v>
      </c>
      <c r="Q105" s="116" t="s">
        <v>59</v>
      </c>
      <c r="R105" s="116" t="s">
        <v>46</v>
      </c>
      <c r="S105" s="142" t="s">
        <v>126</v>
      </c>
      <c r="T105" s="116" t="s">
        <v>396</v>
      </c>
      <c r="U105" s="116" t="s">
        <v>49</v>
      </c>
      <c r="V105" s="157"/>
      <c r="W105" s="154"/>
      <c r="X105" s="157"/>
      <c r="Y105" s="154"/>
      <c r="Z105" s="160"/>
      <c r="AA105" s="163"/>
      <c r="AB105" s="109" t="s">
        <v>590</v>
      </c>
      <c r="AC105" s="134" t="s">
        <v>591</v>
      </c>
      <c r="AD105" s="11">
        <v>44593</v>
      </c>
      <c r="AE105" s="11">
        <v>44925</v>
      </c>
      <c r="AF105" s="170"/>
      <c r="AG105" s="29"/>
      <c r="AH105" s="68"/>
      <c r="AI105" s="68"/>
      <c r="AJ105" s="68"/>
      <c r="AK105" s="68"/>
    </row>
    <row r="106" spans="1:37" ht="135" customHeight="1">
      <c r="A106" s="68"/>
      <c r="B106" s="28"/>
      <c r="C106" s="122">
        <v>37</v>
      </c>
      <c r="D106" s="121" t="s">
        <v>564</v>
      </c>
      <c r="E106" s="122" t="s">
        <v>592</v>
      </c>
      <c r="F106" s="123" t="s">
        <v>593</v>
      </c>
      <c r="G106" s="124" t="s">
        <v>594</v>
      </c>
      <c r="H106" s="136" t="s">
        <v>595</v>
      </c>
      <c r="I106" s="136" t="s">
        <v>596</v>
      </c>
      <c r="J106" s="117" t="s">
        <v>503</v>
      </c>
      <c r="K106" s="56">
        <f>IF( J106="Muy baja",20%,IF( J106="Baja",40%,IF( J106="Media",60%,IF(J106="Alta",80%,IF( J106="Muy alta",100%)))))</f>
        <v>1</v>
      </c>
      <c r="L106" s="117" t="s">
        <v>42</v>
      </c>
      <c r="M106" s="56">
        <f>IF(L106="Leve",20%,
IF(L106="Menor",40%,
IF(L106="Moderado",60%,
IF(L106="Mayor",80%,
IF( L106="Catastrófico", 100%)))))</f>
        <v>1</v>
      </c>
      <c r="N106" s="118" t="s">
        <v>123</v>
      </c>
      <c r="O106" s="39" t="s">
        <v>597</v>
      </c>
      <c r="P106" s="134" t="s">
        <v>598</v>
      </c>
      <c r="Q106" s="116" t="s">
        <v>67</v>
      </c>
      <c r="R106" s="116" t="s">
        <v>46</v>
      </c>
      <c r="S106" s="142" t="s">
        <v>599</v>
      </c>
      <c r="T106" s="116" t="s">
        <v>396</v>
      </c>
      <c r="U106" s="116" t="s">
        <v>49</v>
      </c>
      <c r="V106" s="117" t="s">
        <v>503</v>
      </c>
      <c r="W106" s="50">
        <v>1</v>
      </c>
      <c r="X106" s="117" t="s">
        <v>51</v>
      </c>
      <c r="Y106" s="50">
        <v>0.75</v>
      </c>
      <c r="Z106" s="118" t="s">
        <v>76</v>
      </c>
      <c r="AA106" s="130" t="s">
        <v>53</v>
      </c>
      <c r="AB106" s="109" t="s">
        <v>600</v>
      </c>
      <c r="AC106" s="134" t="s">
        <v>601</v>
      </c>
      <c r="AD106" s="11">
        <v>44593</v>
      </c>
      <c r="AE106" s="11">
        <v>44926</v>
      </c>
      <c r="AF106" s="53" t="s">
        <v>602</v>
      </c>
      <c r="AG106" s="29"/>
      <c r="AH106" s="68"/>
      <c r="AI106" s="68"/>
      <c r="AJ106" s="68"/>
      <c r="AK106" s="68"/>
    </row>
    <row r="107" spans="1:37" ht="111" customHeight="1">
      <c r="A107" s="68"/>
      <c r="B107" s="28"/>
      <c r="C107" s="270">
        <v>38</v>
      </c>
      <c r="D107" s="271" t="s">
        <v>603</v>
      </c>
      <c r="E107" s="270" t="s">
        <v>604</v>
      </c>
      <c r="F107" s="272" t="s">
        <v>605</v>
      </c>
      <c r="G107" s="273" t="s">
        <v>606</v>
      </c>
      <c r="H107" s="268" t="s">
        <v>607</v>
      </c>
      <c r="I107" s="268" t="s">
        <v>608</v>
      </c>
      <c r="J107" s="155" t="s">
        <v>147</v>
      </c>
      <c r="K107" s="251">
        <f>IF( J107="Muy baja",20%,IF( J107="Baja",40%,IF( J107="Media",60%,IF(J107="Alta",80%,IF( J107="Muy alta",100%)))))</f>
        <v>0.6</v>
      </c>
      <c r="L107" s="155" t="s">
        <v>51</v>
      </c>
      <c r="M107" s="251">
        <f>IF(L107="Leve",20%,
IF(L107="Menor",40%,
IF(L107="Moderado",60%,
IF(L107="Mayor",80%,
IF( L107="Catastrófico", 100%)))))</f>
        <v>0.8</v>
      </c>
      <c r="N107" s="158" t="s">
        <v>76</v>
      </c>
      <c r="O107" s="167" t="s">
        <v>609</v>
      </c>
      <c r="P107" s="269" t="s">
        <v>610</v>
      </c>
      <c r="Q107" s="171" t="s">
        <v>59</v>
      </c>
      <c r="R107" s="171" t="s">
        <v>46</v>
      </c>
      <c r="S107" s="247" t="s">
        <v>611</v>
      </c>
      <c r="T107" s="171" t="s">
        <v>396</v>
      </c>
      <c r="U107" s="171" t="s">
        <v>49</v>
      </c>
      <c r="V107" s="155" t="s">
        <v>50</v>
      </c>
      <c r="W107" s="152">
        <v>0.36</v>
      </c>
      <c r="X107" s="155" t="s">
        <v>51</v>
      </c>
      <c r="Y107" s="152">
        <v>0.8</v>
      </c>
      <c r="Z107" s="158" t="s">
        <v>76</v>
      </c>
      <c r="AA107" s="161" t="s">
        <v>53</v>
      </c>
      <c r="AB107" s="109" t="s">
        <v>612</v>
      </c>
      <c r="AC107" s="134" t="s">
        <v>613</v>
      </c>
      <c r="AD107" s="11">
        <v>44621</v>
      </c>
      <c r="AE107" s="11">
        <v>44727</v>
      </c>
      <c r="AF107" s="169" t="s">
        <v>614</v>
      </c>
      <c r="AG107" s="29"/>
      <c r="AH107" s="68"/>
      <c r="AI107" s="68"/>
      <c r="AJ107" s="68"/>
      <c r="AK107" s="68"/>
    </row>
    <row r="108" spans="1:37" ht="81" customHeight="1">
      <c r="A108" s="68"/>
      <c r="B108" s="28"/>
      <c r="C108" s="342"/>
      <c r="D108" s="223"/>
      <c r="E108" s="342"/>
      <c r="F108" s="187"/>
      <c r="G108" s="189"/>
      <c r="H108" s="187"/>
      <c r="I108" s="187"/>
      <c r="J108" s="157"/>
      <c r="K108" s="252"/>
      <c r="L108" s="157"/>
      <c r="M108" s="252"/>
      <c r="N108" s="160"/>
      <c r="O108" s="168"/>
      <c r="P108" s="249"/>
      <c r="Q108" s="172"/>
      <c r="R108" s="172"/>
      <c r="S108" s="187"/>
      <c r="T108" s="172"/>
      <c r="U108" s="172"/>
      <c r="V108" s="157"/>
      <c r="W108" s="154"/>
      <c r="X108" s="157"/>
      <c r="Y108" s="154"/>
      <c r="Z108" s="160"/>
      <c r="AA108" s="163"/>
      <c r="AB108" s="109" t="s">
        <v>615</v>
      </c>
      <c r="AC108" s="134" t="s">
        <v>616</v>
      </c>
      <c r="AD108" s="11">
        <v>44621</v>
      </c>
      <c r="AE108" s="11">
        <v>44727</v>
      </c>
      <c r="AF108" s="170"/>
      <c r="AG108" s="29"/>
      <c r="AH108" s="68"/>
      <c r="AI108" s="68"/>
      <c r="AJ108" s="68"/>
      <c r="AK108" s="68"/>
    </row>
    <row r="109" spans="1:37" ht="108">
      <c r="A109" s="68"/>
      <c r="B109" s="28"/>
      <c r="C109" s="144">
        <v>39</v>
      </c>
      <c r="D109" s="145" t="s">
        <v>603</v>
      </c>
      <c r="E109" s="144" t="s">
        <v>617</v>
      </c>
      <c r="F109" s="146" t="s">
        <v>618</v>
      </c>
      <c r="G109" s="147" t="s">
        <v>606</v>
      </c>
      <c r="H109" s="148" t="s">
        <v>619</v>
      </c>
      <c r="I109" s="148" t="s">
        <v>620</v>
      </c>
      <c r="J109" s="117" t="s">
        <v>147</v>
      </c>
      <c r="K109" s="132">
        <f t="shared" ref="K109:K124" si="2">IF( J109="Muy baja",20%,IF( J109="Baja",40%,IF( J109="Media",60%,IF(J109="Alta",80%,IF( J109="Muy alta",100%)))))</f>
        <v>0.6</v>
      </c>
      <c r="L109" s="117" t="s">
        <v>51</v>
      </c>
      <c r="M109" s="132">
        <f t="shared" ref="M109:M125" si="3">IF(L109="Leve",20%,
IF(L109="Menor",40%,
IF(L109="Moderado",60%,
IF(L109="Mayor",80%,
IF( L109="Catastrófico", 100%)))))</f>
        <v>0.8</v>
      </c>
      <c r="N109" s="118" t="s">
        <v>76</v>
      </c>
      <c r="O109" s="39" t="s">
        <v>621</v>
      </c>
      <c r="P109" s="134" t="s">
        <v>622</v>
      </c>
      <c r="Q109" s="138" t="s">
        <v>283</v>
      </c>
      <c r="R109" s="138" t="s">
        <v>46</v>
      </c>
      <c r="S109" s="139" t="s">
        <v>623</v>
      </c>
      <c r="T109" s="138" t="s">
        <v>48</v>
      </c>
      <c r="U109" s="138" t="s">
        <v>49</v>
      </c>
      <c r="V109" s="117" t="s">
        <v>41</v>
      </c>
      <c r="W109" s="55">
        <v>0.48</v>
      </c>
      <c r="X109" s="117" t="s">
        <v>51</v>
      </c>
      <c r="Y109" s="55">
        <v>0.8</v>
      </c>
      <c r="Z109" s="118" t="s">
        <v>76</v>
      </c>
      <c r="AA109" s="124" t="s">
        <v>53</v>
      </c>
      <c r="AB109" s="109" t="s">
        <v>624</v>
      </c>
      <c r="AC109" s="134" t="s">
        <v>625</v>
      </c>
      <c r="AD109" s="11">
        <v>44621</v>
      </c>
      <c r="AE109" s="11">
        <v>44727</v>
      </c>
      <c r="AF109" s="53" t="s">
        <v>614</v>
      </c>
      <c r="AG109" s="29"/>
      <c r="AH109" s="68"/>
      <c r="AI109" s="68"/>
      <c r="AJ109" s="68"/>
      <c r="AK109" s="68"/>
    </row>
    <row r="110" spans="1:37" ht="78" customHeight="1">
      <c r="A110" s="68"/>
      <c r="B110" s="28"/>
      <c r="C110" s="270">
        <v>40</v>
      </c>
      <c r="D110" s="271" t="s">
        <v>603</v>
      </c>
      <c r="E110" s="270" t="s">
        <v>626</v>
      </c>
      <c r="F110" s="272" t="s">
        <v>627</v>
      </c>
      <c r="G110" s="273" t="s">
        <v>606</v>
      </c>
      <c r="H110" s="268" t="s">
        <v>628</v>
      </c>
      <c r="I110" s="268" t="s">
        <v>629</v>
      </c>
      <c r="J110" s="155" t="s">
        <v>147</v>
      </c>
      <c r="K110" s="251">
        <f t="shared" si="2"/>
        <v>0.6</v>
      </c>
      <c r="L110" s="155" t="s">
        <v>51</v>
      </c>
      <c r="M110" s="251">
        <f t="shared" si="3"/>
        <v>0.8</v>
      </c>
      <c r="N110" s="158" t="s">
        <v>76</v>
      </c>
      <c r="O110" s="167" t="s">
        <v>630</v>
      </c>
      <c r="P110" s="269" t="s">
        <v>631</v>
      </c>
      <c r="Q110" s="171" t="s">
        <v>67</v>
      </c>
      <c r="R110" s="171" t="s">
        <v>46</v>
      </c>
      <c r="S110" s="262" t="s">
        <v>632</v>
      </c>
      <c r="T110" s="171" t="s">
        <v>48</v>
      </c>
      <c r="U110" s="171" t="s">
        <v>49</v>
      </c>
      <c r="V110" s="155" t="s">
        <v>41</v>
      </c>
      <c r="W110" s="265">
        <v>0.48</v>
      </c>
      <c r="X110" s="155" t="s">
        <v>253</v>
      </c>
      <c r="Y110" s="265">
        <v>0.6</v>
      </c>
      <c r="Z110" s="158" t="s">
        <v>254</v>
      </c>
      <c r="AA110" s="161" t="s">
        <v>258</v>
      </c>
      <c r="AB110" s="109" t="s">
        <v>633</v>
      </c>
      <c r="AC110" s="134" t="s">
        <v>634</v>
      </c>
      <c r="AD110" s="11">
        <v>44621</v>
      </c>
      <c r="AE110" s="11">
        <v>44910</v>
      </c>
      <c r="AF110" s="169" t="s">
        <v>635</v>
      </c>
      <c r="AG110" s="29"/>
      <c r="AH110" s="68"/>
      <c r="AI110" s="68"/>
      <c r="AJ110" s="68"/>
      <c r="AK110" s="68"/>
    </row>
    <row r="111" spans="1:37" ht="105.75" customHeight="1">
      <c r="A111" s="68"/>
      <c r="B111" s="28"/>
      <c r="C111" s="342"/>
      <c r="D111" s="223"/>
      <c r="E111" s="342"/>
      <c r="F111" s="187"/>
      <c r="G111" s="189"/>
      <c r="H111" s="187"/>
      <c r="I111" s="187"/>
      <c r="J111" s="156"/>
      <c r="K111" s="264"/>
      <c r="L111" s="156"/>
      <c r="M111" s="264"/>
      <c r="N111" s="159"/>
      <c r="O111" s="168"/>
      <c r="P111" s="249"/>
      <c r="Q111" s="172"/>
      <c r="R111" s="172"/>
      <c r="S111" s="187"/>
      <c r="T111" s="172"/>
      <c r="U111" s="172"/>
      <c r="V111" s="156"/>
      <c r="W111" s="266"/>
      <c r="X111" s="156"/>
      <c r="Y111" s="266"/>
      <c r="Z111" s="159"/>
      <c r="AA111" s="162"/>
      <c r="AB111" s="109" t="s">
        <v>636</v>
      </c>
      <c r="AC111" s="134" t="s">
        <v>637</v>
      </c>
      <c r="AD111" s="11">
        <v>44621</v>
      </c>
      <c r="AE111" s="11">
        <v>44910</v>
      </c>
      <c r="AF111" s="215"/>
      <c r="AG111" s="29"/>
      <c r="AH111" s="68"/>
      <c r="AI111" s="68"/>
      <c r="AJ111" s="68"/>
      <c r="AK111" s="68"/>
    </row>
    <row r="112" spans="1:37" ht="149.25" customHeight="1">
      <c r="A112" s="68"/>
      <c r="B112" s="28"/>
      <c r="C112" s="342"/>
      <c r="D112" s="223"/>
      <c r="E112" s="342"/>
      <c r="F112" s="187"/>
      <c r="G112" s="189"/>
      <c r="H112" s="187"/>
      <c r="I112" s="187"/>
      <c r="J112" s="157"/>
      <c r="K112" s="252"/>
      <c r="L112" s="157"/>
      <c r="M112" s="252"/>
      <c r="N112" s="160"/>
      <c r="O112" s="125" t="s">
        <v>638</v>
      </c>
      <c r="P112" s="143" t="s">
        <v>639</v>
      </c>
      <c r="Q112" s="116" t="s">
        <v>283</v>
      </c>
      <c r="R112" s="138" t="s">
        <v>46</v>
      </c>
      <c r="S112" s="150" t="s">
        <v>126</v>
      </c>
      <c r="T112" s="138" t="s">
        <v>48</v>
      </c>
      <c r="U112" s="138" t="s">
        <v>49</v>
      </c>
      <c r="V112" s="157"/>
      <c r="W112" s="267"/>
      <c r="X112" s="157"/>
      <c r="Y112" s="267"/>
      <c r="Z112" s="160"/>
      <c r="AA112" s="163"/>
      <c r="AB112" s="109" t="s">
        <v>640</v>
      </c>
      <c r="AC112" s="134" t="s">
        <v>639</v>
      </c>
      <c r="AD112" s="11">
        <v>44562</v>
      </c>
      <c r="AE112" s="11">
        <v>44925</v>
      </c>
      <c r="AF112" s="170"/>
      <c r="AG112" s="29"/>
      <c r="AH112" s="68"/>
      <c r="AI112" s="68"/>
      <c r="AJ112" s="68"/>
      <c r="AK112" s="68"/>
    </row>
    <row r="113" spans="1:37" ht="137.25" customHeight="1">
      <c r="A113" s="68"/>
      <c r="B113" s="28"/>
      <c r="C113" s="122">
        <v>41</v>
      </c>
      <c r="D113" s="145" t="s">
        <v>603</v>
      </c>
      <c r="E113" s="144" t="s">
        <v>641</v>
      </c>
      <c r="F113" s="146" t="s">
        <v>642</v>
      </c>
      <c r="G113" s="147" t="s">
        <v>606</v>
      </c>
      <c r="H113" s="148" t="s">
        <v>643</v>
      </c>
      <c r="I113" s="148" t="s">
        <v>644</v>
      </c>
      <c r="J113" s="117" t="s">
        <v>76</v>
      </c>
      <c r="K113" s="132">
        <f t="shared" si="2"/>
        <v>0.8</v>
      </c>
      <c r="L113" s="117" t="s">
        <v>51</v>
      </c>
      <c r="M113" s="132">
        <f t="shared" si="3"/>
        <v>0.8</v>
      </c>
      <c r="N113" s="118" t="s">
        <v>76</v>
      </c>
      <c r="O113" s="40" t="s">
        <v>645</v>
      </c>
      <c r="P113" s="149" t="s">
        <v>646</v>
      </c>
      <c r="Q113" s="116" t="s">
        <v>283</v>
      </c>
      <c r="R113" s="138" t="s">
        <v>46</v>
      </c>
      <c r="S113" s="139" t="s">
        <v>647</v>
      </c>
      <c r="T113" s="138" t="s">
        <v>48</v>
      </c>
      <c r="U113" s="138" t="s">
        <v>49</v>
      </c>
      <c r="V113" s="117" t="s">
        <v>41</v>
      </c>
      <c r="W113" s="50">
        <v>0.48</v>
      </c>
      <c r="X113" s="117" t="s">
        <v>51</v>
      </c>
      <c r="Y113" s="50">
        <v>0.8</v>
      </c>
      <c r="Z113" s="118" t="s">
        <v>76</v>
      </c>
      <c r="AA113" s="130" t="s">
        <v>53</v>
      </c>
      <c r="AB113" s="109" t="s">
        <v>648</v>
      </c>
      <c r="AC113" s="134" t="s">
        <v>649</v>
      </c>
      <c r="AD113" s="11">
        <v>44564</v>
      </c>
      <c r="AE113" s="11">
        <v>44926</v>
      </c>
      <c r="AF113" s="53" t="s">
        <v>650</v>
      </c>
      <c r="AG113" s="29"/>
      <c r="AH113" s="68"/>
      <c r="AI113" s="68"/>
      <c r="AJ113" s="68"/>
      <c r="AK113" s="68"/>
    </row>
    <row r="114" spans="1:37" ht="108">
      <c r="A114" s="68"/>
      <c r="B114" s="28"/>
      <c r="C114" s="144">
        <v>42</v>
      </c>
      <c r="D114" s="145" t="s">
        <v>603</v>
      </c>
      <c r="E114" s="144" t="s">
        <v>651</v>
      </c>
      <c r="F114" s="146" t="s">
        <v>652</v>
      </c>
      <c r="G114" s="147" t="s">
        <v>606</v>
      </c>
      <c r="H114" s="148" t="s">
        <v>653</v>
      </c>
      <c r="I114" s="148" t="s">
        <v>654</v>
      </c>
      <c r="J114" s="117" t="s">
        <v>76</v>
      </c>
      <c r="K114" s="132">
        <f t="shared" si="2"/>
        <v>0.8</v>
      </c>
      <c r="L114" s="117" t="s">
        <v>51</v>
      </c>
      <c r="M114" s="132">
        <f t="shared" si="3"/>
        <v>0.8</v>
      </c>
      <c r="N114" s="118" t="s">
        <v>76</v>
      </c>
      <c r="O114" s="40" t="s">
        <v>655</v>
      </c>
      <c r="P114" s="149" t="s">
        <v>656</v>
      </c>
      <c r="Q114" s="116" t="s">
        <v>45</v>
      </c>
      <c r="R114" s="138" t="s">
        <v>46</v>
      </c>
      <c r="S114" s="142" t="s">
        <v>126</v>
      </c>
      <c r="T114" s="138" t="s">
        <v>48</v>
      </c>
      <c r="U114" s="138" t="s">
        <v>49</v>
      </c>
      <c r="V114" s="117" t="s">
        <v>41</v>
      </c>
      <c r="W114" s="57">
        <v>0.56000000000000005</v>
      </c>
      <c r="X114" s="117" t="s">
        <v>51</v>
      </c>
      <c r="Y114" s="57">
        <v>0.8</v>
      </c>
      <c r="Z114" s="118" t="s">
        <v>76</v>
      </c>
      <c r="AA114" s="130" t="s">
        <v>53</v>
      </c>
      <c r="AB114" s="109" t="s">
        <v>657</v>
      </c>
      <c r="AC114" s="134" t="s">
        <v>658</v>
      </c>
      <c r="AD114" s="11">
        <v>44896</v>
      </c>
      <c r="AE114" s="11">
        <v>44926</v>
      </c>
      <c r="AF114" s="53" t="s">
        <v>659</v>
      </c>
      <c r="AG114" s="29"/>
      <c r="AH114" s="68"/>
      <c r="AI114" s="68"/>
      <c r="AJ114" s="68"/>
      <c r="AK114" s="68"/>
    </row>
    <row r="115" spans="1:37" ht="70.5" customHeight="1">
      <c r="A115" s="68"/>
      <c r="B115" s="28"/>
      <c r="C115" s="185">
        <v>43</v>
      </c>
      <c r="D115" s="222" t="s">
        <v>603</v>
      </c>
      <c r="E115" s="185" t="s">
        <v>660</v>
      </c>
      <c r="F115" s="186" t="s">
        <v>661</v>
      </c>
      <c r="G115" s="188" t="s">
        <v>606</v>
      </c>
      <c r="H115" s="263" t="s">
        <v>662</v>
      </c>
      <c r="I115" s="263" t="s">
        <v>663</v>
      </c>
      <c r="J115" s="155" t="s">
        <v>147</v>
      </c>
      <c r="K115" s="251">
        <f t="shared" si="2"/>
        <v>0.6</v>
      </c>
      <c r="L115" s="155" t="s">
        <v>253</v>
      </c>
      <c r="M115" s="251">
        <f t="shared" si="3"/>
        <v>0.6</v>
      </c>
      <c r="N115" s="158" t="s">
        <v>254</v>
      </c>
      <c r="O115" s="193" t="s">
        <v>664</v>
      </c>
      <c r="P115" s="248" t="s">
        <v>665</v>
      </c>
      <c r="Q115" s="171" t="s">
        <v>59</v>
      </c>
      <c r="R115" s="171" t="s">
        <v>46</v>
      </c>
      <c r="S115" s="247" t="s">
        <v>126</v>
      </c>
      <c r="T115" s="171" t="s">
        <v>48</v>
      </c>
      <c r="U115" s="171" t="s">
        <v>49</v>
      </c>
      <c r="V115" s="155" t="s">
        <v>41</v>
      </c>
      <c r="W115" s="152">
        <v>0.36</v>
      </c>
      <c r="X115" s="155" t="s">
        <v>253</v>
      </c>
      <c r="Y115" s="152">
        <v>0.6</v>
      </c>
      <c r="Z115" s="158" t="s">
        <v>254</v>
      </c>
      <c r="AA115" s="161" t="s">
        <v>258</v>
      </c>
      <c r="AB115" s="109" t="s">
        <v>666</v>
      </c>
      <c r="AC115" s="134" t="s">
        <v>667</v>
      </c>
      <c r="AD115" s="11">
        <v>44562</v>
      </c>
      <c r="AE115" s="11">
        <v>44910</v>
      </c>
      <c r="AF115" s="169" t="s">
        <v>668</v>
      </c>
      <c r="AG115" s="29"/>
      <c r="AH115" s="68"/>
      <c r="AI115" s="68"/>
      <c r="AJ115" s="68"/>
      <c r="AK115" s="68"/>
    </row>
    <row r="116" spans="1:37" ht="89.25" customHeight="1">
      <c r="A116" s="68"/>
      <c r="B116" s="28"/>
      <c r="C116" s="185"/>
      <c r="D116" s="222"/>
      <c r="E116" s="185"/>
      <c r="F116" s="186"/>
      <c r="G116" s="188"/>
      <c r="H116" s="263"/>
      <c r="I116" s="263"/>
      <c r="J116" s="157"/>
      <c r="K116" s="252"/>
      <c r="L116" s="157"/>
      <c r="M116" s="252"/>
      <c r="N116" s="160"/>
      <c r="O116" s="194"/>
      <c r="P116" s="248"/>
      <c r="Q116" s="172"/>
      <c r="R116" s="172"/>
      <c r="S116" s="247"/>
      <c r="T116" s="172"/>
      <c r="U116" s="172"/>
      <c r="V116" s="157"/>
      <c r="W116" s="219"/>
      <c r="X116" s="157"/>
      <c r="Y116" s="219"/>
      <c r="Z116" s="160"/>
      <c r="AA116" s="163"/>
      <c r="AB116" s="109" t="s">
        <v>669</v>
      </c>
      <c r="AC116" s="134" t="s">
        <v>670</v>
      </c>
      <c r="AD116" s="11">
        <v>44562</v>
      </c>
      <c r="AE116" s="11">
        <v>44910</v>
      </c>
      <c r="AF116" s="170"/>
      <c r="AG116" s="29"/>
      <c r="AH116" s="68"/>
      <c r="AI116" s="68"/>
      <c r="AJ116" s="68"/>
      <c r="AK116" s="68"/>
    </row>
    <row r="117" spans="1:37" ht="129" customHeight="1">
      <c r="A117" s="68"/>
      <c r="B117" s="28"/>
      <c r="C117" s="122">
        <v>44</v>
      </c>
      <c r="D117" s="121" t="s">
        <v>603</v>
      </c>
      <c r="E117" s="122" t="s">
        <v>671</v>
      </c>
      <c r="F117" s="123" t="s">
        <v>672</v>
      </c>
      <c r="G117" s="124" t="s">
        <v>673</v>
      </c>
      <c r="H117" s="136" t="s">
        <v>674</v>
      </c>
      <c r="I117" s="136" t="s">
        <v>675</v>
      </c>
      <c r="J117" s="117" t="s">
        <v>147</v>
      </c>
      <c r="K117" s="132">
        <f t="shared" si="2"/>
        <v>0.6</v>
      </c>
      <c r="L117" s="117" t="s">
        <v>253</v>
      </c>
      <c r="M117" s="132">
        <f t="shared" si="3"/>
        <v>0.6</v>
      </c>
      <c r="N117" s="118" t="s">
        <v>254</v>
      </c>
      <c r="O117" s="40" t="s">
        <v>676</v>
      </c>
      <c r="P117" s="134" t="s">
        <v>677</v>
      </c>
      <c r="Q117" s="116" t="s">
        <v>59</v>
      </c>
      <c r="R117" s="116" t="s">
        <v>46</v>
      </c>
      <c r="S117" s="139" t="s">
        <v>678</v>
      </c>
      <c r="T117" s="116" t="s">
        <v>48</v>
      </c>
      <c r="U117" s="116" t="s">
        <v>49</v>
      </c>
      <c r="V117" s="117" t="s">
        <v>41</v>
      </c>
      <c r="W117" s="131">
        <v>0.36</v>
      </c>
      <c r="X117" s="117" t="s">
        <v>253</v>
      </c>
      <c r="Y117" s="131">
        <v>0.6</v>
      </c>
      <c r="Z117" s="118" t="s">
        <v>254</v>
      </c>
      <c r="AA117" s="130" t="s">
        <v>258</v>
      </c>
      <c r="AB117" s="109" t="s">
        <v>679</v>
      </c>
      <c r="AC117" s="134" t="s">
        <v>680</v>
      </c>
      <c r="AD117" s="11">
        <v>44621</v>
      </c>
      <c r="AE117" s="11">
        <v>44910</v>
      </c>
      <c r="AF117" s="119" t="s">
        <v>681</v>
      </c>
      <c r="AG117" s="29"/>
      <c r="AH117" s="68"/>
      <c r="AI117" s="68"/>
      <c r="AJ117" s="68"/>
      <c r="AK117" s="68"/>
    </row>
    <row r="118" spans="1:37" ht="83.25" customHeight="1">
      <c r="A118" s="68"/>
      <c r="B118" s="28"/>
      <c r="C118" s="122">
        <v>45</v>
      </c>
      <c r="D118" s="121" t="s">
        <v>603</v>
      </c>
      <c r="E118" s="122" t="s">
        <v>682</v>
      </c>
      <c r="F118" s="123" t="s">
        <v>683</v>
      </c>
      <c r="G118" s="124" t="s">
        <v>684</v>
      </c>
      <c r="H118" s="136" t="s">
        <v>685</v>
      </c>
      <c r="I118" s="136" t="s">
        <v>686</v>
      </c>
      <c r="J118" s="117" t="s">
        <v>76</v>
      </c>
      <c r="K118" s="132">
        <f t="shared" si="2"/>
        <v>0.8</v>
      </c>
      <c r="L118" s="117" t="s">
        <v>51</v>
      </c>
      <c r="M118" s="132">
        <f t="shared" si="3"/>
        <v>0.8</v>
      </c>
      <c r="N118" s="118" t="s">
        <v>76</v>
      </c>
      <c r="O118" s="40" t="s">
        <v>687</v>
      </c>
      <c r="P118" s="134" t="s">
        <v>688</v>
      </c>
      <c r="Q118" s="116" t="s">
        <v>59</v>
      </c>
      <c r="R118" s="116" t="s">
        <v>46</v>
      </c>
      <c r="S118" s="139" t="s">
        <v>126</v>
      </c>
      <c r="T118" s="116" t="s">
        <v>48</v>
      </c>
      <c r="U118" s="116" t="s">
        <v>49</v>
      </c>
      <c r="V118" s="117" t="s">
        <v>41</v>
      </c>
      <c r="W118" s="131">
        <v>0.48</v>
      </c>
      <c r="X118" s="117" t="s">
        <v>51</v>
      </c>
      <c r="Y118" s="131">
        <v>0.8</v>
      </c>
      <c r="Z118" s="118" t="s">
        <v>76</v>
      </c>
      <c r="AA118" s="130" t="s">
        <v>53</v>
      </c>
      <c r="AB118" s="109" t="s">
        <v>689</v>
      </c>
      <c r="AC118" s="134" t="s">
        <v>690</v>
      </c>
      <c r="AD118" s="11">
        <v>44621</v>
      </c>
      <c r="AE118" s="11">
        <v>44910</v>
      </c>
      <c r="AF118" s="119" t="s">
        <v>681</v>
      </c>
      <c r="AG118" s="29"/>
      <c r="AH118" s="68"/>
      <c r="AI118" s="68"/>
      <c r="AJ118" s="68"/>
      <c r="AK118" s="68"/>
    </row>
    <row r="119" spans="1:37" ht="110.25" customHeight="1">
      <c r="A119" s="68"/>
      <c r="B119" s="28"/>
      <c r="C119" s="122">
        <v>46</v>
      </c>
      <c r="D119" s="121" t="s">
        <v>603</v>
      </c>
      <c r="E119" s="122" t="s">
        <v>691</v>
      </c>
      <c r="F119" s="123" t="s">
        <v>692</v>
      </c>
      <c r="G119" s="124" t="s">
        <v>693</v>
      </c>
      <c r="H119" s="136" t="s">
        <v>694</v>
      </c>
      <c r="I119" s="136" t="s">
        <v>695</v>
      </c>
      <c r="J119" s="117" t="s">
        <v>147</v>
      </c>
      <c r="K119" s="132">
        <f t="shared" si="2"/>
        <v>0.6</v>
      </c>
      <c r="L119" s="117" t="s">
        <v>514</v>
      </c>
      <c r="M119" s="132">
        <f t="shared" si="3"/>
        <v>0.4</v>
      </c>
      <c r="N119" s="118" t="s">
        <v>254</v>
      </c>
      <c r="O119" s="40" t="s">
        <v>696</v>
      </c>
      <c r="P119" s="134" t="s">
        <v>697</v>
      </c>
      <c r="Q119" s="116" t="s">
        <v>45</v>
      </c>
      <c r="R119" s="116" t="s">
        <v>46</v>
      </c>
      <c r="S119" s="142" t="s">
        <v>678</v>
      </c>
      <c r="T119" s="116" t="s">
        <v>48</v>
      </c>
      <c r="U119" s="116" t="s">
        <v>49</v>
      </c>
      <c r="V119" s="117" t="s">
        <v>41</v>
      </c>
      <c r="W119" s="131">
        <v>0.42</v>
      </c>
      <c r="X119" s="117" t="s">
        <v>514</v>
      </c>
      <c r="Y119" s="131">
        <v>0.4</v>
      </c>
      <c r="Z119" s="118" t="s">
        <v>254</v>
      </c>
      <c r="AA119" s="130" t="s">
        <v>258</v>
      </c>
      <c r="AB119" s="109" t="s">
        <v>698</v>
      </c>
      <c r="AC119" s="134" t="s">
        <v>699</v>
      </c>
      <c r="AD119" s="11">
        <v>44621</v>
      </c>
      <c r="AE119" s="11">
        <v>44926</v>
      </c>
      <c r="AF119" s="119" t="s">
        <v>700</v>
      </c>
      <c r="AG119" s="29"/>
      <c r="AH119" s="68"/>
      <c r="AI119" s="68"/>
      <c r="AJ119" s="68"/>
      <c r="AK119" s="68"/>
    </row>
    <row r="120" spans="1:37" ht="70.5" customHeight="1">
      <c r="A120" s="68"/>
      <c r="B120" s="28"/>
      <c r="C120" s="13">
        <v>47</v>
      </c>
      <c r="D120" s="34" t="s">
        <v>603</v>
      </c>
      <c r="E120" s="13" t="s">
        <v>701</v>
      </c>
      <c r="F120" s="12" t="s">
        <v>702</v>
      </c>
      <c r="G120" s="139" t="s">
        <v>189</v>
      </c>
      <c r="H120" s="136" t="s">
        <v>703</v>
      </c>
      <c r="I120" s="136" t="s">
        <v>704</v>
      </c>
      <c r="J120" s="117" t="s">
        <v>147</v>
      </c>
      <c r="K120" s="132">
        <f t="shared" si="2"/>
        <v>0.6</v>
      </c>
      <c r="L120" s="117" t="s">
        <v>253</v>
      </c>
      <c r="M120" s="132">
        <f t="shared" si="3"/>
        <v>0.6</v>
      </c>
      <c r="N120" s="118" t="s">
        <v>254</v>
      </c>
      <c r="O120" s="40" t="s">
        <v>705</v>
      </c>
      <c r="P120" s="134" t="s">
        <v>706</v>
      </c>
      <c r="Q120" s="116" t="s">
        <v>59</v>
      </c>
      <c r="R120" s="116" t="s">
        <v>46</v>
      </c>
      <c r="S120" s="142" t="s">
        <v>126</v>
      </c>
      <c r="T120" s="116" t="s">
        <v>48</v>
      </c>
      <c r="U120" s="116" t="s">
        <v>49</v>
      </c>
      <c r="V120" s="117" t="s">
        <v>41</v>
      </c>
      <c r="W120" s="131">
        <v>0.36</v>
      </c>
      <c r="X120" s="117" t="s">
        <v>253</v>
      </c>
      <c r="Y120" s="131">
        <v>0.6</v>
      </c>
      <c r="Z120" s="118" t="s">
        <v>254</v>
      </c>
      <c r="AA120" s="130" t="s">
        <v>258</v>
      </c>
      <c r="AB120" s="109" t="s">
        <v>707</v>
      </c>
      <c r="AC120" s="134" t="s">
        <v>708</v>
      </c>
      <c r="AD120" s="11">
        <v>44621</v>
      </c>
      <c r="AE120" s="11">
        <v>44926</v>
      </c>
      <c r="AF120" s="119" t="s">
        <v>709</v>
      </c>
      <c r="AG120" s="29"/>
      <c r="AH120" s="14"/>
      <c r="AI120" s="14"/>
      <c r="AJ120" s="14"/>
      <c r="AK120" s="14"/>
    </row>
    <row r="121" spans="1:37" ht="82.5" customHeight="1">
      <c r="A121" s="68"/>
      <c r="B121" s="28"/>
      <c r="C121" s="13">
        <v>48</v>
      </c>
      <c r="D121" s="34" t="s">
        <v>603</v>
      </c>
      <c r="E121" s="13" t="s">
        <v>710</v>
      </c>
      <c r="F121" s="12" t="s">
        <v>711</v>
      </c>
      <c r="G121" s="139" t="s">
        <v>673</v>
      </c>
      <c r="H121" s="136" t="s">
        <v>712</v>
      </c>
      <c r="I121" s="136" t="s">
        <v>713</v>
      </c>
      <c r="J121" s="117" t="s">
        <v>147</v>
      </c>
      <c r="K121" s="132">
        <f t="shared" si="2"/>
        <v>0.6</v>
      </c>
      <c r="L121" s="117" t="s">
        <v>51</v>
      </c>
      <c r="M121" s="132">
        <f t="shared" si="3"/>
        <v>0.8</v>
      </c>
      <c r="N121" s="118" t="s">
        <v>76</v>
      </c>
      <c r="O121" s="40" t="s">
        <v>714</v>
      </c>
      <c r="P121" s="134" t="s">
        <v>715</v>
      </c>
      <c r="Q121" s="116" t="s">
        <v>59</v>
      </c>
      <c r="R121" s="116" t="s">
        <v>46</v>
      </c>
      <c r="S121" s="142" t="s">
        <v>126</v>
      </c>
      <c r="T121" s="116" t="s">
        <v>48</v>
      </c>
      <c r="U121" s="116" t="s">
        <v>49</v>
      </c>
      <c r="V121" s="117" t="s">
        <v>41</v>
      </c>
      <c r="W121" s="131">
        <v>0.36</v>
      </c>
      <c r="X121" s="117" t="s">
        <v>51</v>
      </c>
      <c r="Y121" s="131">
        <v>0.8</v>
      </c>
      <c r="Z121" s="118" t="s">
        <v>254</v>
      </c>
      <c r="AA121" s="130" t="s">
        <v>258</v>
      </c>
      <c r="AB121" s="109" t="s">
        <v>716</v>
      </c>
      <c r="AC121" s="134" t="s">
        <v>717</v>
      </c>
      <c r="AD121" s="11">
        <v>44562</v>
      </c>
      <c r="AE121" s="11">
        <v>44926</v>
      </c>
      <c r="AF121" s="119" t="s">
        <v>718</v>
      </c>
      <c r="AG121" s="29"/>
      <c r="AH121" s="14"/>
      <c r="AI121" s="14"/>
      <c r="AJ121" s="14"/>
      <c r="AK121" s="14"/>
    </row>
    <row r="122" spans="1:37" ht="100.5" customHeight="1">
      <c r="A122" s="68"/>
      <c r="B122" s="28"/>
      <c r="C122" s="13">
        <v>49</v>
      </c>
      <c r="D122" s="34" t="s">
        <v>603</v>
      </c>
      <c r="E122" s="13" t="s">
        <v>719</v>
      </c>
      <c r="F122" s="12" t="s">
        <v>720</v>
      </c>
      <c r="G122" s="139" t="s">
        <v>189</v>
      </c>
      <c r="H122" s="136" t="s">
        <v>721</v>
      </c>
      <c r="I122" s="136" t="s">
        <v>722</v>
      </c>
      <c r="J122" s="117" t="s">
        <v>147</v>
      </c>
      <c r="K122" s="132">
        <f t="shared" si="2"/>
        <v>0.6</v>
      </c>
      <c r="L122" s="117" t="s">
        <v>253</v>
      </c>
      <c r="M122" s="132">
        <f t="shared" si="3"/>
        <v>0.6</v>
      </c>
      <c r="N122" s="118" t="s">
        <v>254</v>
      </c>
      <c r="O122" s="40" t="s">
        <v>723</v>
      </c>
      <c r="P122" s="134" t="s">
        <v>724</v>
      </c>
      <c r="Q122" s="116" t="s">
        <v>59</v>
      </c>
      <c r="R122" s="116" t="s">
        <v>46</v>
      </c>
      <c r="S122" s="142" t="s">
        <v>725</v>
      </c>
      <c r="T122" s="116" t="s">
        <v>48</v>
      </c>
      <c r="U122" s="116" t="s">
        <v>49</v>
      </c>
      <c r="V122" s="117" t="s">
        <v>50</v>
      </c>
      <c r="W122" s="50">
        <v>0.36</v>
      </c>
      <c r="X122" s="117" t="s">
        <v>253</v>
      </c>
      <c r="Y122" s="50">
        <v>0.6</v>
      </c>
      <c r="Z122" s="118" t="s">
        <v>254</v>
      </c>
      <c r="AA122" s="130" t="s">
        <v>258</v>
      </c>
      <c r="AB122" s="109" t="s">
        <v>726</v>
      </c>
      <c r="AC122" s="134" t="s">
        <v>727</v>
      </c>
      <c r="AD122" s="11">
        <v>44562</v>
      </c>
      <c r="AE122" s="11">
        <v>44926</v>
      </c>
      <c r="AF122" s="119" t="s">
        <v>728</v>
      </c>
      <c r="AG122" s="29"/>
      <c r="AH122" s="14"/>
      <c r="AI122" s="14"/>
      <c r="AJ122" s="14"/>
      <c r="AK122" s="14"/>
    </row>
    <row r="123" spans="1:37" ht="84" customHeight="1">
      <c r="A123" s="68"/>
      <c r="B123" s="28"/>
      <c r="C123" s="13">
        <v>50</v>
      </c>
      <c r="D123" s="34" t="s">
        <v>603</v>
      </c>
      <c r="E123" s="13" t="s">
        <v>729</v>
      </c>
      <c r="F123" s="12" t="s">
        <v>730</v>
      </c>
      <c r="G123" s="139" t="s">
        <v>684</v>
      </c>
      <c r="H123" s="136" t="s">
        <v>731</v>
      </c>
      <c r="I123" s="136" t="s">
        <v>732</v>
      </c>
      <c r="J123" s="117" t="s">
        <v>147</v>
      </c>
      <c r="K123" s="132">
        <f t="shared" si="2"/>
        <v>0.6</v>
      </c>
      <c r="L123" s="117" t="s">
        <v>51</v>
      </c>
      <c r="M123" s="132">
        <f t="shared" si="3"/>
        <v>0.8</v>
      </c>
      <c r="N123" s="118" t="s">
        <v>76</v>
      </c>
      <c r="O123" s="40" t="s">
        <v>733</v>
      </c>
      <c r="P123" s="134" t="s">
        <v>734</v>
      </c>
      <c r="Q123" s="116" t="s">
        <v>59</v>
      </c>
      <c r="R123" s="116" t="s">
        <v>46</v>
      </c>
      <c r="S123" s="142" t="s">
        <v>735</v>
      </c>
      <c r="T123" s="116" t="s">
        <v>48</v>
      </c>
      <c r="U123" s="116" t="s">
        <v>49</v>
      </c>
      <c r="V123" s="117" t="s">
        <v>50</v>
      </c>
      <c r="W123" s="50">
        <v>0.36</v>
      </c>
      <c r="X123" s="117" t="s">
        <v>51</v>
      </c>
      <c r="Y123" s="50">
        <v>0.8</v>
      </c>
      <c r="Z123" s="118" t="s">
        <v>76</v>
      </c>
      <c r="AA123" s="130" t="s">
        <v>53</v>
      </c>
      <c r="AB123" s="109" t="s">
        <v>736</v>
      </c>
      <c r="AC123" s="134" t="s">
        <v>737</v>
      </c>
      <c r="AD123" s="11">
        <v>44621</v>
      </c>
      <c r="AE123" s="11">
        <v>44926</v>
      </c>
      <c r="AF123" s="119" t="s">
        <v>738</v>
      </c>
      <c r="AG123" s="29"/>
      <c r="AH123" s="14"/>
      <c r="AI123" s="14"/>
      <c r="AJ123" s="14"/>
      <c r="AK123" s="14"/>
    </row>
    <row r="124" spans="1:37" ht="72">
      <c r="A124" s="68"/>
      <c r="B124" s="28"/>
      <c r="C124" s="13">
        <v>51</v>
      </c>
      <c r="D124" s="34" t="s">
        <v>603</v>
      </c>
      <c r="E124" s="13" t="s">
        <v>739</v>
      </c>
      <c r="F124" s="136" t="s">
        <v>740</v>
      </c>
      <c r="G124" s="139" t="s">
        <v>741</v>
      </c>
      <c r="H124" s="136" t="s">
        <v>742</v>
      </c>
      <c r="I124" s="136" t="s">
        <v>743</v>
      </c>
      <c r="J124" s="117" t="s">
        <v>76</v>
      </c>
      <c r="K124" s="132">
        <f t="shared" si="2"/>
        <v>0.8</v>
      </c>
      <c r="L124" s="117" t="s">
        <v>51</v>
      </c>
      <c r="M124" s="132">
        <f t="shared" si="3"/>
        <v>0.8</v>
      </c>
      <c r="N124" s="118" t="s">
        <v>76</v>
      </c>
      <c r="O124" s="40" t="s">
        <v>744</v>
      </c>
      <c r="P124" s="134" t="s">
        <v>745</v>
      </c>
      <c r="Q124" s="116" t="s">
        <v>67</v>
      </c>
      <c r="R124" s="116" t="s">
        <v>46</v>
      </c>
      <c r="S124" s="142" t="s">
        <v>126</v>
      </c>
      <c r="T124" s="116" t="s">
        <v>48</v>
      </c>
      <c r="U124" s="116" t="s">
        <v>49</v>
      </c>
      <c r="V124" s="117" t="s">
        <v>76</v>
      </c>
      <c r="W124" s="50">
        <v>0.8</v>
      </c>
      <c r="X124" s="117" t="s">
        <v>253</v>
      </c>
      <c r="Y124" s="50">
        <v>0.6</v>
      </c>
      <c r="Z124" s="118" t="s">
        <v>76</v>
      </c>
      <c r="AA124" s="130" t="s">
        <v>53</v>
      </c>
      <c r="AB124" s="109" t="s">
        <v>746</v>
      </c>
      <c r="AC124" s="134" t="s">
        <v>747</v>
      </c>
      <c r="AD124" s="11">
        <v>44621</v>
      </c>
      <c r="AE124" s="11">
        <v>44926</v>
      </c>
      <c r="AF124" s="119" t="s">
        <v>748</v>
      </c>
      <c r="AG124" s="29"/>
      <c r="AH124" s="14"/>
      <c r="AI124" s="14"/>
      <c r="AJ124" s="14"/>
      <c r="AK124" s="14"/>
    </row>
    <row r="125" spans="1:37" ht="72.75" customHeight="1">
      <c r="A125" s="68"/>
      <c r="B125" s="28"/>
      <c r="C125" s="185">
        <v>52</v>
      </c>
      <c r="D125" s="222" t="s">
        <v>749</v>
      </c>
      <c r="E125" s="185" t="s">
        <v>750</v>
      </c>
      <c r="F125" s="186" t="s">
        <v>751</v>
      </c>
      <c r="G125" s="188" t="s">
        <v>156</v>
      </c>
      <c r="H125" s="190" t="s">
        <v>752</v>
      </c>
      <c r="I125" s="190" t="s">
        <v>753</v>
      </c>
      <c r="J125" s="155" t="s">
        <v>50</v>
      </c>
      <c r="K125" s="251">
        <f>IF( J125="Muy baja",20%,IF( J125="Baja",40%,IF( J125="Media",60%,IF(J125="Alta",80%,IF( J125="Muy alta",100%)))))</f>
        <v>0.2</v>
      </c>
      <c r="L125" s="155" t="s">
        <v>51</v>
      </c>
      <c r="M125" s="251">
        <f t="shared" si="3"/>
        <v>0.8</v>
      </c>
      <c r="N125" s="158" t="s">
        <v>76</v>
      </c>
      <c r="O125" s="167" t="s">
        <v>754</v>
      </c>
      <c r="P125" s="248" t="s">
        <v>755</v>
      </c>
      <c r="Q125" s="171" t="s">
        <v>59</v>
      </c>
      <c r="R125" s="171" t="s">
        <v>46</v>
      </c>
      <c r="S125" s="247" t="s">
        <v>361</v>
      </c>
      <c r="T125" s="171" t="s">
        <v>48</v>
      </c>
      <c r="U125" s="171" t="s">
        <v>49</v>
      </c>
      <c r="V125" s="155" t="s">
        <v>50</v>
      </c>
      <c r="W125" s="152">
        <v>0.12</v>
      </c>
      <c r="X125" s="155" t="s">
        <v>51</v>
      </c>
      <c r="Y125" s="152">
        <v>0.8</v>
      </c>
      <c r="Z125" s="158" t="s">
        <v>76</v>
      </c>
      <c r="AA125" s="161" t="s">
        <v>53</v>
      </c>
      <c r="AB125" s="109" t="s">
        <v>756</v>
      </c>
      <c r="AC125" s="141" t="s">
        <v>757</v>
      </c>
      <c r="AD125" s="11">
        <v>44562</v>
      </c>
      <c r="AE125" s="11">
        <v>44910</v>
      </c>
      <c r="AF125" s="256" t="s">
        <v>758</v>
      </c>
      <c r="AG125" s="29"/>
      <c r="AH125" s="68"/>
      <c r="AI125" s="68"/>
      <c r="AJ125" s="68"/>
      <c r="AK125" s="68"/>
    </row>
    <row r="126" spans="1:37" ht="105" customHeight="1">
      <c r="A126" s="68"/>
      <c r="B126" s="28"/>
      <c r="C126" s="342"/>
      <c r="D126" s="223"/>
      <c r="E126" s="342"/>
      <c r="F126" s="187"/>
      <c r="G126" s="189"/>
      <c r="H126" s="187"/>
      <c r="I126" s="187"/>
      <c r="J126" s="157"/>
      <c r="K126" s="252"/>
      <c r="L126" s="157"/>
      <c r="M126" s="252"/>
      <c r="N126" s="160"/>
      <c r="O126" s="168"/>
      <c r="P126" s="249"/>
      <c r="Q126" s="172"/>
      <c r="R126" s="172"/>
      <c r="S126" s="187"/>
      <c r="T126" s="172"/>
      <c r="U126" s="172"/>
      <c r="V126" s="157"/>
      <c r="W126" s="154"/>
      <c r="X126" s="157"/>
      <c r="Y126" s="154"/>
      <c r="Z126" s="160"/>
      <c r="AA126" s="163"/>
      <c r="AB126" s="109" t="s">
        <v>759</v>
      </c>
      <c r="AC126" s="141" t="s">
        <v>760</v>
      </c>
      <c r="AD126" s="11">
        <v>44562</v>
      </c>
      <c r="AE126" s="11" t="s">
        <v>761</v>
      </c>
      <c r="AF126" s="257"/>
      <c r="AG126" s="29"/>
      <c r="AH126" s="68"/>
      <c r="AI126" s="68"/>
      <c r="AJ126" s="68"/>
      <c r="AK126" s="68"/>
    </row>
    <row r="127" spans="1:37" ht="105" customHeight="1">
      <c r="A127" s="68"/>
      <c r="B127" s="28"/>
      <c r="C127" s="197">
        <v>53</v>
      </c>
      <c r="D127" s="197" t="s">
        <v>749</v>
      </c>
      <c r="E127" s="197" t="s">
        <v>762</v>
      </c>
      <c r="F127" s="211" t="s">
        <v>763</v>
      </c>
      <c r="G127" s="161" t="s">
        <v>693</v>
      </c>
      <c r="H127" s="169" t="s">
        <v>764</v>
      </c>
      <c r="I127" s="169" t="s">
        <v>765</v>
      </c>
      <c r="J127" s="155" t="s">
        <v>50</v>
      </c>
      <c r="K127" s="191">
        <f>IF( J127="Muy baja",20%,IF( J127="Baja",40%,IF( J127="Media",60%,IF(J127="Alta",80%,IF( J127="Muy alta",100%)))))</f>
        <v>0.2</v>
      </c>
      <c r="L127" s="155" t="s">
        <v>51</v>
      </c>
      <c r="M127" s="191">
        <f>IF(L127="Leve",20%,
IF(L127="Menor",40%,
IF(L127="Moderado",60%,
IF(L127="Mayor",80%,
IF( L127="Catastrófico", 100%)))))</f>
        <v>0.8</v>
      </c>
      <c r="N127" s="158" t="s">
        <v>76</v>
      </c>
      <c r="O127" s="167" t="s">
        <v>766</v>
      </c>
      <c r="P127" s="169" t="s">
        <v>767</v>
      </c>
      <c r="Q127" s="171" t="s">
        <v>59</v>
      </c>
      <c r="R127" s="171" t="s">
        <v>46</v>
      </c>
      <c r="S127" s="173" t="s">
        <v>768</v>
      </c>
      <c r="T127" s="171" t="s">
        <v>48</v>
      </c>
      <c r="U127" s="171" t="s">
        <v>49</v>
      </c>
      <c r="V127" s="155" t="s">
        <v>50</v>
      </c>
      <c r="W127" s="152">
        <v>0.12</v>
      </c>
      <c r="X127" s="155" t="s">
        <v>51</v>
      </c>
      <c r="Y127" s="152">
        <v>0.8</v>
      </c>
      <c r="Z127" s="158" t="s">
        <v>76</v>
      </c>
      <c r="AA127" s="161" t="s">
        <v>53</v>
      </c>
      <c r="AB127" s="109" t="s">
        <v>769</v>
      </c>
      <c r="AC127" s="141" t="s">
        <v>770</v>
      </c>
      <c r="AD127" s="11">
        <v>44652</v>
      </c>
      <c r="AE127" s="11">
        <v>44910</v>
      </c>
      <c r="AF127" s="256" t="s">
        <v>771</v>
      </c>
      <c r="AG127" s="29"/>
      <c r="AH127" s="68"/>
      <c r="AI127" s="68"/>
      <c r="AJ127" s="68"/>
      <c r="AK127" s="68"/>
    </row>
    <row r="128" spans="1:37" ht="87" customHeight="1">
      <c r="A128" s="68"/>
      <c r="B128" s="28"/>
      <c r="C128" s="199"/>
      <c r="D128" s="199"/>
      <c r="E128" s="199"/>
      <c r="F128" s="213"/>
      <c r="G128" s="163"/>
      <c r="H128" s="170"/>
      <c r="I128" s="170"/>
      <c r="J128" s="157"/>
      <c r="K128" s="192"/>
      <c r="L128" s="157"/>
      <c r="M128" s="192"/>
      <c r="N128" s="160"/>
      <c r="O128" s="168"/>
      <c r="P128" s="170"/>
      <c r="Q128" s="172"/>
      <c r="R128" s="172"/>
      <c r="S128" s="174"/>
      <c r="T128" s="172"/>
      <c r="U128" s="172"/>
      <c r="V128" s="157"/>
      <c r="W128" s="154"/>
      <c r="X128" s="157"/>
      <c r="Y128" s="154"/>
      <c r="Z128" s="160"/>
      <c r="AA128" s="163"/>
      <c r="AB128" s="109" t="s">
        <v>772</v>
      </c>
      <c r="AC128" s="141" t="s">
        <v>773</v>
      </c>
      <c r="AD128" s="11">
        <v>44621</v>
      </c>
      <c r="AE128" s="11">
        <v>44910</v>
      </c>
      <c r="AF128" s="257"/>
      <c r="AG128" s="29"/>
      <c r="AH128" s="68"/>
      <c r="AI128" s="68"/>
      <c r="AJ128" s="68"/>
      <c r="AK128" s="68"/>
    </row>
    <row r="129" spans="1:37" ht="152.25" customHeight="1">
      <c r="A129" s="68"/>
      <c r="B129" s="28"/>
      <c r="C129" s="122">
        <v>54</v>
      </c>
      <c r="D129" s="121" t="s">
        <v>749</v>
      </c>
      <c r="E129" s="122" t="s">
        <v>774</v>
      </c>
      <c r="F129" s="123" t="s">
        <v>775</v>
      </c>
      <c r="G129" s="124" t="s">
        <v>693</v>
      </c>
      <c r="H129" s="136" t="s">
        <v>776</v>
      </c>
      <c r="I129" s="136" t="s">
        <v>777</v>
      </c>
      <c r="J129" s="117" t="s">
        <v>50</v>
      </c>
      <c r="K129" s="114">
        <f>IF( J129="Muy baja",20%,IF( J129="Baja",40%,IF( J129="Media",60%,IF(J129="Alta",80%,IF( J129="Muy alta",100%)))))</f>
        <v>0.2</v>
      </c>
      <c r="L129" s="117" t="s">
        <v>253</v>
      </c>
      <c r="M129" s="114">
        <f>IF(L129="Leve",20%,
IF(L129="Menor",40%,
IF(L129="Moderado",60%,
IF(L129="Mayor",80%,
IF( L129="Catastrófico", 100%)))))</f>
        <v>0.6</v>
      </c>
      <c r="N129" s="118" t="s">
        <v>254</v>
      </c>
      <c r="O129" s="125" t="s">
        <v>778</v>
      </c>
      <c r="P129" s="134" t="s">
        <v>779</v>
      </c>
      <c r="Q129" s="116" t="s">
        <v>59</v>
      </c>
      <c r="R129" s="116" t="s">
        <v>46</v>
      </c>
      <c r="S129" s="139" t="s">
        <v>780</v>
      </c>
      <c r="T129" s="116" t="s">
        <v>48</v>
      </c>
      <c r="U129" s="116" t="s">
        <v>49</v>
      </c>
      <c r="V129" s="117" t="s">
        <v>50</v>
      </c>
      <c r="W129" s="131">
        <v>0.16</v>
      </c>
      <c r="X129" s="117" t="s">
        <v>253</v>
      </c>
      <c r="Y129" s="131">
        <v>0.6</v>
      </c>
      <c r="Z129" s="118" t="s">
        <v>254</v>
      </c>
      <c r="AA129" s="130" t="s">
        <v>258</v>
      </c>
      <c r="AB129" s="109" t="s">
        <v>781</v>
      </c>
      <c r="AC129" s="141" t="s">
        <v>782</v>
      </c>
      <c r="AD129" s="11">
        <v>44562</v>
      </c>
      <c r="AE129" s="11">
        <v>44926</v>
      </c>
      <c r="AF129" s="119" t="s">
        <v>783</v>
      </c>
      <c r="AG129" s="29"/>
      <c r="AH129" s="68"/>
      <c r="AI129" s="68"/>
      <c r="AJ129" s="68"/>
      <c r="AK129" s="68"/>
    </row>
    <row r="130" spans="1:37" ht="110.25" customHeight="1">
      <c r="A130" s="68"/>
      <c r="B130" s="28"/>
      <c r="C130" s="185">
        <v>55</v>
      </c>
      <c r="D130" s="222" t="s">
        <v>784</v>
      </c>
      <c r="E130" s="185" t="s">
        <v>785</v>
      </c>
      <c r="F130" s="186" t="s">
        <v>786</v>
      </c>
      <c r="G130" s="188" t="s">
        <v>189</v>
      </c>
      <c r="H130" s="190" t="s">
        <v>787</v>
      </c>
      <c r="I130" s="190" t="s">
        <v>788</v>
      </c>
      <c r="J130" s="155" t="s">
        <v>76</v>
      </c>
      <c r="K130" s="191">
        <f>IF( J130="Muy baja",20%,IF( J130="Baja",40%,IF( J130="Media",60%,IF(J130="Alta",80%,IF( J130="Muy alta",100%)))))</f>
        <v>0.8</v>
      </c>
      <c r="L130" s="155" t="s">
        <v>51</v>
      </c>
      <c r="M130" s="191">
        <f t="shared" ref="M130:M148" si="4">IF(L130="Leve",20%,
IF(L130="Menor",40%,
IF(L130="Moderado",60%,
IF(L130="Mayor",80%,
IF( L130="Catastrófico", 100%)))))</f>
        <v>0.8</v>
      </c>
      <c r="N130" s="158" t="s">
        <v>76</v>
      </c>
      <c r="O130" s="39" t="s">
        <v>789</v>
      </c>
      <c r="P130" s="134" t="s">
        <v>790</v>
      </c>
      <c r="Q130" s="116" t="s">
        <v>59</v>
      </c>
      <c r="R130" s="116" t="s">
        <v>46</v>
      </c>
      <c r="S130" s="142" t="s">
        <v>791</v>
      </c>
      <c r="T130" s="116" t="s">
        <v>48</v>
      </c>
      <c r="U130" s="116" t="s">
        <v>49</v>
      </c>
      <c r="V130" s="155" t="s">
        <v>50</v>
      </c>
      <c r="W130" s="152">
        <v>0.28999999999999998</v>
      </c>
      <c r="X130" s="155" t="s">
        <v>51</v>
      </c>
      <c r="Y130" s="152">
        <v>0.8</v>
      </c>
      <c r="Z130" s="158" t="s">
        <v>76</v>
      </c>
      <c r="AA130" s="161" t="s">
        <v>53</v>
      </c>
      <c r="AB130" s="109" t="s">
        <v>792</v>
      </c>
      <c r="AC130" s="141" t="s">
        <v>793</v>
      </c>
      <c r="AD130" s="11">
        <v>44562</v>
      </c>
      <c r="AE130" s="11">
        <v>44926</v>
      </c>
      <c r="AF130" s="256" t="s">
        <v>794</v>
      </c>
      <c r="AG130" s="29"/>
      <c r="AH130" s="68"/>
      <c r="AI130" s="68"/>
      <c r="AJ130" s="68"/>
      <c r="AK130" s="68"/>
    </row>
    <row r="131" spans="1:37" ht="117.75" customHeight="1">
      <c r="A131" s="68"/>
      <c r="B131" s="28"/>
      <c r="C131" s="342"/>
      <c r="D131" s="223"/>
      <c r="E131" s="342"/>
      <c r="F131" s="187"/>
      <c r="G131" s="189"/>
      <c r="H131" s="187"/>
      <c r="I131" s="187"/>
      <c r="J131" s="157"/>
      <c r="K131" s="192"/>
      <c r="L131" s="157"/>
      <c r="M131" s="192"/>
      <c r="N131" s="160"/>
      <c r="O131" s="42" t="s">
        <v>795</v>
      </c>
      <c r="P131" s="134" t="s">
        <v>796</v>
      </c>
      <c r="Q131" s="116" t="s">
        <v>59</v>
      </c>
      <c r="R131" s="116" t="s">
        <v>46</v>
      </c>
      <c r="S131" s="142" t="s">
        <v>791</v>
      </c>
      <c r="T131" s="116" t="s">
        <v>48</v>
      </c>
      <c r="U131" s="116" t="s">
        <v>49</v>
      </c>
      <c r="V131" s="157"/>
      <c r="W131" s="219"/>
      <c r="X131" s="157"/>
      <c r="Y131" s="219"/>
      <c r="Z131" s="160"/>
      <c r="AA131" s="163"/>
      <c r="AB131" s="109" t="s">
        <v>797</v>
      </c>
      <c r="AC131" s="141" t="s">
        <v>798</v>
      </c>
      <c r="AD131" s="11">
        <v>44562</v>
      </c>
      <c r="AE131" s="11">
        <v>44926</v>
      </c>
      <c r="AF131" s="257"/>
      <c r="AG131" s="29"/>
      <c r="AH131" s="68"/>
      <c r="AI131" s="68"/>
      <c r="AJ131" s="68"/>
      <c r="AK131" s="68"/>
    </row>
    <row r="132" spans="1:37" ht="95.25" customHeight="1">
      <c r="A132" s="68"/>
      <c r="B132" s="28"/>
      <c r="C132" s="122">
        <v>56</v>
      </c>
      <c r="D132" s="121" t="s">
        <v>784</v>
      </c>
      <c r="E132" s="122" t="s">
        <v>799</v>
      </c>
      <c r="F132" s="123" t="s">
        <v>800</v>
      </c>
      <c r="G132" s="124" t="s">
        <v>38</v>
      </c>
      <c r="H132" s="136" t="s">
        <v>801</v>
      </c>
      <c r="I132" s="136" t="s">
        <v>802</v>
      </c>
      <c r="J132" s="117" t="s">
        <v>41</v>
      </c>
      <c r="K132" s="114">
        <f>IF( J132="Muy baja",20%,IF( J132="Baja",40%,IF( J132="Media",60%,IF(J132="Alta",80%,IF( J132="Muy alta",100%)))))</f>
        <v>0.4</v>
      </c>
      <c r="L132" s="117" t="s">
        <v>253</v>
      </c>
      <c r="M132" s="114">
        <f t="shared" si="4"/>
        <v>0.6</v>
      </c>
      <c r="N132" s="118" t="s">
        <v>254</v>
      </c>
      <c r="O132" s="40" t="s">
        <v>803</v>
      </c>
      <c r="P132" s="134" t="s">
        <v>804</v>
      </c>
      <c r="Q132" s="116" t="s">
        <v>59</v>
      </c>
      <c r="R132" s="116" t="s">
        <v>46</v>
      </c>
      <c r="S132" s="142" t="s">
        <v>805</v>
      </c>
      <c r="T132" s="116" t="s">
        <v>48</v>
      </c>
      <c r="U132" s="116" t="s">
        <v>49</v>
      </c>
      <c r="V132" s="117" t="s">
        <v>50</v>
      </c>
      <c r="W132" s="50">
        <v>0.24</v>
      </c>
      <c r="X132" s="117" t="s">
        <v>253</v>
      </c>
      <c r="Y132" s="50">
        <v>0.6</v>
      </c>
      <c r="Z132" s="118" t="s">
        <v>254</v>
      </c>
      <c r="AA132" s="124" t="s">
        <v>258</v>
      </c>
      <c r="AB132" s="109" t="s">
        <v>806</v>
      </c>
      <c r="AC132" s="141" t="s">
        <v>807</v>
      </c>
      <c r="AD132" s="11">
        <v>44652</v>
      </c>
      <c r="AE132" s="11">
        <v>44910</v>
      </c>
      <c r="AF132" s="119" t="s">
        <v>794</v>
      </c>
      <c r="AG132" s="29"/>
      <c r="AH132" s="68"/>
      <c r="AI132" s="68"/>
      <c r="AJ132" s="68"/>
      <c r="AK132" s="68"/>
    </row>
    <row r="133" spans="1:37" ht="103.5" customHeight="1">
      <c r="A133" s="68"/>
      <c r="B133" s="28"/>
      <c r="C133" s="122">
        <v>57</v>
      </c>
      <c r="D133" s="121" t="s">
        <v>784</v>
      </c>
      <c r="E133" s="122" t="s">
        <v>808</v>
      </c>
      <c r="F133" s="123" t="s">
        <v>809</v>
      </c>
      <c r="G133" s="124" t="s">
        <v>189</v>
      </c>
      <c r="H133" s="136" t="s">
        <v>810</v>
      </c>
      <c r="I133" s="136" t="s">
        <v>811</v>
      </c>
      <c r="J133" s="117" t="s">
        <v>50</v>
      </c>
      <c r="K133" s="114">
        <f>IF( J133="Muy baja",20%,IF( J133="Baja",40%,IF( J133="Media",60%,IF(J133="Alta",80%,IF( J133="Muy alta",100%)))))</f>
        <v>0.2</v>
      </c>
      <c r="L133" s="117" t="s">
        <v>253</v>
      </c>
      <c r="M133" s="114">
        <f t="shared" si="4"/>
        <v>0.6</v>
      </c>
      <c r="N133" s="118" t="s">
        <v>254</v>
      </c>
      <c r="O133" s="40" t="s">
        <v>812</v>
      </c>
      <c r="P133" s="134" t="s">
        <v>813</v>
      </c>
      <c r="Q133" s="116" t="s">
        <v>59</v>
      </c>
      <c r="R133" s="116" t="s">
        <v>46</v>
      </c>
      <c r="S133" s="142" t="s">
        <v>814</v>
      </c>
      <c r="T133" s="116" t="s">
        <v>48</v>
      </c>
      <c r="U133" s="116" t="s">
        <v>49</v>
      </c>
      <c r="V133" s="117" t="s">
        <v>50</v>
      </c>
      <c r="W133" s="50">
        <v>0.12</v>
      </c>
      <c r="X133" s="117" t="s">
        <v>253</v>
      </c>
      <c r="Y133" s="50">
        <v>0.6</v>
      </c>
      <c r="Z133" s="118" t="s">
        <v>254</v>
      </c>
      <c r="AA133" s="124" t="s">
        <v>258</v>
      </c>
      <c r="AB133" s="109" t="s">
        <v>815</v>
      </c>
      <c r="AC133" s="141" t="s">
        <v>816</v>
      </c>
      <c r="AD133" s="11">
        <v>44652</v>
      </c>
      <c r="AE133" s="11">
        <v>44910</v>
      </c>
      <c r="AF133" s="119" t="s">
        <v>817</v>
      </c>
      <c r="AG133" s="29"/>
      <c r="AH133" s="68"/>
      <c r="AI133" s="68"/>
      <c r="AJ133" s="68"/>
      <c r="AK133" s="68"/>
    </row>
    <row r="134" spans="1:37" ht="88.5" customHeight="1">
      <c r="A134" s="68"/>
      <c r="B134" s="28"/>
      <c r="C134" s="185">
        <v>58</v>
      </c>
      <c r="D134" s="222" t="s">
        <v>784</v>
      </c>
      <c r="E134" s="185" t="s">
        <v>818</v>
      </c>
      <c r="F134" s="186" t="s">
        <v>819</v>
      </c>
      <c r="G134" s="188" t="s">
        <v>323</v>
      </c>
      <c r="H134" s="190" t="s">
        <v>820</v>
      </c>
      <c r="I134" s="190" t="s">
        <v>821</v>
      </c>
      <c r="J134" s="155" t="s">
        <v>41</v>
      </c>
      <c r="K134" s="191">
        <f t="shared" ref="K134:K148" si="5">IF( J134="Muy baja",20%,IF( J134="Baja",40%,IF( J134="Media",60%,IF(J134="Alta",80%,IF( J134="Muy alta",100%)))))</f>
        <v>0.4</v>
      </c>
      <c r="L134" s="155" t="s">
        <v>51</v>
      </c>
      <c r="M134" s="191">
        <f t="shared" si="4"/>
        <v>0.8</v>
      </c>
      <c r="N134" s="158" t="s">
        <v>76</v>
      </c>
      <c r="O134" s="253" t="s">
        <v>822</v>
      </c>
      <c r="P134" s="248" t="s">
        <v>823</v>
      </c>
      <c r="Q134" s="171" t="s">
        <v>59</v>
      </c>
      <c r="R134" s="171" t="s">
        <v>46</v>
      </c>
      <c r="S134" s="262" t="s">
        <v>126</v>
      </c>
      <c r="T134" s="171" t="s">
        <v>48</v>
      </c>
      <c r="U134" s="171" t="s">
        <v>49</v>
      </c>
      <c r="V134" s="155" t="s">
        <v>50</v>
      </c>
      <c r="W134" s="152">
        <v>0.24</v>
      </c>
      <c r="X134" s="155" t="s">
        <v>51</v>
      </c>
      <c r="Y134" s="152">
        <v>0.8</v>
      </c>
      <c r="Z134" s="158" t="s">
        <v>76</v>
      </c>
      <c r="AA134" s="161" t="s">
        <v>53</v>
      </c>
      <c r="AB134" s="109" t="s">
        <v>824</v>
      </c>
      <c r="AC134" s="141" t="s">
        <v>825</v>
      </c>
      <c r="AD134" s="11">
        <v>44562</v>
      </c>
      <c r="AE134" s="11">
        <v>44910</v>
      </c>
      <c r="AF134" s="169" t="s">
        <v>826</v>
      </c>
      <c r="AG134" s="29"/>
      <c r="AH134" s="68"/>
      <c r="AI134" s="68"/>
      <c r="AJ134" s="68"/>
      <c r="AK134" s="68"/>
    </row>
    <row r="135" spans="1:37" ht="84.75" customHeight="1">
      <c r="A135" s="68"/>
      <c r="B135" s="28"/>
      <c r="C135" s="342"/>
      <c r="D135" s="223"/>
      <c r="E135" s="342"/>
      <c r="F135" s="187"/>
      <c r="G135" s="189"/>
      <c r="H135" s="187"/>
      <c r="I135" s="187"/>
      <c r="J135" s="157"/>
      <c r="K135" s="192"/>
      <c r="L135" s="157"/>
      <c r="M135" s="192"/>
      <c r="N135" s="160"/>
      <c r="O135" s="255"/>
      <c r="P135" s="249"/>
      <c r="Q135" s="172"/>
      <c r="R135" s="172"/>
      <c r="S135" s="187"/>
      <c r="T135" s="172"/>
      <c r="U135" s="172"/>
      <c r="V135" s="157"/>
      <c r="W135" s="219"/>
      <c r="X135" s="157"/>
      <c r="Y135" s="219"/>
      <c r="Z135" s="160"/>
      <c r="AA135" s="163"/>
      <c r="AB135" s="109" t="s">
        <v>827</v>
      </c>
      <c r="AC135" s="141" t="s">
        <v>828</v>
      </c>
      <c r="AD135" s="11">
        <v>44713</v>
      </c>
      <c r="AE135" s="11">
        <v>44910</v>
      </c>
      <c r="AF135" s="170"/>
      <c r="AG135" s="29"/>
      <c r="AH135" s="68"/>
      <c r="AI135" s="68"/>
      <c r="AJ135" s="68"/>
      <c r="AK135" s="68"/>
    </row>
    <row r="136" spans="1:37" ht="120" customHeight="1">
      <c r="A136" s="68"/>
      <c r="B136" s="28"/>
      <c r="C136" s="122">
        <v>59</v>
      </c>
      <c r="D136" s="34" t="s">
        <v>784</v>
      </c>
      <c r="E136" s="58" t="s">
        <v>829</v>
      </c>
      <c r="F136" s="12" t="s">
        <v>830</v>
      </c>
      <c r="G136" s="43" t="s">
        <v>831</v>
      </c>
      <c r="H136" s="46" t="s">
        <v>832</v>
      </c>
      <c r="I136" s="54" t="s">
        <v>833</v>
      </c>
      <c r="J136" s="117" t="s">
        <v>41</v>
      </c>
      <c r="K136" s="114">
        <f t="shared" si="5"/>
        <v>0.4</v>
      </c>
      <c r="L136" s="117" t="s">
        <v>253</v>
      </c>
      <c r="M136" s="114">
        <f t="shared" si="4"/>
        <v>0.6</v>
      </c>
      <c r="N136" s="118" t="s">
        <v>254</v>
      </c>
      <c r="O136" s="137" t="s">
        <v>834</v>
      </c>
      <c r="P136" s="134" t="s">
        <v>835</v>
      </c>
      <c r="Q136" s="116" t="s">
        <v>59</v>
      </c>
      <c r="R136" s="116" t="s">
        <v>46</v>
      </c>
      <c r="S136" s="115" t="s">
        <v>836</v>
      </c>
      <c r="T136" s="116" t="s">
        <v>48</v>
      </c>
      <c r="U136" s="116" t="s">
        <v>49</v>
      </c>
      <c r="V136" s="117" t="s">
        <v>50</v>
      </c>
      <c r="W136" s="131">
        <v>0.2</v>
      </c>
      <c r="X136" s="117" t="s">
        <v>253</v>
      </c>
      <c r="Y136" s="131">
        <v>0.6</v>
      </c>
      <c r="Z136" s="118" t="s">
        <v>254</v>
      </c>
      <c r="AA136" s="130" t="s">
        <v>53</v>
      </c>
      <c r="AB136" s="109" t="s">
        <v>837</v>
      </c>
      <c r="AC136" s="141" t="s">
        <v>838</v>
      </c>
      <c r="AD136" s="11">
        <v>44562</v>
      </c>
      <c r="AE136" s="11">
        <v>44926</v>
      </c>
      <c r="AF136" s="119" t="s">
        <v>839</v>
      </c>
      <c r="AG136" s="29"/>
      <c r="AH136" s="68"/>
      <c r="AI136" s="68"/>
      <c r="AJ136" s="68"/>
      <c r="AK136" s="68"/>
    </row>
    <row r="137" spans="1:37" ht="141" customHeight="1">
      <c r="A137" s="68"/>
      <c r="B137" s="28"/>
      <c r="C137" s="122">
        <v>60</v>
      </c>
      <c r="D137" s="121" t="s">
        <v>840</v>
      </c>
      <c r="E137" s="13" t="s">
        <v>841</v>
      </c>
      <c r="F137" s="16" t="s">
        <v>842</v>
      </c>
      <c r="G137" s="142" t="s">
        <v>843</v>
      </c>
      <c r="H137" s="16" t="s">
        <v>844</v>
      </c>
      <c r="I137" s="16" t="s">
        <v>845</v>
      </c>
      <c r="J137" s="117" t="s">
        <v>41</v>
      </c>
      <c r="K137" s="114">
        <v>0.4</v>
      </c>
      <c r="L137" s="117" t="s">
        <v>51</v>
      </c>
      <c r="M137" s="114">
        <v>0.8</v>
      </c>
      <c r="N137" s="118" t="s">
        <v>76</v>
      </c>
      <c r="O137" s="41" t="s">
        <v>846</v>
      </c>
      <c r="P137" s="46" t="s">
        <v>847</v>
      </c>
      <c r="Q137" s="116" t="s">
        <v>45</v>
      </c>
      <c r="R137" s="116" t="s">
        <v>46</v>
      </c>
      <c r="S137" s="139" t="s">
        <v>848</v>
      </c>
      <c r="T137" s="116" t="s">
        <v>48</v>
      </c>
      <c r="U137" s="116" t="s">
        <v>49</v>
      </c>
      <c r="V137" s="117" t="s">
        <v>50</v>
      </c>
      <c r="W137" s="131">
        <v>0.28000000000000003</v>
      </c>
      <c r="X137" s="117" t="s">
        <v>51</v>
      </c>
      <c r="Y137" s="131">
        <v>0.8</v>
      </c>
      <c r="Z137" s="118" t="s">
        <v>76</v>
      </c>
      <c r="AA137" s="130" t="s">
        <v>53</v>
      </c>
      <c r="AB137" s="109" t="s">
        <v>849</v>
      </c>
      <c r="AC137" s="141" t="s">
        <v>850</v>
      </c>
      <c r="AD137" s="11">
        <v>44652</v>
      </c>
      <c r="AE137" s="11">
        <v>44910</v>
      </c>
      <c r="AF137" s="119" t="s">
        <v>851</v>
      </c>
      <c r="AG137" s="29"/>
      <c r="AH137" s="68"/>
      <c r="AI137" s="68"/>
      <c r="AJ137" s="68"/>
      <c r="AK137" s="68"/>
    </row>
    <row r="138" spans="1:37" ht="102.75" customHeight="1">
      <c r="A138" s="68"/>
      <c r="B138" s="28"/>
      <c r="C138" s="181">
        <v>61</v>
      </c>
      <c r="D138" s="183" t="s">
        <v>840</v>
      </c>
      <c r="E138" s="185" t="s">
        <v>852</v>
      </c>
      <c r="F138" s="186" t="s">
        <v>853</v>
      </c>
      <c r="G138" s="188" t="s">
        <v>843</v>
      </c>
      <c r="H138" s="190" t="s">
        <v>854</v>
      </c>
      <c r="I138" s="190" t="s">
        <v>855</v>
      </c>
      <c r="J138" s="155" t="s">
        <v>76</v>
      </c>
      <c r="K138" s="191">
        <f t="shared" si="5"/>
        <v>0.8</v>
      </c>
      <c r="L138" s="155" t="s">
        <v>253</v>
      </c>
      <c r="M138" s="191">
        <f t="shared" si="4"/>
        <v>0.6</v>
      </c>
      <c r="N138" s="158" t="s">
        <v>76</v>
      </c>
      <c r="O138" s="193" t="s">
        <v>856</v>
      </c>
      <c r="P138" s="195" t="s">
        <v>857</v>
      </c>
      <c r="Q138" s="171" t="s">
        <v>67</v>
      </c>
      <c r="R138" s="171" t="s">
        <v>46</v>
      </c>
      <c r="S138" s="173" t="s">
        <v>858</v>
      </c>
      <c r="T138" s="171" t="s">
        <v>68</v>
      </c>
      <c r="U138" s="171" t="s">
        <v>49</v>
      </c>
      <c r="V138" s="155" t="s">
        <v>41</v>
      </c>
      <c r="W138" s="258">
        <v>0.48</v>
      </c>
      <c r="X138" s="155" t="s">
        <v>253</v>
      </c>
      <c r="Y138" s="258">
        <v>0.6</v>
      </c>
      <c r="Z138" s="158" t="s">
        <v>254</v>
      </c>
      <c r="AA138" s="161" t="s">
        <v>258</v>
      </c>
      <c r="AB138" s="109" t="s">
        <v>859</v>
      </c>
      <c r="AC138" s="141" t="s">
        <v>860</v>
      </c>
      <c r="AD138" s="11">
        <v>44652</v>
      </c>
      <c r="AE138" s="11">
        <v>44910</v>
      </c>
      <c r="AF138" s="169" t="s">
        <v>861</v>
      </c>
      <c r="AG138" s="29"/>
      <c r="AH138" s="68"/>
      <c r="AI138" s="68"/>
      <c r="AJ138" s="68"/>
      <c r="AK138" s="68"/>
    </row>
    <row r="139" spans="1:37" ht="102.75" customHeight="1">
      <c r="A139" s="68"/>
      <c r="B139" s="28"/>
      <c r="C139" s="182"/>
      <c r="D139" s="184"/>
      <c r="E139" s="342"/>
      <c r="F139" s="187"/>
      <c r="G139" s="189"/>
      <c r="H139" s="187"/>
      <c r="I139" s="187"/>
      <c r="J139" s="157"/>
      <c r="K139" s="192"/>
      <c r="L139" s="157"/>
      <c r="M139" s="192"/>
      <c r="N139" s="160"/>
      <c r="O139" s="194"/>
      <c r="P139" s="196"/>
      <c r="Q139" s="172"/>
      <c r="R139" s="172"/>
      <c r="S139" s="174"/>
      <c r="T139" s="172"/>
      <c r="U139" s="172"/>
      <c r="V139" s="157"/>
      <c r="W139" s="259"/>
      <c r="X139" s="157"/>
      <c r="Y139" s="259"/>
      <c r="Z139" s="160"/>
      <c r="AA139" s="163"/>
      <c r="AB139" s="109" t="s">
        <v>862</v>
      </c>
      <c r="AC139" s="141" t="s">
        <v>863</v>
      </c>
      <c r="AD139" s="11">
        <v>44652</v>
      </c>
      <c r="AE139" s="11">
        <v>44910</v>
      </c>
      <c r="AF139" s="170"/>
      <c r="AG139" s="29"/>
      <c r="AH139" s="68"/>
      <c r="AI139" s="68"/>
      <c r="AJ139" s="68"/>
      <c r="AK139" s="68"/>
    </row>
    <row r="140" spans="1:37" ht="131.25" customHeight="1">
      <c r="A140" s="68"/>
      <c r="B140" s="28"/>
      <c r="C140" s="144">
        <v>62</v>
      </c>
      <c r="D140" s="145" t="s">
        <v>840</v>
      </c>
      <c r="E140" s="15" t="s">
        <v>864</v>
      </c>
      <c r="F140" s="16" t="s">
        <v>865</v>
      </c>
      <c r="G140" s="142" t="s">
        <v>843</v>
      </c>
      <c r="H140" s="16" t="s">
        <v>866</v>
      </c>
      <c r="I140" s="16" t="s">
        <v>867</v>
      </c>
      <c r="J140" s="117" t="s">
        <v>147</v>
      </c>
      <c r="K140" s="114">
        <f t="shared" si="5"/>
        <v>0.6</v>
      </c>
      <c r="L140" s="117" t="s">
        <v>51</v>
      </c>
      <c r="M140" s="114">
        <f t="shared" si="4"/>
        <v>0.8</v>
      </c>
      <c r="N140" s="118" t="s">
        <v>76</v>
      </c>
      <c r="O140" s="41" t="s">
        <v>868</v>
      </c>
      <c r="P140" s="46" t="s">
        <v>869</v>
      </c>
      <c r="Q140" s="116" t="s">
        <v>59</v>
      </c>
      <c r="R140" s="116" t="s">
        <v>46</v>
      </c>
      <c r="S140" s="139" t="s">
        <v>870</v>
      </c>
      <c r="T140" s="116" t="s">
        <v>68</v>
      </c>
      <c r="U140" s="116" t="s">
        <v>49</v>
      </c>
      <c r="V140" s="117" t="s">
        <v>41</v>
      </c>
      <c r="W140" s="60">
        <v>0.36</v>
      </c>
      <c r="X140" s="117" t="s">
        <v>51</v>
      </c>
      <c r="Y140" s="60">
        <v>0.8</v>
      </c>
      <c r="Z140" s="118" t="s">
        <v>76</v>
      </c>
      <c r="AA140" s="130" t="s">
        <v>53</v>
      </c>
      <c r="AB140" s="109" t="s">
        <v>871</v>
      </c>
      <c r="AC140" s="141" t="s">
        <v>872</v>
      </c>
      <c r="AD140" s="11">
        <v>44621</v>
      </c>
      <c r="AE140" s="11">
        <v>44910</v>
      </c>
      <c r="AF140" s="119" t="s">
        <v>873</v>
      </c>
      <c r="AG140" s="29"/>
      <c r="AH140" s="68"/>
      <c r="AI140" s="68"/>
      <c r="AJ140" s="68"/>
      <c r="AK140" s="68"/>
    </row>
    <row r="141" spans="1:37" ht="187.5" customHeight="1">
      <c r="A141" s="68"/>
      <c r="B141" s="28"/>
      <c r="C141" s="144">
        <v>63</v>
      </c>
      <c r="D141" s="145" t="s">
        <v>840</v>
      </c>
      <c r="E141" s="15" t="s">
        <v>874</v>
      </c>
      <c r="F141" s="146" t="s">
        <v>875</v>
      </c>
      <c r="G141" s="147" t="s">
        <v>843</v>
      </c>
      <c r="H141" s="146" t="s">
        <v>876</v>
      </c>
      <c r="I141" s="146" t="s">
        <v>877</v>
      </c>
      <c r="J141" s="117" t="s">
        <v>41</v>
      </c>
      <c r="K141" s="114">
        <f t="shared" si="5"/>
        <v>0.4</v>
      </c>
      <c r="L141" s="117" t="s">
        <v>253</v>
      </c>
      <c r="M141" s="114">
        <f t="shared" si="4"/>
        <v>0.6</v>
      </c>
      <c r="N141" s="118" t="s">
        <v>254</v>
      </c>
      <c r="O141" s="41" t="s">
        <v>878</v>
      </c>
      <c r="P141" s="46" t="s">
        <v>879</v>
      </c>
      <c r="Q141" s="116" t="s">
        <v>59</v>
      </c>
      <c r="R141" s="116" t="s">
        <v>46</v>
      </c>
      <c r="S141" s="139" t="s">
        <v>880</v>
      </c>
      <c r="T141" s="116" t="s">
        <v>48</v>
      </c>
      <c r="U141" s="116" t="s">
        <v>49</v>
      </c>
      <c r="V141" s="117" t="s">
        <v>41</v>
      </c>
      <c r="W141" s="59">
        <v>0.24</v>
      </c>
      <c r="X141" s="117" t="s">
        <v>253</v>
      </c>
      <c r="Y141" s="59">
        <v>0.6</v>
      </c>
      <c r="Z141" s="118" t="s">
        <v>254</v>
      </c>
      <c r="AA141" s="130" t="s">
        <v>258</v>
      </c>
      <c r="AB141" s="109" t="s">
        <v>881</v>
      </c>
      <c r="AC141" s="141" t="s">
        <v>882</v>
      </c>
      <c r="AD141" s="11">
        <v>44835</v>
      </c>
      <c r="AE141" s="11">
        <v>44926</v>
      </c>
      <c r="AF141" s="119" t="s">
        <v>883</v>
      </c>
      <c r="AG141" s="29"/>
      <c r="AH141" s="68"/>
      <c r="AI141" s="68"/>
      <c r="AJ141" s="68"/>
      <c r="AK141" s="68"/>
    </row>
    <row r="142" spans="1:37" ht="100.5" customHeight="1">
      <c r="A142" s="68"/>
      <c r="B142" s="28"/>
      <c r="C142" s="144">
        <v>64</v>
      </c>
      <c r="D142" s="145" t="s">
        <v>884</v>
      </c>
      <c r="E142" s="144" t="s">
        <v>885</v>
      </c>
      <c r="F142" s="146" t="s">
        <v>886</v>
      </c>
      <c r="G142" s="147" t="s">
        <v>156</v>
      </c>
      <c r="H142" s="146" t="s">
        <v>887</v>
      </c>
      <c r="I142" s="146" t="s">
        <v>888</v>
      </c>
      <c r="J142" s="117" t="s">
        <v>41</v>
      </c>
      <c r="K142" s="114">
        <f t="shared" si="5"/>
        <v>0.4</v>
      </c>
      <c r="L142" s="117" t="s">
        <v>51</v>
      </c>
      <c r="M142" s="114">
        <f t="shared" si="4"/>
        <v>0.8</v>
      </c>
      <c r="N142" s="118" t="s">
        <v>76</v>
      </c>
      <c r="O142" s="40" t="s">
        <v>889</v>
      </c>
      <c r="P142" s="149" t="s">
        <v>890</v>
      </c>
      <c r="Q142" s="116" t="s">
        <v>59</v>
      </c>
      <c r="R142" s="116" t="s">
        <v>46</v>
      </c>
      <c r="S142" s="142" t="s">
        <v>126</v>
      </c>
      <c r="T142" s="116" t="s">
        <v>48</v>
      </c>
      <c r="U142" s="116" t="s">
        <v>49</v>
      </c>
      <c r="V142" s="117" t="s">
        <v>41</v>
      </c>
      <c r="W142" s="50">
        <v>0.24</v>
      </c>
      <c r="X142" s="117" t="s">
        <v>51</v>
      </c>
      <c r="Y142" s="50">
        <v>0.8</v>
      </c>
      <c r="Z142" s="118" t="s">
        <v>76</v>
      </c>
      <c r="AA142" s="130" t="s">
        <v>53</v>
      </c>
      <c r="AB142" s="109" t="s">
        <v>891</v>
      </c>
      <c r="AC142" s="141" t="s">
        <v>892</v>
      </c>
      <c r="AD142" s="11">
        <v>44713</v>
      </c>
      <c r="AE142" s="11">
        <v>44910</v>
      </c>
      <c r="AF142" s="119" t="s">
        <v>893</v>
      </c>
      <c r="AG142" s="29"/>
      <c r="AH142" s="68"/>
      <c r="AI142" s="68"/>
      <c r="AJ142" s="68"/>
      <c r="AK142" s="68"/>
    </row>
    <row r="143" spans="1:37" ht="108.75" customHeight="1">
      <c r="A143" s="68"/>
      <c r="B143" s="28"/>
      <c r="C143" s="122">
        <v>65</v>
      </c>
      <c r="D143" s="121" t="s">
        <v>884</v>
      </c>
      <c r="E143" s="122" t="s">
        <v>894</v>
      </c>
      <c r="F143" s="123" t="s">
        <v>895</v>
      </c>
      <c r="G143" s="124" t="s">
        <v>189</v>
      </c>
      <c r="H143" s="136" t="s">
        <v>896</v>
      </c>
      <c r="I143" s="136" t="s">
        <v>897</v>
      </c>
      <c r="J143" s="117" t="s">
        <v>147</v>
      </c>
      <c r="K143" s="114">
        <f t="shared" si="5"/>
        <v>0.6</v>
      </c>
      <c r="L143" s="117" t="s">
        <v>51</v>
      </c>
      <c r="M143" s="114">
        <f t="shared" si="4"/>
        <v>0.8</v>
      </c>
      <c r="N143" s="118" t="s">
        <v>76</v>
      </c>
      <c r="O143" s="40" t="s">
        <v>898</v>
      </c>
      <c r="P143" s="134" t="s">
        <v>899</v>
      </c>
      <c r="Q143" s="116" t="s">
        <v>59</v>
      </c>
      <c r="R143" s="116" t="s">
        <v>46</v>
      </c>
      <c r="S143" s="142" t="s">
        <v>900</v>
      </c>
      <c r="T143" s="116" t="s">
        <v>48</v>
      </c>
      <c r="U143" s="116" t="s">
        <v>49</v>
      </c>
      <c r="V143" s="117" t="s">
        <v>41</v>
      </c>
      <c r="W143" s="50">
        <v>0.36</v>
      </c>
      <c r="X143" s="117" t="s">
        <v>51</v>
      </c>
      <c r="Y143" s="50">
        <v>0.8</v>
      </c>
      <c r="Z143" s="118" t="s">
        <v>76</v>
      </c>
      <c r="AA143" s="130" t="s">
        <v>53</v>
      </c>
      <c r="AB143" s="109" t="s">
        <v>901</v>
      </c>
      <c r="AC143" s="141" t="s">
        <v>902</v>
      </c>
      <c r="AD143" s="11">
        <v>44621</v>
      </c>
      <c r="AE143" s="11">
        <v>44910</v>
      </c>
      <c r="AF143" s="119" t="s">
        <v>903</v>
      </c>
      <c r="AG143" s="29"/>
      <c r="AH143" s="68"/>
      <c r="AI143" s="68"/>
      <c r="AJ143" s="68"/>
      <c r="AK143" s="68"/>
    </row>
    <row r="144" spans="1:37" ht="158.25" customHeight="1">
      <c r="A144" s="68"/>
      <c r="B144" s="28"/>
      <c r="C144" s="122">
        <v>66</v>
      </c>
      <c r="D144" s="121" t="s">
        <v>884</v>
      </c>
      <c r="E144" s="122" t="s">
        <v>904</v>
      </c>
      <c r="F144" s="123" t="s">
        <v>905</v>
      </c>
      <c r="G144" s="124" t="s">
        <v>594</v>
      </c>
      <c r="H144" s="136" t="s">
        <v>906</v>
      </c>
      <c r="I144" s="136" t="s">
        <v>907</v>
      </c>
      <c r="J144" s="117" t="s">
        <v>41</v>
      </c>
      <c r="K144" s="114">
        <f t="shared" si="5"/>
        <v>0.4</v>
      </c>
      <c r="L144" s="117" t="s">
        <v>51</v>
      </c>
      <c r="M144" s="114">
        <f t="shared" si="4"/>
        <v>0.8</v>
      </c>
      <c r="N144" s="118" t="s">
        <v>76</v>
      </c>
      <c r="O144" s="40" t="s">
        <v>908</v>
      </c>
      <c r="P144" s="134" t="s">
        <v>909</v>
      </c>
      <c r="Q144" s="116" t="s">
        <v>59</v>
      </c>
      <c r="R144" s="116" t="s">
        <v>46</v>
      </c>
      <c r="S144" s="142" t="s">
        <v>900</v>
      </c>
      <c r="T144" s="116" t="s">
        <v>48</v>
      </c>
      <c r="U144" s="116" t="s">
        <v>49</v>
      </c>
      <c r="V144" s="117" t="s">
        <v>50</v>
      </c>
      <c r="W144" s="50">
        <v>0.24</v>
      </c>
      <c r="X144" s="117" t="s">
        <v>51</v>
      </c>
      <c r="Y144" s="50">
        <v>0.8</v>
      </c>
      <c r="Z144" s="118" t="s">
        <v>76</v>
      </c>
      <c r="AA144" s="130" t="s">
        <v>53</v>
      </c>
      <c r="AB144" s="109" t="s">
        <v>910</v>
      </c>
      <c r="AC144" s="141" t="s">
        <v>911</v>
      </c>
      <c r="AD144" s="11">
        <v>44713</v>
      </c>
      <c r="AE144" s="11">
        <v>44910</v>
      </c>
      <c r="AF144" s="119" t="s">
        <v>912</v>
      </c>
      <c r="AG144" s="29"/>
      <c r="AH144" s="68"/>
      <c r="AI144" s="68"/>
      <c r="AJ144" s="68"/>
      <c r="AK144" s="68"/>
    </row>
    <row r="145" spans="1:37" ht="169.5" customHeight="1">
      <c r="A145" s="68"/>
      <c r="B145" s="28"/>
      <c r="C145" s="122">
        <v>67</v>
      </c>
      <c r="D145" s="121" t="s">
        <v>884</v>
      </c>
      <c r="E145" s="122" t="s">
        <v>913</v>
      </c>
      <c r="F145" s="123" t="s">
        <v>914</v>
      </c>
      <c r="G145" s="124" t="s">
        <v>189</v>
      </c>
      <c r="H145" s="136" t="s">
        <v>915</v>
      </c>
      <c r="I145" s="136" t="s">
        <v>916</v>
      </c>
      <c r="J145" s="117" t="s">
        <v>147</v>
      </c>
      <c r="K145" s="114">
        <f t="shared" si="5"/>
        <v>0.6</v>
      </c>
      <c r="L145" s="117" t="s">
        <v>51</v>
      </c>
      <c r="M145" s="114">
        <f t="shared" si="4"/>
        <v>0.8</v>
      </c>
      <c r="N145" s="118" t="s">
        <v>76</v>
      </c>
      <c r="O145" s="40" t="s">
        <v>917</v>
      </c>
      <c r="P145" s="134" t="s">
        <v>918</v>
      </c>
      <c r="Q145" s="116" t="s">
        <v>59</v>
      </c>
      <c r="R145" s="116" t="s">
        <v>46</v>
      </c>
      <c r="S145" s="142" t="s">
        <v>126</v>
      </c>
      <c r="T145" s="116" t="s">
        <v>48</v>
      </c>
      <c r="U145" s="116" t="s">
        <v>49</v>
      </c>
      <c r="V145" s="117" t="s">
        <v>41</v>
      </c>
      <c r="W145" s="50">
        <v>0.36</v>
      </c>
      <c r="X145" s="117" t="s">
        <v>51</v>
      </c>
      <c r="Y145" s="50">
        <v>0.8</v>
      </c>
      <c r="Z145" s="118" t="s">
        <v>76</v>
      </c>
      <c r="AA145" s="130" t="s">
        <v>53</v>
      </c>
      <c r="AB145" s="109" t="s">
        <v>919</v>
      </c>
      <c r="AC145" s="141" t="s">
        <v>920</v>
      </c>
      <c r="AD145" s="11">
        <v>44572</v>
      </c>
      <c r="AE145" s="11">
        <v>44592</v>
      </c>
      <c r="AF145" s="119" t="s">
        <v>921</v>
      </c>
      <c r="AG145" s="29"/>
      <c r="AH145" s="68"/>
      <c r="AI145" s="68"/>
      <c r="AJ145" s="68"/>
      <c r="AK145" s="68"/>
    </row>
    <row r="146" spans="1:37" ht="99.75" customHeight="1">
      <c r="A146" s="68"/>
      <c r="B146" s="28"/>
      <c r="C146" s="122">
        <v>68</v>
      </c>
      <c r="D146" s="121" t="s">
        <v>884</v>
      </c>
      <c r="E146" s="122" t="s">
        <v>922</v>
      </c>
      <c r="F146" s="123" t="s">
        <v>923</v>
      </c>
      <c r="G146" s="124" t="s">
        <v>189</v>
      </c>
      <c r="H146" s="136" t="s">
        <v>924</v>
      </c>
      <c r="I146" s="136" t="s">
        <v>925</v>
      </c>
      <c r="J146" s="117" t="s">
        <v>50</v>
      </c>
      <c r="K146" s="114">
        <f t="shared" si="5"/>
        <v>0.2</v>
      </c>
      <c r="L146" s="117" t="s">
        <v>253</v>
      </c>
      <c r="M146" s="114">
        <f t="shared" si="4"/>
        <v>0.6</v>
      </c>
      <c r="N146" s="118" t="s">
        <v>254</v>
      </c>
      <c r="O146" s="40" t="s">
        <v>926</v>
      </c>
      <c r="P146" s="134" t="s">
        <v>927</v>
      </c>
      <c r="Q146" s="116" t="s">
        <v>59</v>
      </c>
      <c r="R146" s="116" t="s">
        <v>46</v>
      </c>
      <c r="S146" s="142" t="s">
        <v>928</v>
      </c>
      <c r="T146" s="116" t="s">
        <v>48</v>
      </c>
      <c r="U146" s="116" t="s">
        <v>49</v>
      </c>
      <c r="V146" s="117" t="s">
        <v>50</v>
      </c>
      <c r="W146" s="50">
        <v>0.12</v>
      </c>
      <c r="X146" s="117" t="s">
        <v>253</v>
      </c>
      <c r="Y146" s="50">
        <v>0.6</v>
      </c>
      <c r="Z146" s="118" t="s">
        <v>254</v>
      </c>
      <c r="AA146" s="130" t="s">
        <v>258</v>
      </c>
      <c r="AB146" s="109" t="s">
        <v>929</v>
      </c>
      <c r="AC146" s="134" t="s">
        <v>930</v>
      </c>
      <c r="AD146" s="52" t="s">
        <v>931</v>
      </c>
      <c r="AE146" s="52" t="s">
        <v>931</v>
      </c>
      <c r="AF146" s="136" t="s">
        <v>932</v>
      </c>
      <c r="AG146" s="29"/>
      <c r="AH146" s="68"/>
      <c r="AI146" s="68"/>
      <c r="AJ146" s="68"/>
      <c r="AK146" s="68"/>
    </row>
    <row r="147" spans="1:37" ht="105.75" customHeight="1">
      <c r="A147" s="68"/>
      <c r="B147" s="28"/>
      <c r="C147" s="122">
        <v>69</v>
      </c>
      <c r="D147" s="121" t="s">
        <v>884</v>
      </c>
      <c r="E147" s="122" t="s">
        <v>933</v>
      </c>
      <c r="F147" s="123" t="s">
        <v>934</v>
      </c>
      <c r="G147" s="124" t="s">
        <v>189</v>
      </c>
      <c r="H147" s="136" t="s">
        <v>935</v>
      </c>
      <c r="I147" s="136" t="s">
        <v>916</v>
      </c>
      <c r="J147" s="117" t="s">
        <v>41</v>
      </c>
      <c r="K147" s="114">
        <f t="shared" si="5"/>
        <v>0.4</v>
      </c>
      <c r="L147" s="117" t="s">
        <v>51</v>
      </c>
      <c r="M147" s="114">
        <f t="shared" si="4"/>
        <v>0.8</v>
      </c>
      <c r="N147" s="118" t="s">
        <v>76</v>
      </c>
      <c r="O147" s="40" t="s">
        <v>936</v>
      </c>
      <c r="P147" s="134" t="s">
        <v>937</v>
      </c>
      <c r="Q147" s="116" t="s">
        <v>59</v>
      </c>
      <c r="R147" s="116" t="s">
        <v>46</v>
      </c>
      <c r="S147" s="142" t="s">
        <v>928</v>
      </c>
      <c r="T147" s="116" t="s">
        <v>48</v>
      </c>
      <c r="U147" s="116" t="s">
        <v>49</v>
      </c>
      <c r="V147" s="117" t="s">
        <v>50</v>
      </c>
      <c r="W147" s="50">
        <v>0.24</v>
      </c>
      <c r="X147" s="117" t="s">
        <v>51</v>
      </c>
      <c r="Y147" s="50">
        <v>0.8</v>
      </c>
      <c r="Z147" s="118" t="s">
        <v>76</v>
      </c>
      <c r="AA147" s="130" t="s">
        <v>53</v>
      </c>
      <c r="AB147" s="109" t="s">
        <v>938</v>
      </c>
      <c r="AC147" s="134" t="s">
        <v>939</v>
      </c>
      <c r="AD147" s="11">
        <v>44621</v>
      </c>
      <c r="AE147" s="11">
        <v>44910</v>
      </c>
      <c r="AF147" s="136" t="s">
        <v>940</v>
      </c>
      <c r="AG147" s="29"/>
      <c r="AH147" s="68"/>
      <c r="AI147" s="68"/>
      <c r="AJ147" s="68"/>
      <c r="AK147" s="68"/>
    </row>
    <row r="148" spans="1:37" ht="119.25" customHeight="1">
      <c r="A148" s="65"/>
      <c r="B148" s="26"/>
      <c r="C148" s="122">
        <v>70</v>
      </c>
      <c r="D148" s="121" t="s">
        <v>941</v>
      </c>
      <c r="E148" s="122" t="s">
        <v>942</v>
      </c>
      <c r="F148" s="123" t="s">
        <v>943</v>
      </c>
      <c r="G148" s="124" t="s">
        <v>189</v>
      </c>
      <c r="H148" s="136" t="s">
        <v>944</v>
      </c>
      <c r="I148" s="136" t="s">
        <v>945</v>
      </c>
      <c r="J148" s="117" t="s">
        <v>147</v>
      </c>
      <c r="K148" s="114">
        <f t="shared" si="5"/>
        <v>0.6</v>
      </c>
      <c r="L148" s="117" t="s">
        <v>514</v>
      </c>
      <c r="M148" s="114">
        <f t="shared" si="4"/>
        <v>0.4</v>
      </c>
      <c r="N148" s="118" t="s">
        <v>254</v>
      </c>
      <c r="O148" s="39" t="s">
        <v>946</v>
      </c>
      <c r="P148" s="134" t="s">
        <v>947</v>
      </c>
      <c r="Q148" s="116" t="s">
        <v>45</v>
      </c>
      <c r="R148" s="116" t="s">
        <v>46</v>
      </c>
      <c r="S148" s="139" t="s">
        <v>476</v>
      </c>
      <c r="T148" s="116" t="s">
        <v>48</v>
      </c>
      <c r="U148" s="116" t="s">
        <v>49</v>
      </c>
      <c r="V148" s="117" t="s">
        <v>147</v>
      </c>
      <c r="W148" s="50">
        <v>0.42</v>
      </c>
      <c r="X148" s="117" t="s">
        <v>514</v>
      </c>
      <c r="Y148" s="50">
        <v>0.4</v>
      </c>
      <c r="Z148" s="118" t="s">
        <v>254</v>
      </c>
      <c r="AA148" s="130" t="s">
        <v>53</v>
      </c>
      <c r="AB148" s="109" t="s">
        <v>948</v>
      </c>
      <c r="AC148" s="134" t="s">
        <v>949</v>
      </c>
      <c r="AD148" s="11">
        <v>44562</v>
      </c>
      <c r="AE148" s="11">
        <v>44910</v>
      </c>
      <c r="AF148" s="136" t="s">
        <v>950</v>
      </c>
      <c r="AG148" s="27"/>
    </row>
    <row r="149" spans="1:37" ht="112.5" customHeight="1">
      <c r="A149" s="65"/>
      <c r="B149" s="26"/>
      <c r="C149" s="197">
        <v>71</v>
      </c>
      <c r="D149" s="200" t="s">
        <v>941</v>
      </c>
      <c r="E149" s="197" t="s">
        <v>951</v>
      </c>
      <c r="F149" s="211" t="s">
        <v>952</v>
      </c>
      <c r="G149" s="161" t="s">
        <v>189</v>
      </c>
      <c r="H149" s="321" t="s">
        <v>953</v>
      </c>
      <c r="I149" s="169" t="s">
        <v>954</v>
      </c>
      <c r="J149" s="155" t="s">
        <v>41</v>
      </c>
      <c r="K149" s="191">
        <f>IF( J149="Muy baja",20%,IF( J149="Baja",40%,IF( J149="Media",60%,IF(J149="Alta",80%,IF( J149="Muy alta",100%)))))</f>
        <v>0.4</v>
      </c>
      <c r="L149" s="155" t="s">
        <v>51</v>
      </c>
      <c r="M149" s="191">
        <f>IF(L149="Leve",20%,
IF(L149="Menor",40%,
IF(L149="Moderado",60%,
IF(L149="Mayor",80%,
IF( L149="Catastrófico", 100%)))))</f>
        <v>0.8</v>
      </c>
      <c r="N149" s="158" t="s">
        <v>76</v>
      </c>
      <c r="O149" s="39" t="s">
        <v>955</v>
      </c>
      <c r="P149" s="134" t="s">
        <v>956</v>
      </c>
      <c r="Q149" s="116" t="s">
        <v>59</v>
      </c>
      <c r="R149" s="116" t="s">
        <v>46</v>
      </c>
      <c r="S149" s="139" t="s">
        <v>476</v>
      </c>
      <c r="T149" s="116" t="s">
        <v>48</v>
      </c>
      <c r="U149" s="116" t="s">
        <v>49</v>
      </c>
      <c r="V149" s="155" t="s">
        <v>50</v>
      </c>
      <c r="W149" s="152">
        <v>0.14000000000000001</v>
      </c>
      <c r="X149" s="155" t="s">
        <v>51</v>
      </c>
      <c r="Y149" s="152">
        <v>0.8</v>
      </c>
      <c r="Z149" s="158" t="s">
        <v>76</v>
      </c>
      <c r="AA149" s="161" t="s">
        <v>53</v>
      </c>
      <c r="AB149" s="109" t="s">
        <v>957</v>
      </c>
      <c r="AC149" s="134" t="s">
        <v>958</v>
      </c>
      <c r="AD149" s="11">
        <v>44562</v>
      </c>
      <c r="AE149" s="11">
        <v>44910</v>
      </c>
      <c r="AF149" s="169" t="s">
        <v>959</v>
      </c>
      <c r="AG149" s="27"/>
    </row>
    <row r="150" spans="1:37" ht="69.75" customHeight="1">
      <c r="A150" s="65"/>
      <c r="B150" s="26"/>
      <c r="C150" s="199"/>
      <c r="D150" s="202"/>
      <c r="E150" s="199"/>
      <c r="F150" s="213"/>
      <c r="G150" s="163"/>
      <c r="H150" s="219"/>
      <c r="I150" s="170"/>
      <c r="J150" s="157"/>
      <c r="K150" s="192"/>
      <c r="L150" s="157"/>
      <c r="M150" s="192"/>
      <c r="N150" s="160"/>
      <c r="O150" s="39" t="s">
        <v>960</v>
      </c>
      <c r="P150" s="134" t="s">
        <v>961</v>
      </c>
      <c r="Q150" s="116" t="s">
        <v>59</v>
      </c>
      <c r="R150" s="116" t="s">
        <v>46</v>
      </c>
      <c r="S150" s="139" t="s">
        <v>962</v>
      </c>
      <c r="T150" s="116" t="s">
        <v>48</v>
      </c>
      <c r="U150" s="116" t="s">
        <v>49</v>
      </c>
      <c r="V150" s="157"/>
      <c r="W150" s="154"/>
      <c r="X150" s="157"/>
      <c r="Y150" s="154"/>
      <c r="Z150" s="160"/>
      <c r="AA150" s="163"/>
      <c r="AB150" s="109" t="s">
        <v>963</v>
      </c>
      <c r="AC150" s="134" t="s">
        <v>964</v>
      </c>
      <c r="AD150" s="11">
        <v>44562</v>
      </c>
      <c r="AE150" s="11">
        <v>44910</v>
      </c>
      <c r="AF150" s="170"/>
      <c r="AG150" s="27"/>
    </row>
    <row r="151" spans="1:37" ht="62.25" customHeight="1">
      <c r="A151" s="68"/>
      <c r="B151" s="28"/>
      <c r="C151" s="250">
        <v>72</v>
      </c>
      <c r="D151" s="222" t="s">
        <v>965</v>
      </c>
      <c r="E151" s="185" t="s">
        <v>966</v>
      </c>
      <c r="F151" s="186" t="s">
        <v>967</v>
      </c>
      <c r="G151" s="188" t="s">
        <v>968</v>
      </c>
      <c r="H151" s="190" t="s">
        <v>969</v>
      </c>
      <c r="I151" s="190" t="s">
        <v>970</v>
      </c>
      <c r="J151" s="155" t="s">
        <v>41</v>
      </c>
      <c r="K151" s="191">
        <f>IF( J151="Muy baja",20%,IF( J151="Baja",40%,IF( J151="Media",60%,IF(J151="Alta",80%,IF( J151="Muy alta",100%)))))</f>
        <v>0.4</v>
      </c>
      <c r="L151" s="155" t="s">
        <v>253</v>
      </c>
      <c r="M151" s="191">
        <f>IF(L151="Leve",20%,
IF(L151="Menor",40%,
IF(L151="Moderado",60%,
IF(L151="Mayor",80%,
IF( L151="Catastrófico", 100%)))))</f>
        <v>0.6</v>
      </c>
      <c r="N151" s="158" t="s">
        <v>76</v>
      </c>
      <c r="O151" s="253" t="s">
        <v>971</v>
      </c>
      <c r="P151" s="248" t="s">
        <v>972</v>
      </c>
      <c r="Q151" s="171" t="s">
        <v>59</v>
      </c>
      <c r="R151" s="171" t="s">
        <v>46</v>
      </c>
      <c r="S151" s="247" t="s">
        <v>973</v>
      </c>
      <c r="T151" s="171" t="s">
        <v>68</v>
      </c>
      <c r="U151" s="171" t="s">
        <v>49</v>
      </c>
      <c r="V151" s="155" t="s">
        <v>50</v>
      </c>
      <c r="W151" s="152">
        <v>0.24</v>
      </c>
      <c r="X151" s="155" t="s">
        <v>253</v>
      </c>
      <c r="Y151" s="152">
        <v>0.6</v>
      </c>
      <c r="Z151" s="158" t="s">
        <v>254</v>
      </c>
      <c r="AA151" s="161" t="s">
        <v>258</v>
      </c>
      <c r="AB151" s="109" t="s">
        <v>948</v>
      </c>
      <c r="AC151" s="134" t="s">
        <v>974</v>
      </c>
      <c r="AD151" s="11">
        <v>44563</v>
      </c>
      <c r="AE151" s="11">
        <v>44910</v>
      </c>
      <c r="AF151" s="169" t="s">
        <v>975</v>
      </c>
      <c r="AG151" s="29"/>
      <c r="AH151" s="68"/>
      <c r="AI151" s="68"/>
      <c r="AJ151" s="68"/>
      <c r="AK151" s="68"/>
    </row>
    <row r="152" spans="1:37" ht="76.5" customHeight="1">
      <c r="A152" s="68"/>
      <c r="B152" s="28"/>
      <c r="C152" s="342"/>
      <c r="D152" s="223"/>
      <c r="E152" s="342"/>
      <c r="F152" s="187"/>
      <c r="G152" s="189"/>
      <c r="H152" s="187"/>
      <c r="I152" s="187"/>
      <c r="J152" s="157"/>
      <c r="K152" s="192"/>
      <c r="L152" s="157"/>
      <c r="M152" s="192"/>
      <c r="N152" s="160"/>
      <c r="O152" s="255"/>
      <c r="P152" s="249"/>
      <c r="Q152" s="172"/>
      <c r="R152" s="172"/>
      <c r="S152" s="187"/>
      <c r="T152" s="172"/>
      <c r="U152" s="172"/>
      <c r="V152" s="157"/>
      <c r="W152" s="219"/>
      <c r="X152" s="157"/>
      <c r="Y152" s="219"/>
      <c r="Z152" s="160"/>
      <c r="AA152" s="163"/>
      <c r="AB152" s="109" t="s">
        <v>976</v>
      </c>
      <c r="AC152" s="134" t="s">
        <v>977</v>
      </c>
      <c r="AD152" s="11">
        <v>44563</v>
      </c>
      <c r="AE152" s="11">
        <v>44910</v>
      </c>
      <c r="AF152" s="170"/>
      <c r="AG152" s="29"/>
      <c r="AH152" s="68"/>
      <c r="AI152" s="68"/>
      <c r="AJ152" s="68"/>
      <c r="AK152" s="68"/>
    </row>
    <row r="153" spans="1:37" ht="124.5" customHeight="1">
      <c r="A153" s="68"/>
      <c r="B153" s="28"/>
      <c r="C153" s="120">
        <v>73</v>
      </c>
      <c r="D153" s="121" t="s">
        <v>965</v>
      </c>
      <c r="E153" s="122" t="s">
        <v>978</v>
      </c>
      <c r="F153" s="123" t="s">
        <v>979</v>
      </c>
      <c r="G153" s="124" t="s">
        <v>217</v>
      </c>
      <c r="H153" s="136" t="s">
        <v>980</v>
      </c>
      <c r="I153" s="136" t="s">
        <v>981</v>
      </c>
      <c r="J153" s="117" t="s">
        <v>41</v>
      </c>
      <c r="K153" s="114">
        <f>IF( J153="Muy baja",20%,IF( J153="Baja",40%,IF( J153="Media",60%,IF(J153="Alta",80%,IF( J153="Muy alta",100%)))))</f>
        <v>0.4</v>
      </c>
      <c r="L153" s="45" t="s">
        <v>253</v>
      </c>
      <c r="M153" s="114">
        <f>IF(L153="Leve",20%,
IF(L153="Menor",40%,
IF(L153="Moderado",60%,
IF(L153="Mayor",80%,
IF( L153="Catastrófico", 100%)))))</f>
        <v>0.6</v>
      </c>
      <c r="N153" s="118" t="s">
        <v>254</v>
      </c>
      <c r="O153" s="40" t="s">
        <v>982</v>
      </c>
      <c r="P153" s="134" t="s">
        <v>983</v>
      </c>
      <c r="Q153" s="116" t="s">
        <v>59</v>
      </c>
      <c r="R153" s="116" t="s">
        <v>46</v>
      </c>
      <c r="S153" s="139" t="s">
        <v>984</v>
      </c>
      <c r="T153" s="116" t="s">
        <v>48</v>
      </c>
      <c r="U153" s="63" t="s">
        <v>49</v>
      </c>
      <c r="V153" s="117" t="s">
        <v>50</v>
      </c>
      <c r="W153" s="55">
        <v>0.24</v>
      </c>
      <c r="X153" s="117" t="s">
        <v>253</v>
      </c>
      <c r="Y153" s="55">
        <v>0.6</v>
      </c>
      <c r="Z153" s="118" t="s">
        <v>254</v>
      </c>
      <c r="AA153" s="130" t="s">
        <v>258</v>
      </c>
      <c r="AB153" s="109" t="s">
        <v>957</v>
      </c>
      <c r="AC153" s="134" t="s">
        <v>985</v>
      </c>
      <c r="AD153" s="11">
        <v>44563</v>
      </c>
      <c r="AE153" s="11">
        <v>44910</v>
      </c>
      <c r="AF153" s="136" t="s">
        <v>986</v>
      </c>
      <c r="AG153" s="29"/>
      <c r="AH153" s="68"/>
      <c r="AI153" s="68"/>
      <c r="AJ153" s="68"/>
      <c r="AK153" s="68"/>
    </row>
    <row r="154" spans="1:37" ht="98.25" customHeight="1">
      <c r="A154" s="68"/>
      <c r="B154" s="28"/>
      <c r="C154" s="120">
        <v>74</v>
      </c>
      <c r="D154" s="121" t="s">
        <v>965</v>
      </c>
      <c r="E154" s="122" t="s">
        <v>987</v>
      </c>
      <c r="F154" s="123" t="s">
        <v>988</v>
      </c>
      <c r="G154" s="124" t="s">
        <v>167</v>
      </c>
      <c r="H154" s="136" t="s">
        <v>989</v>
      </c>
      <c r="I154" s="136" t="s">
        <v>990</v>
      </c>
      <c r="J154" s="117" t="s">
        <v>41</v>
      </c>
      <c r="K154" s="114">
        <f>IF( J154="Muy baja",20%,IF( J154="Baja",40%,IF( J154="Media",60%,IF(J154="Alta",80%,IF( J154="Muy alta",100%)))))</f>
        <v>0.4</v>
      </c>
      <c r="L154" s="45" t="s">
        <v>253</v>
      </c>
      <c r="M154" s="114">
        <f>IF(L154="Leve",20%,
IF(L154="Menor",40%,
IF(L154="Moderado",60%,
IF(L154="Mayor",80%,
IF( L154="Catastrófico", 100%)))))</f>
        <v>0.6</v>
      </c>
      <c r="N154" s="118" t="s">
        <v>254</v>
      </c>
      <c r="O154" s="40" t="s">
        <v>991</v>
      </c>
      <c r="P154" s="134" t="s">
        <v>992</v>
      </c>
      <c r="Q154" s="116" t="s">
        <v>59</v>
      </c>
      <c r="R154" s="116" t="s">
        <v>46</v>
      </c>
      <c r="S154" s="139" t="s">
        <v>993</v>
      </c>
      <c r="T154" s="116" t="s">
        <v>68</v>
      </c>
      <c r="U154" s="63" t="s">
        <v>49</v>
      </c>
      <c r="V154" s="117" t="s">
        <v>50</v>
      </c>
      <c r="W154" s="50">
        <v>0.24</v>
      </c>
      <c r="X154" s="117" t="s">
        <v>253</v>
      </c>
      <c r="Y154" s="50">
        <v>0.6</v>
      </c>
      <c r="Z154" s="118" t="s">
        <v>254</v>
      </c>
      <c r="AA154" s="130" t="s">
        <v>258</v>
      </c>
      <c r="AB154" s="111" t="s">
        <v>994</v>
      </c>
      <c r="AC154" s="134" t="s">
        <v>995</v>
      </c>
      <c r="AD154" s="11">
        <v>44743</v>
      </c>
      <c r="AE154" s="11">
        <v>44910</v>
      </c>
      <c r="AF154" s="119" t="s">
        <v>545</v>
      </c>
      <c r="AG154" s="29"/>
      <c r="AH154" s="68"/>
      <c r="AI154" s="68"/>
      <c r="AJ154" s="68"/>
      <c r="AK154" s="68"/>
    </row>
    <row r="155" spans="1:37" ht="87" customHeight="1">
      <c r="A155" s="68"/>
      <c r="B155" s="28"/>
      <c r="C155" s="250">
        <v>75</v>
      </c>
      <c r="D155" s="222" t="s">
        <v>965</v>
      </c>
      <c r="E155" s="185" t="s">
        <v>996</v>
      </c>
      <c r="F155" s="186" t="s">
        <v>997</v>
      </c>
      <c r="G155" s="188" t="s">
        <v>189</v>
      </c>
      <c r="H155" s="190" t="s">
        <v>998</v>
      </c>
      <c r="I155" s="190" t="s">
        <v>999</v>
      </c>
      <c r="J155" s="155" t="s">
        <v>50</v>
      </c>
      <c r="K155" s="191">
        <f>IF( J155="Muy baja",20%,IF( J155="Baja",40%,IF( J155="Media",60%,IF(J155="Alta",80%,IF( J155="Muy alta",100%)))))</f>
        <v>0.2</v>
      </c>
      <c r="L155" s="155" t="s">
        <v>51</v>
      </c>
      <c r="M155" s="191">
        <f>IF(L155="Leve",20%,
IF(L155="Menor",40%,
IF(L155="Moderado",60%,
IF(L155="Mayor",80%,
IF( L155="Catastrófico", 100%)))))</f>
        <v>0.8</v>
      </c>
      <c r="N155" s="158" t="s">
        <v>76</v>
      </c>
      <c r="O155" s="253" t="s">
        <v>1000</v>
      </c>
      <c r="P155" s="248" t="s">
        <v>1001</v>
      </c>
      <c r="Q155" s="171" t="s">
        <v>59</v>
      </c>
      <c r="R155" s="171" t="s">
        <v>46</v>
      </c>
      <c r="S155" s="247" t="s">
        <v>1002</v>
      </c>
      <c r="T155" s="171" t="s">
        <v>68</v>
      </c>
      <c r="U155" s="171" t="s">
        <v>49</v>
      </c>
      <c r="V155" s="155" t="s">
        <v>50</v>
      </c>
      <c r="W155" s="152">
        <v>7.0000000000000007E-2</v>
      </c>
      <c r="X155" s="155" t="s">
        <v>51</v>
      </c>
      <c r="Y155" s="152">
        <v>0.8</v>
      </c>
      <c r="Z155" s="158" t="s">
        <v>76</v>
      </c>
      <c r="AA155" s="161" t="s">
        <v>53</v>
      </c>
      <c r="AB155" s="111" t="s">
        <v>1003</v>
      </c>
      <c r="AC155" s="134" t="s">
        <v>1004</v>
      </c>
      <c r="AD155" s="11">
        <v>44652</v>
      </c>
      <c r="AE155" s="11">
        <v>44742</v>
      </c>
      <c r="AF155" s="169" t="s">
        <v>1005</v>
      </c>
      <c r="AG155" s="29"/>
      <c r="AH155" s="68"/>
      <c r="AI155" s="68"/>
      <c r="AJ155" s="68"/>
      <c r="AK155" s="68"/>
    </row>
    <row r="156" spans="1:37" ht="87" customHeight="1">
      <c r="A156" s="68"/>
      <c r="B156" s="28"/>
      <c r="C156" s="342"/>
      <c r="D156" s="223"/>
      <c r="E156" s="342"/>
      <c r="F156" s="187"/>
      <c r="G156" s="189"/>
      <c r="H156" s="187"/>
      <c r="I156" s="187"/>
      <c r="J156" s="156"/>
      <c r="K156" s="260"/>
      <c r="L156" s="156"/>
      <c r="M156" s="260"/>
      <c r="N156" s="159"/>
      <c r="O156" s="254"/>
      <c r="P156" s="249"/>
      <c r="Q156" s="216"/>
      <c r="R156" s="216"/>
      <c r="S156" s="187"/>
      <c r="T156" s="216"/>
      <c r="U156" s="216"/>
      <c r="V156" s="156"/>
      <c r="W156" s="153"/>
      <c r="X156" s="156"/>
      <c r="Y156" s="153"/>
      <c r="Z156" s="159"/>
      <c r="AA156" s="162"/>
      <c r="AB156" s="111" t="s">
        <v>1006</v>
      </c>
      <c r="AC156" s="134" t="s">
        <v>1007</v>
      </c>
      <c r="AD156" s="11">
        <v>44652</v>
      </c>
      <c r="AE156" s="11">
        <v>44742</v>
      </c>
      <c r="AF156" s="215"/>
      <c r="AG156" s="29"/>
      <c r="AH156" s="68"/>
      <c r="AI156" s="68"/>
      <c r="AJ156" s="68"/>
      <c r="AK156" s="68"/>
    </row>
    <row r="157" spans="1:37" ht="92.25" customHeight="1">
      <c r="A157" s="68"/>
      <c r="B157" s="28"/>
      <c r="C157" s="342"/>
      <c r="D157" s="223"/>
      <c r="E157" s="342"/>
      <c r="F157" s="187"/>
      <c r="G157" s="189"/>
      <c r="H157" s="187"/>
      <c r="I157" s="187"/>
      <c r="J157" s="156"/>
      <c r="K157" s="260"/>
      <c r="L157" s="156"/>
      <c r="M157" s="260"/>
      <c r="N157" s="159"/>
      <c r="O157" s="255"/>
      <c r="P157" s="249"/>
      <c r="Q157" s="172"/>
      <c r="R157" s="172"/>
      <c r="S157" s="187"/>
      <c r="T157" s="172"/>
      <c r="U157" s="172"/>
      <c r="V157" s="156"/>
      <c r="W157" s="153"/>
      <c r="X157" s="156"/>
      <c r="Y157" s="153"/>
      <c r="Z157" s="159"/>
      <c r="AA157" s="162"/>
      <c r="AB157" s="111" t="s">
        <v>1008</v>
      </c>
      <c r="AC157" s="134" t="s">
        <v>1009</v>
      </c>
      <c r="AD157" s="11">
        <v>44652</v>
      </c>
      <c r="AE157" s="11">
        <v>44742</v>
      </c>
      <c r="AF157" s="261"/>
      <c r="AG157" s="29"/>
      <c r="AH157" s="68"/>
      <c r="AI157" s="68"/>
      <c r="AJ157" s="68"/>
      <c r="AK157" s="68"/>
    </row>
    <row r="158" spans="1:37" ht="111.75" customHeight="1">
      <c r="A158" s="68"/>
      <c r="B158" s="28"/>
      <c r="C158" s="342"/>
      <c r="D158" s="223"/>
      <c r="E158" s="342"/>
      <c r="F158" s="187"/>
      <c r="G158" s="189"/>
      <c r="H158" s="187"/>
      <c r="I158" s="187"/>
      <c r="J158" s="157"/>
      <c r="K158" s="192"/>
      <c r="L158" s="157"/>
      <c r="M158" s="192"/>
      <c r="N158" s="160"/>
      <c r="O158" s="42" t="s">
        <v>1010</v>
      </c>
      <c r="P158" s="134" t="s">
        <v>1011</v>
      </c>
      <c r="Q158" s="116" t="s">
        <v>59</v>
      </c>
      <c r="R158" s="116" t="s">
        <v>46</v>
      </c>
      <c r="S158" s="139" t="s">
        <v>1002</v>
      </c>
      <c r="T158" s="116" t="s">
        <v>48</v>
      </c>
      <c r="U158" s="63" t="s">
        <v>49</v>
      </c>
      <c r="V158" s="157"/>
      <c r="W158" s="154"/>
      <c r="X158" s="157"/>
      <c r="Y158" s="154"/>
      <c r="Z158" s="160"/>
      <c r="AA158" s="163"/>
      <c r="AB158" s="111" t="s">
        <v>1012</v>
      </c>
      <c r="AC158" s="134" t="s">
        <v>1009</v>
      </c>
      <c r="AD158" s="11">
        <v>44743</v>
      </c>
      <c r="AE158" s="11">
        <v>44910</v>
      </c>
      <c r="AF158" s="119" t="s">
        <v>545</v>
      </c>
      <c r="AG158" s="29"/>
      <c r="AH158" s="68"/>
      <c r="AI158" s="68"/>
      <c r="AJ158" s="68"/>
      <c r="AK158" s="68"/>
    </row>
    <row r="159" spans="1:37" ht="68.25" customHeight="1">
      <c r="A159" s="68"/>
      <c r="B159" s="28"/>
      <c r="C159" s="250">
        <v>76</v>
      </c>
      <c r="D159" s="222" t="s">
        <v>965</v>
      </c>
      <c r="E159" s="185" t="s">
        <v>1013</v>
      </c>
      <c r="F159" s="186" t="s">
        <v>1014</v>
      </c>
      <c r="G159" s="188" t="s">
        <v>189</v>
      </c>
      <c r="H159" s="190" t="s">
        <v>1015</v>
      </c>
      <c r="I159" s="190" t="s">
        <v>1016</v>
      </c>
      <c r="J159" s="155" t="s">
        <v>41</v>
      </c>
      <c r="K159" s="251">
        <f>IF( J159="Muy baja",20%,IF( J159="Baja",40%,IF( J159="Media",60%,IF(J159="Alta",80%,IF( J159="Muy alta",100%)))))</f>
        <v>0.4</v>
      </c>
      <c r="L159" s="155" t="s">
        <v>253</v>
      </c>
      <c r="M159" s="251">
        <f>IF(L159="Leve",20%,
IF(L159="Menor",40%,
IF(L159="Moderado",60%,
IF(L159="Mayor",80%,
IF( L159="Catastrófico", 100%)))))</f>
        <v>0.6</v>
      </c>
      <c r="N159" s="158" t="s">
        <v>41</v>
      </c>
      <c r="O159" s="253" t="s">
        <v>1017</v>
      </c>
      <c r="P159" s="248" t="s">
        <v>1018</v>
      </c>
      <c r="Q159" s="233" t="s">
        <v>283</v>
      </c>
      <c r="R159" s="233" t="s">
        <v>46</v>
      </c>
      <c r="S159" s="247" t="s">
        <v>1019</v>
      </c>
      <c r="T159" s="233" t="s">
        <v>48</v>
      </c>
      <c r="U159" s="233" t="s">
        <v>49</v>
      </c>
      <c r="V159" s="155" t="s">
        <v>50</v>
      </c>
      <c r="W159" s="152">
        <v>0.24</v>
      </c>
      <c r="X159" s="155" t="s">
        <v>253</v>
      </c>
      <c r="Y159" s="152">
        <v>0.6</v>
      </c>
      <c r="Z159" s="158" t="s">
        <v>254</v>
      </c>
      <c r="AA159" s="188" t="s">
        <v>258</v>
      </c>
      <c r="AB159" s="111" t="s">
        <v>1020</v>
      </c>
      <c r="AC159" s="134" t="s">
        <v>1021</v>
      </c>
      <c r="AD159" s="11">
        <v>44563</v>
      </c>
      <c r="AE159" s="11">
        <v>44910</v>
      </c>
      <c r="AF159" s="169" t="s">
        <v>1022</v>
      </c>
      <c r="AG159" s="29"/>
      <c r="AH159" s="68"/>
      <c r="AI159" s="68"/>
      <c r="AJ159" s="68"/>
      <c r="AK159" s="68"/>
    </row>
    <row r="160" spans="1:37" ht="78" customHeight="1">
      <c r="A160" s="68"/>
      <c r="B160" s="28"/>
      <c r="C160" s="342"/>
      <c r="D160" s="223"/>
      <c r="E160" s="342"/>
      <c r="F160" s="187"/>
      <c r="G160" s="189"/>
      <c r="H160" s="187"/>
      <c r="I160" s="187"/>
      <c r="J160" s="156"/>
      <c r="K160" s="252"/>
      <c r="L160" s="156"/>
      <c r="M160" s="252"/>
      <c r="N160" s="159"/>
      <c r="O160" s="255"/>
      <c r="P160" s="249"/>
      <c r="Q160" s="187"/>
      <c r="R160" s="187"/>
      <c r="S160" s="187"/>
      <c r="T160" s="187"/>
      <c r="U160" s="187"/>
      <c r="V160" s="156"/>
      <c r="W160" s="219"/>
      <c r="X160" s="156"/>
      <c r="Y160" s="219"/>
      <c r="Z160" s="159"/>
      <c r="AA160" s="187"/>
      <c r="AB160" s="111" t="s">
        <v>1023</v>
      </c>
      <c r="AC160" s="134" t="s">
        <v>1024</v>
      </c>
      <c r="AD160" s="11">
        <v>44563</v>
      </c>
      <c r="AE160" s="11">
        <v>44910</v>
      </c>
      <c r="AF160" s="170"/>
      <c r="AG160" s="29"/>
      <c r="AH160" s="68"/>
      <c r="AI160" s="68"/>
      <c r="AJ160" s="68"/>
      <c r="AK160" s="68"/>
    </row>
    <row r="161" spans="1:37" ht="12.75" customHeight="1">
      <c r="A161" s="68"/>
      <c r="B161" s="28"/>
      <c r="C161" s="113"/>
      <c r="D161" s="35"/>
      <c r="E161" s="113"/>
      <c r="F161" s="62"/>
      <c r="G161" s="36"/>
      <c r="H161" s="17"/>
      <c r="I161" s="17"/>
      <c r="J161" s="17"/>
      <c r="K161" s="17"/>
      <c r="L161" s="17"/>
      <c r="M161" s="17"/>
      <c r="N161" s="17"/>
      <c r="O161" s="61"/>
      <c r="P161" s="17"/>
      <c r="Q161" s="17"/>
      <c r="R161" s="17"/>
      <c r="S161" s="62"/>
      <c r="T161" s="17"/>
      <c r="U161" s="17"/>
      <c r="V161" s="36"/>
      <c r="W161" s="36"/>
      <c r="X161" s="36"/>
      <c r="Y161" s="36"/>
      <c r="Z161" s="36"/>
      <c r="AA161" s="17"/>
      <c r="AB161" s="106"/>
      <c r="AC161" s="18"/>
      <c r="AD161" s="19"/>
      <c r="AE161" s="19"/>
      <c r="AF161" s="17"/>
      <c r="AG161" s="29"/>
      <c r="AH161" s="68"/>
      <c r="AI161" s="68"/>
      <c r="AJ161" s="68"/>
      <c r="AK161" s="68"/>
    </row>
    <row r="162" spans="1:37" ht="15.75" customHeight="1">
      <c r="A162" s="65"/>
      <c r="B162" s="86"/>
      <c r="C162" s="236" t="s">
        <v>1025</v>
      </c>
      <c r="D162" s="237"/>
      <c r="E162" s="237"/>
      <c r="F162" s="237"/>
      <c r="G162" s="237"/>
      <c r="H162" s="237"/>
      <c r="I162" s="237"/>
      <c r="J162" s="237"/>
      <c r="K162" s="237"/>
      <c r="L162" s="237"/>
      <c r="M162" s="237"/>
      <c r="N162" s="237"/>
      <c r="O162" s="237"/>
      <c r="P162" s="238"/>
      <c r="Q162" s="245" t="s">
        <v>1026</v>
      </c>
      <c r="R162" s="328"/>
      <c r="S162" s="328"/>
      <c r="T162" s="328"/>
      <c r="U162" s="328"/>
      <c r="V162" s="328"/>
      <c r="W162" s="328"/>
      <c r="X162" s="328"/>
      <c r="Y162" s="328"/>
      <c r="Z162" s="328"/>
      <c r="AA162" s="328"/>
      <c r="AB162" s="328"/>
      <c r="AC162" s="328"/>
      <c r="AD162" s="328"/>
      <c r="AE162" s="328"/>
      <c r="AF162" s="329"/>
      <c r="AG162" s="30"/>
      <c r="AH162" s="65"/>
      <c r="AI162" s="65"/>
      <c r="AJ162" s="65"/>
      <c r="AK162" s="65"/>
    </row>
    <row r="163" spans="1:37" ht="15.75" customHeight="1">
      <c r="A163" s="65"/>
      <c r="B163" s="86"/>
      <c r="C163" s="239"/>
      <c r="D163" s="240"/>
      <c r="E163" s="240"/>
      <c r="F163" s="240"/>
      <c r="G163" s="240"/>
      <c r="H163" s="240"/>
      <c r="I163" s="240"/>
      <c r="J163" s="240"/>
      <c r="K163" s="240"/>
      <c r="L163" s="240"/>
      <c r="M163" s="240"/>
      <c r="N163" s="240"/>
      <c r="O163" s="240"/>
      <c r="P163" s="241"/>
      <c r="Q163" s="246" t="s">
        <v>1027</v>
      </c>
      <c r="R163" s="328"/>
      <c r="S163" s="328"/>
      <c r="T163" s="328"/>
      <c r="U163" s="328"/>
      <c r="V163" s="328"/>
      <c r="W163" s="328"/>
      <c r="X163" s="328"/>
      <c r="Y163" s="328"/>
      <c r="Z163" s="328"/>
      <c r="AA163" s="328"/>
      <c r="AB163" s="328"/>
      <c r="AC163" s="328"/>
      <c r="AD163" s="328"/>
      <c r="AE163" s="328"/>
      <c r="AF163" s="329"/>
      <c r="AG163" s="31"/>
      <c r="AH163" s="65"/>
      <c r="AI163" s="65"/>
      <c r="AJ163" s="65"/>
      <c r="AK163" s="65"/>
    </row>
    <row r="164" spans="1:37" ht="15.75" customHeight="1">
      <c r="A164" s="65"/>
      <c r="B164" s="86"/>
      <c r="C164" s="242"/>
      <c r="D164" s="243"/>
      <c r="E164" s="243"/>
      <c r="F164" s="243"/>
      <c r="G164" s="243"/>
      <c r="H164" s="243"/>
      <c r="I164" s="243"/>
      <c r="J164" s="243"/>
      <c r="K164" s="243"/>
      <c r="L164" s="243"/>
      <c r="M164" s="243"/>
      <c r="N164" s="243"/>
      <c r="O164" s="243"/>
      <c r="P164" s="244"/>
      <c r="Q164" s="246" t="s">
        <v>1028</v>
      </c>
      <c r="R164" s="328"/>
      <c r="S164" s="328"/>
      <c r="T164" s="328"/>
      <c r="U164" s="328"/>
      <c r="V164" s="328"/>
      <c r="W164" s="328"/>
      <c r="X164" s="328"/>
      <c r="Y164" s="328"/>
      <c r="Z164" s="328"/>
      <c r="AA164" s="328"/>
      <c r="AB164" s="328"/>
      <c r="AC164" s="328"/>
      <c r="AD164" s="328"/>
      <c r="AE164" s="328"/>
      <c r="AF164" s="329"/>
      <c r="AG164" s="31"/>
      <c r="AH164" s="65"/>
      <c r="AI164" s="65"/>
      <c r="AJ164" s="65"/>
      <c r="AK164" s="65"/>
    </row>
    <row r="165" spans="1:37" ht="15.75" customHeight="1" thickBot="1">
      <c r="A165" s="65"/>
      <c r="B165" s="91"/>
      <c r="C165" s="92"/>
      <c r="D165" s="93"/>
      <c r="E165" s="92"/>
      <c r="F165" s="94"/>
      <c r="G165" s="92"/>
      <c r="H165" s="93"/>
      <c r="I165" s="93"/>
      <c r="J165" s="92"/>
      <c r="K165" s="92"/>
      <c r="L165" s="92"/>
      <c r="M165" s="92"/>
      <c r="N165" s="92"/>
      <c r="O165" s="95"/>
      <c r="P165" s="93"/>
      <c r="Q165" s="92"/>
      <c r="R165" s="92"/>
      <c r="S165" s="92"/>
      <c r="T165" s="92"/>
      <c r="U165" s="92"/>
      <c r="V165" s="92"/>
      <c r="W165" s="92"/>
      <c r="X165" s="92"/>
      <c r="Y165" s="92"/>
      <c r="Z165" s="92"/>
      <c r="AA165" s="32"/>
      <c r="AB165" s="107"/>
      <c r="AC165" s="33"/>
      <c r="AD165" s="92"/>
      <c r="AE165" s="92"/>
      <c r="AF165" s="94"/>
      <c r="AG165" s="96"/>
      <c r="AH165" s="65"/>
      <c r="AI165" s="65"/>
      <c r="AJ165" s="65"/>
      <c r="AK165" s="65"/>
    </row>
    <row r="166" spans="1:37" ht="15" customHeight="1"/>
  </sheetData>
  <sheetProtection algorithmName="SHA-512" hashValue="UpNx81/LLTtnHMgQ6Y7Q/mGAw/IPyuUVxkX/CDeKHsWA4sU+LryK4d8pQaftuQu1rH/q664gutR10kJcQy/Tdw==" saltValue="onwWIBiB9APxqW4fC4zPDg==" spinCount="100000" sheet="1" autoFilter="0"/>
  <dataConsolidate/>
  <mergeCells count="935">
    <mergeCell ref="M134:M135"/>
    <mergeCell ref="S127:S128"/>
    <mergeCell ref="T127:T128"/>
    <mergeCell ref="M130:M131"/>
    <mergeCell ref="X134:X135"/>
    <mergeCell ref="Z134:Z135"/>
    <mergeCell ref="AF138:AF139"/>
    <mergeCell ref="T79:T80"/>
    <mergeCell ref="U79:U80"/>
    <mergeCell ref="AA127:AA128"/>
    <mergeCell ref="AF83:AF87"/>
    <mergeCell ref="AF89:AF90"/>
    <mergeCell ref="AA83:AA87"/>
    <mergeCell ref="AA77:AA80"/>
    <mergeCell ref="AF77:AF80"/>
    <mergeCell ref="N107:N108"/>
    <mergeCell ref="V107:V108"/>
    <mergeCell ref="X107:X108"/>
    <mergeCell ref="Z107:Z108"/>
    <mergeCell ref="O107:O108"/>
    <mergeCell ref="W107:W108"/>
    <mergeCell ref="Y107:Y108"/>
    <mergeCell ref="M107:M108"/>
    <mergeCell ref="AA107:AA108"/>
    <mergeCell ref="C151:C152"/>
    <mergeCell ref="D151:D152"/>
    <mergeCell ref="E151:E152"/>
    <mergeCell ref="F151:F152"/>
    <mergeCell ref="G151:G152"/>
    <mergeCell ref="L151:L152"/>
    <mergeCell ref="N151:N152"/>
    <mergeCell ref="O79:O80"/>
    <mergeCell ref="P79:P80"/>
    <mergeCell ref="C149:C150"/>
    <mergeCell ref="D149:D150"/>
    <mergeCell ref="E149:E150"/>
    <mergeCell ref="F149:F150"/>
    <mergeCell ref="G149:G150"/>
    <mergeCell ref="H149:H150"/>
    <mergeCell ref="I149:I150"/>
    <mergeCell ref="J149:J150"/>
    <mergeCell ref="K149:K150"/>
    <mergeCell ref="C127:C128"/>
    <mergeCell ref="D127:D128"/>
    <mergeCell ref="E127:E128"/>
    <mergeCell ref="F127:F128"/>
    <mergeCell ref="G127:G128"/>
    <mergeCell ref="H127:H128"/>
    <mergeCell ref="I127:I128"/>
    <mergeCell ref="J127:J128"/>
    <mergeCell ref="K127:K128"/>
    <mergeCell ref="U127:U128"/>
    <mergeCell ref="V127:V128"/>
    <mergeCell ref="W127:W128"/>
    <mergeCell ref="X127:X128"/>
    <mergeCell ref="Y127:Y128"/>
    <mergeCell ref="Z127:Z128"/>
    <mergeCell ref="C100:C105"/>
    <mergeCell ref="J100:J105"/>
    <mergeCell ref="K100:K105"/>
    <mergeCell ref="L100:L105"/>
    <mergeCell ref="M100:M105"/>
    <mergeCell ref="N100:N105"/>
    <mergeCell ref="V100:V105"/>
    <mergeCell ref="X100:X105"/>
    <mergeCell ref="W100:W105"/>
    <mergeCell ref="D100:D105"/>
    <mergeCell ref="E100:E105"/>
    <mergeCell ref="F100:F105"/>
    <mergeCell ref="G100:G105"/>
    <mergeCell ref="H100:H105"/>
    <mergeCell ref="I100:I105"/>
    <mergeCell ref="O101:O103"/>
    <mergeCell ref="K89:K90"/>
    <mergeCell ref="M89:M90"/>
    <mergeCell ref="Y89:Y90"/>
    <mergeCell ref="U86:U87"/>
    <mergeCell ref="V83:V87"/>
    <mergeCell ref="W83:W87"/>
    <mergeCell ref="X83:X87"/>
    <mergeCell ref="Y83:Y87"/>
    <mergeCell ref="Z83:Z87"/>
    <mergeCell ref="L83:L87"/>
    <mergeCell ref="M83:M87"/>
    <mergeCell ref="N83:N87"/>
    <mergeCell ref="P86:P87"/>
    <mergeCell ref="O86:O87"/>
    <mergeCell ref="S86:S87"/>
    <mergeCell ref="Q86:Q87"/>
    <mergeCell ref="R86:R87"/>
    <mergeCell ref="T86:T87"/>
    <mergeCell ref="N89:N90"/>
    <mergeCell ref="V89:V90"/>
    <mergeCell ref="Q83:Q85"/>
    <mergeCell ref="R83:R85"/>
    <mergeCell ref="S83:S85"/>
    <mergeCell ref="D83:D87"/>
    <mergeCell ref="E83:E87"/>
    <mergeCell ref="F83:F87"/>
    <mergeCell ref="G83:G87"/>
    <mergeCell ref="H83:H87"/>
    <mergeCell ref="I83:I87"/>
    <mergeCell ref="J83:J87"/>
    <mergeCell ref="K83:K87"/>
    <mergeCell ref="AA100:AA105"/>
    <mergeCell ref="Y100:Y105"/>
    <mergeCell ref="Z100:Z105"/>
    <mergeCell ref="W89:W90"/>
    <mergeCell ref="X89:X90"/>
    <mergeCell ref="Z89:Z90"/>
    <mergeCell ref="AA89:AA90"/>
    <mergeCell ref="Y91:Y92"/>
    <mergeCell ref="W91:W92"/>
    <mergeCell ref="T83:T85"/>
    <mergeCell ref="U83:U85"/>
    <mergeCell ref="P83:P85"/>
    <mergeCell ref="O83:O85"/>
    <mergeCell ref="I89:I90"/>
    <mergeCell ref="L89:L90"/>
    <mergeCell ref="J91:J92"/>
    <mergeCell ref="AF67:AF71"/>
    <mergeCell ref="C67:C71"/>
    <mergeCell ref="D67:D71"/>
    <mergeCell ref="E67:E71"/>
    <mergeCell ref="F67:F71"/>
    <mergeCell ref="G67:G71"/>
    <mergeCell ref="H67:H71"/>
    <mergeCell ref="I67:I71"/>
    <mergeCell ref="J67:J71"/>
    <mergeCell ref="K67:K71"/>
    <mergeCell ref="L67:L71"/>
    <mergeCell ref="M67:M71"/>
    <mergeCell ref="N67:N71"/>
    <mergeCell ref="Z67:Z71"/>
    <mergeCell ref="AA67:AA71"/>
    <mergeCell ref="Q67:Q68"/>
    <mergeCell ref="R67:R68"/>
    <mergeCell ref="S67:S68"/>
    <mergeCell ref="T67:T68"/>
    <mergeCell ref="U67:U68"/>
    <mergeCell ref="Q69:Q71"/>
    <mergeCell ref="R69:R71"/>
    <mergeCell ref="P69:P71"/>
    <mergeCell ref="V67:V71"/>
    <mergeCell ref="Y56:Y57"/>
    <mergeCell ref="C58:C66"/>
    <mergeCell ref="D58:D66"/>
    <mergeCell ref="E58:E66"/>
    <mergeCell ref="F58:F66"/>
    <mergeCell ref="G58:G66"/>
    <mergeCell ref="H58:H66"/>
    <mergeCell ref="I58:I66"/>
    <mergeCell ref="K58:K66"/>
    <mergeCell ref="M58:M66"/>
    <mergeCell ref="K56:K57"/>
    <mergeCell ref="L56:L57"/>
    <mergeCell ref="M56:M57"/>
    <mergeCell ref="N56:N57"/>
    <mergeCell ref="P56:P57"/>
    <mergeCell ref="Q56:Q57"/>
    <mergeCell ref="R56:R57"/>
    <mergeCell ref="AA56:AA57"/>
    <mergeCell ref="AF56:AF57"/>
    <mergeCell ref="O58:O59"/>
    <mergeCell ref="P58:P59"/>
    <mergeCell ref="AF58:AF66"/>
    <mergeCell ref="Z56:Z57"/>
    <mergeCell ref="U56:U57"/>
    <mergeCell ref="V56:V57"/>
    <mergeCell ref="W56:W57"/>
    <mergeCell ref="P60:P63"/>
    <mergeCell ref="O60:O63"/>
    <mergeCell ref="O64:O66"/>
    <mergeCell ref="P64:P66"/>
    <mergeCell ref="Q58:Q59"/>
    <mergeCell ref="R58:R59"/>
    <mergeCell ref="S58:S59"/>
    <mergeCell ref="T58:T59"/>
    <mergeCell ref="U58:U59"/>
    <mergeCell ref="V58:V66"/>
    <mergeCell ref="Q60:Q63"/>
    <mergeCell ref="R60:R63"/>
    <mergeCell ref="S60:S63"/>
    <mergeCell ref="X56:X57"/>
    <mergeCell ref="O56:O57"/>
    <mergeCell ref="C54:C55"/>
    <mergeCell ref="J54:J55"/>
    <mergeCell ref="C56:C57"/>
    <mergeCell ref="D56:D57"/>
    <mergeCell ref="E56:E57"/>
    <mergeCell ref="F56:F57"/>
    <mergeCell ref="G56:G57"/>
    <mergeCell ref="H56:H57"/>
    <mergeCell ref="I56:I57"/>
    <mergeCell ref="J56:J57"/>
    <mergeCell ref="U52:U53"/>
    <mergeCell ref="U48:U49"/>
    <mergeCell ref="AA48:AA49"/>
    <mergeCell ref="T52:T53"/>
    <mergeCell ref="W54:W55"/>
    <mergeCell ref="Y54:Y55"/>
    <mergeCell ref="C52:C53"/>
    <mergeCell ref="D52:D53"/>
    <mergeCell ref="E52:E53"/>
    <mergeCell ref="F52:F53"/>
    <mergeCell ref="G52:G53"/>
    <mergeCell ref="H52:H53"/>
    <mergeCell ref="I52:I53"/>
    <mergeCell ref="J52:J53"/>
    <mergeCell ref="K52:K53"/>
    <mergeCell ref="S52:S53"/>
    <mergeCell ref="R52:R53"/>
    <mergeCell ref="Q52:Q53"/>
    <mergeCell ref="P52:P53"/>
    <mergeCell ref="O52:O53"/>
    <mergeCell ref="L52:L53"/>
    <mergeCell ref="M52:M53"/>
    <mergeCell ref="N52:N53"/>
    <mergeCell ref="N54:N55"/>
    <mergeCell ref="V46:V47"/>
    <mergeCell ref="V48:V49"/>
    <mergeCell ref="X48:X49"/>
    <mergeCell ref="Z48:Z49"/>
    <mergeCell ref="AF52:AF53"/>
    <mergeCell ref="V52:V53"/>
    <mergeCell ref="X52:X53"/>
    <mergeCell ref="Z52:Z53"/>
    <mergeCell ref="Y52:Y53"/>
    <mergeCell ref="W52:W53"/>
    <mergeCell ref="AA52:AA53"/>
    <mergeCell ref="AF48:AF49"/>
    <mergeCell ref="Q32:Q33"/>
    <mergeCell ref="R32:R33"/>
    <mergeCell ref="S32:S33"/>
    <mergeCell ref="Z32:Z35"/>
    <mergeCell ref="AA32:AA35"/>
    <mergeCell ref="Q24:Q25"/>
    <mergeCell ref="R24:R25"/>
    <mergeCell ref="S24:S25"/>
    <mergeCell ref="T24:T25"/>
    <mergeCell ref="U24:U25"/>
    <mergeCell ref="Q26:Q29"/>
    <mergeCell ref="R26:R29"/>
    <mergeCell ref="AA24:AA29"/>
    <mergeCell ref="V24:V29"/>
    <mergeCell ref="X24:X29"/>
    <mergeCell ref="Z24:Z29"/>
    <mergeCell ref="W24:W29"/>
    <mergeCell ref="Y24:Y29"/>
    <mergeCell ref="S26:S29"/>
    <mergeCell ref="T26:T29"/>
    <mergeCell ref="U26:U29"/>
    <mergeCell ref="C24:C29"/>
    <mergeCell ref="D24:D29"/>
    <mergeCell ref="E24:E29"/>
    <mergeCell ref="F24:F29"/>
    <mergeCell ref="G24:G29"/>
    <mergeCell ref="H24:H29"/>
    <mergeCell ref="I24:I29"/>
    <mergeCell ref="N21:N23"/>
    <mergeCell ref="M21:M23"/>
    <mergeCell ref="K21:K23"/>
    <mergeCell ref="J21:J23"/>
    <mergeCell ref="L21:L23"/>
    <mergeCell ref="J24:J29"/>
    <mergeCell ref="L24:L29"/>
    <mergeCell ref="K24:K29"/>
    <mergeCell ref="M24:M29"/>
    <mergeCell ref="N24:N29"/>
    <mergeCell ref="K18:K20"/>
    <mergeCell ref="M18:M20"/>
    <mergeCell ref="P18:P19"/>
    <mergeCell ref="O18:O19"/>
    <mergeCell ref="Q18:Q19"/>
    <mergeCell ref="R18:R19"/>
    <mergeCell ref="O21:O22"/>
    <mergeCell ref="U21:U22"/>
    <mergeCell ref="Q21:Q22"/>
    <mergeCell ref="R21:R22"/>
    <mergeCell ref="S21:S22"/>
    <mergeCell ref="T21:T22"/>
    <mergeCell ref="P21:P22"/>
    <mergeCell ref="AD3:AF3"/>
    <mergeCell ref="AD4:AF4"/>
    <mergeCell ref="AD5:AF5"/>
    <mergeCell ref="C7:AF7"/>
    <mergeCell ref="AF9:AF11"/>
    <mergeCell ref="I9:I11"/>
    <mergeCell ref="P9:P11"/>
    <mergeCell ref="AA9:AA11"/>
    <mergeCell ref="C9:C11"/>
    <mergeCell ref="D9:D11"/>
    <mergeCell ref="E9:E11"/>
    <mergeCell ref="F9:F11"/>
    <mergeCell ref="G9:G11"/>
    <mergeCell ref="H9:H11"/>
    <mergeCell ref="O9:O11"/>
    <mergeCell ref="C3:H5"/>
    <mergeCell ref="I3:AC5"/>
    <mergeCell ref="J9:N10"/>
    <mergeCell ref="Q10:R10"/>
    <mergeCell ref="S10:U10"/>
    <mergeCell ref="Q9:U9"/>
    <mergeCell ref="V9:Z10"/>
    <mergeCell ref="AB9:AE10"/>
    <mergeCell ref="J18:J20"/>
    <mergeCell ref="E16:E17"/>
    <mergeCell ref="F16:F17"/>
    <mergeCell ref="V18:V20"/>
    <mergeCell ref="X18:X20"/>
    <mergeCell ref="Z18:Z20"/>
    <mergeCell ref="AA16:AA17"/>
    <mergeCell ref="T18:T19"/>
    <mergeCell ref="S18:S19"/>
    <mergeCell ref="S16:S17"/>
    <mergeCell ref="T16:T17"/>
    <mergeCell ref="H16:H17"/>
    <mergeCell ref="H18:H20"/>
    <mergeCell ref="I18:I20"/>
    <mergeCell ref="L18:L20"/>
    <mergeCell ref="N18:N20"/>
    <mergeCell ref="I16:I17"/>
    <mergeCell ref="J16:J17"/>
    <mergeCell ref="L16:L17"/>
    <mergeCell ref="N16:N17"/>
    <mergeCell ref="P16:P17"/>
    <mergeCell ref="E18:E20"/>
    <mergeCell ref="F18:F20"/>
    <mergeCell ref="G18:G20"/>
    <mergeCell ref="AF18:AF20"/>
    <mergeCell ref="AA18:AA20"/>
    <mergeCell ref="AF16:AF17"/>
    <mergeCell ref="U16:U17"/>
    <mergeCell ref="X16:X17"/>
    <mergeCell ref="V16:V17"/>
    <mergeCell ref="Z16:Z17"/>
    <mergeCell ref="W16:W17"/>
    <mergeCell ref="Y16:Y17"/>
    <mergeCell ref="U18:U19"/>
    <mergeCell ref="W18:W20"/>
    <mergeCell ref="Y18:Y20"/>
    <mergeCell ref="O32:O33"/>
    <mergeCell ref="J32:J35"/>
    <mergeCell ref="H32:H35"/>
    <mergeCell ref="I32:I35"/>
    <mergeCell ref="L32:L35"/>
    <mergeCell ref="M32:M35"/>
    <mergeCell ref="K32:K35"/>
    <mergeCell ref="AF21:AF23"/>
    <mergeCell ref="V32:V35"/>
    <mergeCell ref="AF24:AF29"/>
    <mergeCell ref="W32:W35"/>
    <mergeCell ref="Y32:Y35"/>
    <mergeCell ref="V21:V23"/>
    <mergeCell ref="W21:W23"/>
    <mergeCell ref="X21:X23"/>
    <mergeCell ref="Y21:Y23"/>
    <mergeCell ref="Z21:Z23"/>
    <mergeCell ref="AF32:AF35"/>
    <mergeCell ref="X32:X35"/>
    <mergeCell ref="O24:O25"/>
    <mergeCell ref="P24:P25"/>
    <mergeCell ref="P26:P29"/>
    <mergeCell ref="O26:O29"/>
    <mergeCell ref="P32:P33"/>
    <mergeCell ref="C40:C41"/>
    <mergeCell ref="D40:D41"/>
    <mergeCell ref="E40:E41"/>
    <mergeCell ref="F40:F41"/>
    <mergeCell ref="G40:G41"/>
    <mergeCell ref="U42:U44"/>
    <mergeCell ref="H48:H49"/>
    <mergeCell ref="I48:I49"/>
    <mergeCell ref="D42:D45"/>
    <mergeCell ref="E42:E45"/>
    <mergeCell ref="C48:C49"/>
    <mergeCell ref="D48:D49"/>
    <mergeCell ref="E48:E49"/>
    <mergeCell ref="F48:F49"/>
    <mergeCell ref="G48:G49"/>
    <mergeCell ref="C46:C47"/>
    <mergeCell ref="D46:D47"/>
    <mergeCell ref="E46:E47"/>
    <mergeCell ref="F46:F47"/>
    <mergeCell ref="G46:G47"/>
    <mergeCell ref="S42:S44"/>
    <mergeCell ref="T42:T44"/>
    <mergeCell ref="P42:P44"/>
    <mergeCell ref="P48:P49"/>
    <mergeCell ref="D32:D35"/>
    <mergeCell ref="S48:S49"/>
    <mergeCell ref="T48:T49"/>
    <mergeCell ref="F42:F45"/>
    <mergeCell ref="G42:G45"/>
    <mergeCell ref="H42:H45"/>
    <mergeCell ref="I42:I45"/>
    <mergeCell ref="H46:H47"/>
    <mergeCell ref="I46:I47"/>
    <mergeCell ref="J46:J47"/>
    <mergeCell ref="K46:K47"/>
    <mergeCell ref="L48:L49"/>
    <mergeCell ref="L42:L45"/>
    <mergeCell ref="M42:M45"/>
    <mergeCell ref="K42:K45"/>
    <mergeCell ref="N42:N45"/>
    <mergeCell ref="O42:O44"/>
    <mergeCell ref="O48:O49"/>
    <mergeCell ref="Q48:Q49"/>
    <mergeCell ref="R48:R49"/>
    <mergeCell ref="E32:E35"/>
    <mergeCell ref="F32:F35"/>
    <mergeCell ref="G32:G35"/>
    <mergeCell ref="N32:N35"/>
    <mergeCell ref="C42:C45"/>
    <mergeCell ref="AA54:AA55"/>
    <mergeCell ref="AF54:AF55"/>
    <mergeCell ref="U54:U55"/>
    <mergeCell ref="V54:V55"/>
    <mergeCell ref="D54:D55"/>
    <mergeCell ref="E54:E55"/>
    <mergeCell ref="F54:F55"/>
    <mergeCell ref="G54:G55"/>
    <mergeCell ref="X54:X55"/>
    <mergeCell ref="Z54:Z55"/>
    <mergeCell ref="H54:H55"/>
    <mergeCell ref="O54:O55"/>
    <mergeCell ref="K54:K55"/>
    <mergeCell ref="M54:M55"/>
    <mergeCell ref="Q54:Q55"/>
    <mergeCell ref="R54:R55"/>
    <mergeCell ref="S54:S55"/>
    <mergeCell ref="T54:T55"/>
    <mergeCell ref="I54:I55"/>
    <mergeCell ref="W46:W47"/>
    <mergeCell ref="X46:X47"/>
    <mergeCell ref="Y46:Y47"/>
    <mergeCell ref="Z46:Z47"/>
    <mergeCell ref="J72:J76"/>
    <mergeCell ref="K72:K76"/>
    <mergeCell ref="AF72:AF76"/>
    <mergeCell ref="N48:N49"/>
    <mergeCell ref="J48:J49"/>
    <mergeCell ref="J42:J45"/>
    <mergeCell ref="AA46:AA47"/>
    <mergeCell ref="AF46:AF47"/>
    <mergeCell ref="K48:K49"/>
    <mergeCell ref="M48:M49"/>
    <mergeCell ref="W48:W49"/>
    <mergeCell ref="Y48:Y49"/>
    <mergeCell ref="L46:L47"/>
    <mergeCell ref="M46:M47"/>
    <mergeCell ref="N46:N47"/>
    <mergeCell ref="O46:O47"/>
    <mergeCell ref="P46:P47"/>
    <mergeCell ref="Q46:Q47"/>
    <mergeCell ref="R46:R47"/>
    <mergeCell ref="S46:S47"/>
    <mergeCell ref="T46:T47"/>
    <mergeCell ref="L58:L66"/>
    <mergeCell ref="J58:J66"/>
    <mergeCell ref="U46:U47"/>
    <mergeCell ref="L54:L55"/>
    <mergeCell ref="T56:T57"/>
    <mergeCell ref="P54:P55"/>
    <mergeCell ref="S69:S71"/>
    <mergeCell ref="T69:T71"/>
    <mergeCell ref="U69:U71"/>
    <mergeCell ref="Z72:Z76"/>
    <mergeCell ref="AA72:AA76"/>
    <mergeCell ref="N58:N66"/>
    <mergeCell ref="X58:X66"/>
    <mergeCell ref="Z58:Z66"/>
    <mergeCell ref="AA58:AA66"/>
    <mergeCell ref="W58:W66"/>
    <mergeCell ref="Y58:Y66"/>
    <mergeCell ref="R64:R66"/>
    <mergeCell ref="S64:S66"/>
    <mergeCell ref="T64:T66"/>
    <mergeCell ref="U64:U66"/>
    <mergeCell ref="T60:T63"/>
    <mergeCell ref="U60:U63"/>
    <mergeCell ref="Q64:Q66"/>
    <mergeCell ref="X67:X71"/>
    <mergeCell ref="Y67:Y71"/>
    <mergeCell ref="W67:W71"/>
    <mergeCell ref="AA81:AA82"/>
    <mergeCell ref="AF81:AF82"/>
    <mergeCell ref="C77:C80"/>
    <mergeCell ref="D77:D80"/>
    <mergeCell ref="E77:E80"/>
    <mergeCell ref="F77:F80"/>
    <mergeCell ref="G77:G80"/>
    <mergeCell ref="H77:H80"/>
    <mergeCell ref="I77:I80"/>
    <mergeCell ref="L77:L80"/>
    <mergeCell ref="V77:V80"/>
    <mergeCell ref="X77:X80"/>
    <mergeCell ref="Z77:Z80"/>
    <mergeCell ref="K81:K82"/>
    <mergeCell ref="M81:M82"/>
    <mergeCell ref="W81:W82"/>
    <mergeCell ref="Y81:Y82"/>
    <mergeCell ref="C81:C82"/>
    <mergeCell ref="D81:D82"/>
    <mergeCell ref="N77:N80"/>
    <mergeCell ref="E81:E82"/>
    <mergeCell ref="F81:F82"/>
    <mergeCell ref="G81:G82"/>
    <mergeCell ref="H81:H82"/>
    <mergeCell ref="X81:X82"/>
    <mergeCell ref="Z81:Z82"/>
    <mergeCell ref="I81:I82"/>
    <mergeCell ref="L81:L82"/>
    <mergeCell ref="N81:N82"/>
    <mergeCell ref="V81:V82"/>
    <mergeCell ref="J81:J82"/>
    <mergeCell ref="P77:P78"/>
    <mergeCell ref="O77:O78"/>
    <mergeCell ref="M77:M80"/>
    <mergeCell ref="Q79:Q80"/>
    <mergeCell ref="R79:R80"/>
    <mergeCell ref="S79:S80"/>
    <mergeCell ref="J77:J80"/>
    <mergeCell ref="C83:C87"/>
    <mergeCell ref="L91:L92"/>
    <mergeCell ref="K91:K92"/>
    <mergeCell ref="M91:M92"/>
    <mergeCell ref="AF91:AF92"/>
    <mergeCell ref="V91:V92"/>
    <mergeCell ref="I91:I92"/>
    <mergeCell ref="C91:C92"/>
    <mergeCell ref="D91:D92"/>
    <mergeCell ref="N91:N92"/>
    <mergeCell ref="AA91:AA92"/>
    <mergeCell ref="C89:C90"/>
    <mergeCell ref="D89:D90"/>
    <mergeCell ref="E89:E90"/>
    <mergeCell ref="F89:F90"/>
    <mergeCell ref="G89:G90"/>
    <mergeCell ref="H89:H90"/>
    <mergeCell ref="J89:J90"/>
    <mergeCell ref="X91:X92"/>
    <mergeCell ref="Z91:Z92"/>
    <mergeCell ref="E91:E92"/>
    <mergeCell ref="F91:F92"/>
    <mergeCell ref="G91:G92"/>
    <mergeCell ref="H91:H92"/>
    <mergeCell ref="C107:C108"/>
    <mergeCell ref="D107:D108"/>
    <mergeCell ref="E107:E108"/>
    <mergeCell ref="F107:F108"/>
    <mergeCell ref="G107:G108"/>
    <mergeCell ref="H107:H108"/>
    <mergeCell ref="I107:I108"/>
    <mergeCell ref="L107:L108"/>
    <mergeCell ref="K107:K108"/>
    <mergeCell ref="J107:J108"/>
    <mergeCell ref="AF107:AF108"/>
    <mergeCell ref="P107:P108"/>
    <mergeCell ref="Q107:Q108"/>
    <mergeCell ref="R107:R108"/>
    <mergeCell ref="S107:S108"/>
    <mergeCell ref="T107:T108"/>
    <mergeCell ref="U107:U108"/>
    <mergeCell ref="P101:P103"/>
    <mergeCell ref="Q101:Q103"/>
    <mergeCell ref="R101:R103"/>
    <mergeCell ref="S101:S103"/>
    <mergeCell ref="T101:T103"/>
    <mergeCell ref="U101:U103"/>
    <mergeCell ref="AF100:AF105"/>
    <mergeCell ref="AF110:AF112"/>
    <mergeCell ref="C115:C116"/>
    <mergeCell ref="D115:D116"/>
    <mergeCell ref="E115:E116"/>
    <mergeCell ref="F115:F116"/>
    <mergeCell ref="G115:G116"/>
    <mergeCell ref="Q110:Q111"/>
    <mergeCell ref="R110:R111"/>
    <mergeCell ref="S110:S111"/>
    <mergeCell ref="T110:T111"/>
    <mergeCell ref="U110:U111"/>
    <mergeCell ref="I110:I112"/>
    <mergeCell ref="L110:L112"/>
    <mergeCell ref="N110:N112"/>
    <mergeCell ref="P110:P111"/>
    <mergeCell ref="C110:C112"/>
    <mergeCell ref="D110:D112"/>
    <mergeCell ref="E110:E112"/>
    <mergeCell ref="F110:F112"/>
    <mergeCell ref="G110:G112"/>
    <mergeCell ref="I115:I116"/>
    <mergeCell ref="L115:L116"/>
    <mergeCell ref="N115:N116"/>
    <mergeCell ref="H110:H112"/>
    <mergeCell ref="J110:J112"/>
    <mergeCell ref="J115:J116"/>
    <mergeCell ref="H115:H116"/>
    <mergeCell ref="O110:O111"/>
    <mergeCell ref="O115:O116"/>
    <mergeCell ref="K110:K112"/>
    <mergeCell ref="M110:M112"/>
    <mergeCell ref="V110:V112"/>
    <mergeCell ref="AA115:AA116"/>
    <mergeCell ref="X110:X112"/>
    <mergeCell ref="Z110:Z112"/>
    <mergeCell ref="W110:W112"/>
    <mergeCell ref="Y110:Y112"/>
    <mergeCell ref="M115:M116"/>
    <mergeCell ref="K115:K116"/>
    <mergeCell ref="W115:W116"/>
    <mergeCell ref="Y115:Y116"/>
    <mergeCell ref="AA110:AA112"/>
    <mergeCell ref="V115:V116"/>
    <mergeCell ref="X115:X116"/>
    <mergeCell ref="Z115:Z116"/>
    <mergeCell ref="AF115:AF116"/>
    <mergeCell ref="P115:P116"/>
    <mergeCell ref="Q115:Q116"/>
    <mergeCell ref="R115:R116"/>
    <mergeCell ref="S115:S116"/>
    <mergeCell ref="T115:T116"/>
    <mergeCell ref="U115:U116"/>
    <mergeCell ref="AA125:AA126"/>
    <mergeCell ref="AF125:AF126"/>
    <mergeCell ref="U125:U126"/>
    <mergeCell ref="V125:V126"/>
    <mergeCell ref="X125:X126"/>
    <mergeCell ref="Z125:Z126"/>
    <mergeCell ref="W125:W126"/>
    <mergeCell ref="Y125:Y126"/>
    <mergeCell ref="T125:T126"/>
    <mergeCell ref="Q125:Q126"/>
    <mergeCell ref="R125:R126"/>
    <mergeCell ref="S125:S126"/>
    <mergeCell ref="I125:I126"/>
    <mergeCell ref="L125:L126"/>
    <mergeCell ref="N125:N126"/>
    <mergeCell ref="P125:P126"/>
    <mergeCell ref="C125:C126"/>
    <mergeCell ref="D125:D126"/>
    <mergeCell ref="E125:E126"/>
    <mergeCell ref="F125:F126"/>
    <mergeCell ref="G125:G126"/>
    <mergeCell ref="H125:H126"/>
    <mergeCell ref="K125:K126"/>
    <mergeCell ref="J125:J126"/>
    <mergeCell ref="O125:O126"/>
    <mergeCell ref="M125:M126"/>
    <mergeCell ref="AF127:AF128"/>
    <mergeCell ref="L127:L128"/>
    <mergeCell ref="M127:M128"/>
    <mergeCell ref="N127:N128"/>
    <mergeCell ref="P127:P128"/>
    <mergeCell ref="O127:O128"/>
    <mergeCell ref="Q127:Q128"/>
    <mergeCell ref="R127:R128"/>
    <mergeCell ref="H134:H135"/>
    <mergeCell ref="I134:I135"/>
    <mergeCell ref="L134:L135"/>
    <mergeCell ref="AA134:AA135"/>
    <mergeCell ref="AF134:AF135"/>
    <mergeCell ref="P134:P135"/>
    <mergeCell ref="Q134:Q135"/>
    <mergeCell ref="R134:R135"/>
    <mergeCell ref="S134:S135"/>
    <mergeCell ref="T134:T135"/>
    <mergeCell ref="U134:U135"/>
    <mergeCell ref="N130:N131"/>
    <mergeCell ref="V130:V131"/>
    <mergeCell ref="N134:N135"/>
    <mergeCell ref="V134:V135"/>
    <mergeCell ref="O134:O135"/>
    <mergeCell ref="C134:C135"/>
    <mergeCell ref="D134:D135"/>
    <mergeCell ref="E134:E135"/>
    <mergeCell ref="F134:F135"/>
    <mergeCell ref="G134:G135"/>
    <mergeCell ref="I130:I131"/>
    <mergeCell ref="L130:L131"/>
    <mergeCell ref="J130:J131"/>
    <mergeCell ref="J134:J135"/>
    <mergeCell ref="C130:C131"/>
    <mergeCell ref="D130:D131"/>
    <mergeCell ref="E130:E131"/>
    <mergeCell ref="F130:F131"/>
    <mergeCell ref="G130:G131"/>
    <mergeCell ref="H130:H131"/>
    <mergeCell ref="K134:K135"/>
    <mergeCell ref="K130:K131"/>
    <mergeCell ref="H151:H152"/>
    <mergeCell ref="I151:I152"/>
    <mergeCell ref="J151:J152"/>
    <mergeCell ref="AF155:AF157"/>
    <mergeCell ref="P155:P157"/>
    <mergeCell ref="Q155:Q157"/>
    <mergeCell ref="R155:R157"/>
    <mergeCell ref="S155:S157"/>
    <mergeCell ref="T155:T157"/>
    <mergeCell ref="U155:U157"/>
    <mergeCell ref="W155:W158"/>
    <mergeCell ref="Y155:Y158"/>
    <mergeCell ref="AA155:AA158"/>
    <mergeCell ref="V155:V158"/>
    <mergeCell ref="X155:X158"/>
    <mergeCell ref="Z155:Z158"/>
    <mergeCell ref="L149:L150"/>
    <mergeCell ref="K151:K152"/>
    <mergeCell ref="M151:M152"/>
    <mergeCell ref="W151:W152"/>
    <mergeCell ref="Y151:Y152"/>
    <mergeCell ref="Z151:Z152"/>
    <mergeCell ref="AA151:AA152"/>
    <mergeCell ref="O151:O152"/>
    <mergeCell ref="K155:K158"/>
    <mergeCell ref="M155:M158"/>
    <mergeCell ref="V149:V150"/>
    <mergeCell ref="W149:W150"/>
    <mergeCell ref="X149:X150"/>
    <mergeCell ref="Y149:Y150"/>
    <mergeCell ref="Z149:Z150"/>
    <mergeCell ref="AA149:AA150"/>
    <mergeCell ref="M149:M150"/>
    <mergeCell ref="N149:N150"/>
    <mergeCell ref="AA130:AA131"/>
    <mergeCell ref="AF130:AF131"/>
    <mergeCell ref="X130:X131"/>
    <mergeCell ref="Z130:Z131"/>
    <mergeCell ref="AF151:AF152"/>
    <mergeCell ref="P151:P152"/>
    <mergeCell ref="Q151:Q152"/>
    <mergeCell ref="R151:R152"/>
    <mergeCell ref="S151:S152"/>
    <mergeCell ref="T151:T152"/>
    <mergeCell ref="U151:U152"/>
    <mergeCell ref="V151:V152"/>
    <mergeCell ref="X151:X152"/>
    <mergeCell ref="V138:V139"/>
    <mergeCell ref="W138:W139"/>
    <mergeCell ref="X138:X139"/>
    <mergeCell ref="Y138:Y139"/>
    <mergeCell ref="Z138:Z139"/>
    <mergeCell ref="AA138:AA139"/>
    <mergeCell ref="W130:W131"/>
    <mergeCell ref="Y130:Y131"/>
    <mergeCell ref="W134:W135"/>
    <mergeCell ref="Y134:Y135"/>
    <mergeCell ref="AF149:AF150"/>
    <mergeCell ref="C155:C158"/>
    <mergeCell ref="D155:D158"/>
    <mergeCell ref="E155:E158"/>
    <mergeCell ref="E159:E160"/>
    <mergeCell ref="F159:F160"/>
    <mergeCell ref="G159:G160"/>
    <mergeCell ref="H159:H160"/>
    <mergeCell ref="X159:X160"/>
    <mergeCell ref="H155:H158"/>
    <mergeCell ref="I155:I158"/>
    <mergeCell ref="L155:L158"/>
    <mergeCell ref="N155:N158"/>
    <mergeCell ref="K159:K160"/>
    <mergeCell ref="M159:M160"/>
    <mergeCell ref="W159:W160"/>
    <mergeCell ref="F155:F158"/>
    <mergeCell ref="G155:G158"/>
    <mergeCell ref="O155:O157"/>
    <mergeCell ref="J155:J158"/>
    <mergeCell ref="O159:O160"/>
    <mergeCell ref="Z159:Z160"/>
    <mergeCell ref="AA159:AA160"/>
    <mergeCell ref="AF159:AF160"/>
    <mergeCell ref="C162:P164"/>
    <mergeCell ref="Q162:AF162"/>
    <mergeCell ref="Q163:AF163"/>
    <mergeCell ref="Q164:AF164"/>
    <mergeCell ref="Q159:Q160"/>
    <mergeCell ref="R159:R160"/>
    <mergeCell ref="S159:S160"/>
    <mergeCell ref="T159:T160"/>
    <mergeCell ref="U159:U160"/>
    <mergeCell ref="V159:V160"/>
    <mergeCell ref="I159:I160"/>
    <mergeCell ref="L159:L160"/>
    <mergeCell ref="N159:N160"/>
    <mergeCell ref="P159:P160"/>
    <mergeCell ref="C159:C160"/>
    <mergeCell ref="D159:D160"/>
    <mergeCell ref="J159:J160"/>
    <mergeCell ref="Y159:Y160"/>
    <mergeCell ref="J12:J15"/>
    <mergeCell ref="K12:K15"/>
    <mergeCell ref="L12:L15"/>
    <mergeCell ref="M12:M15"/>
    <mergeCell ref="N12:N15"/>
    <mergeCell ref="G16:G17"/>
    <mergeCell ref="O16:O17"/>
    <mergeCell ref="O13:O14"/>
    <mergeCell ref="P13:P14"/>
    <mergeCell ref="AF12:AF15"/>
    <mergeCell ref="K16:K17"/>
    <mergeCell ref="M16:M17"/>
    <mergeCell ref="AA12:AA15"/>
    <mergeCell ref="Z12:Z15"/>
    <mergeCell ref="V12:V15"/>
    <mergeCell ref="W12:W15"/>
    <mergeCell ref="X12:X15"/>
    <mergeCell ref="Q13:Q14"/>
    <mergeCell ref="R13:R14"/>
    <mergeCell ref="S13:S14"/>
    <mergeCell ref="T13:T14"/>
    <mergeCell ref="U13:U14"/>
    <mergeCell ref="Y12:Y15"/>
    <mergeCell ref="Q16:Q17"/>
    <mergeCell ref="R16:R17"/>
    <mergeCell ref="H40:H41"/>
    <mergeCell ref="I40:I41"/>
    <mergeCell ref="E12:E15"/>
    <mergeCell ref="D12:D15"/>
    <mergeCell ref="C12:C15"/>
    <mergeCell ref="C16:C17"/>
    <mergeCell ref="D16:D17"/>
    <mergeCell ref="F12:F15"/>
    <mergeCell ref="C18:C20"/>
    <mergeCell ref="D18:D20"/>
    <mergeCell ref="C21:C23"/>
    <mergeCell ref="D21:D23"/>
    <mergeCell ref="E21:E23"/>
    <mergeCell ref="F21:F23"/>
    <mergeCell ref="G21:G23"/>
    <mergeCell ref="H21:H23"/>
    <mergeCell ref="I21:I23"/>
    <mergeCell ref="I12:I15"/>
    <mergeCell ref="H12:H15"/>
    <mergeCell ref="G36:G38"/>
    <mergeCell ref="H36:H38"/>
    <mergeCell ref="I36:I38"/>
    <mergeCell ref="G12:G15"/>
    <mergeCell ref="C32:C35"/>
    <mergeCell ref="N40:N41"/>
    <mergeCell ref="M40:M41"/>
    <mergeCell ref="L40:L41"/>
    <mergeCell ref="K40:K41"/>
    <mergeCell ref="J40:J41"/>
    <mergeCell ref="AF40:AF41"/>
    <mergeCell ref="V40:V41"/>
    <mergeCell ref="W40:W41"/>
    <mergeCell ref="Y40:Y41"/>
    <mergeCell ref="X40:X41"/>
    <mergeCell ref="Z40:Z41"/>
    <mergeCell ref="AA40:AA41"/>
    <mergeCell ref="M72:M76"/>
    <mergeCell ref="P72:P76"/>
    <mergeCell ref="Q72:Q76"/>
    <mergeCell ref="R72:R76"/>
    <mergeCell ref="S72:S76"/>
    <mergeCell ref="T72:T76"/>
    <mergeCell ref="AA42:AA45"/>
    <mergeCell ref="AF42:AF45"/>
    <mergeCell ref="V42:V45"/>
    <mergeCell ref="W42:W45"/>
    <mergeCell ref="X42:X45"/>
    <mergeCell ref="Y42:Y45"/>
    <mergeCell ref="Z42:Z45"/>
    <mergeCell ref="Q42:Q44"/>
    <mergeCell ref="R42:R44"/>
    <mergeCell ref="U72:U76"/>
    <mergeCell ref="V72:V76"/>
    <mergeCell ref="W72:W76"/>
    <mergeCell ref="X72:X76"/>
    <mergeCell ref="Y72:Y76"/>
    <mergeCell ref="S56:S57"/>
    <mergeCell ref="P67:P68"/>
    <mergeCell ref="O67:O68"/>
    <mergeCell ref="O69:O71"/>
    <mergeCell ref="T138:T139"/>
    <mergeCell ref="U138:U139"/>
    <mergeCell ref="C36:C38"/>
    <mergeCell ref="D36:D38"/>
    <mergeCell ref="E36:E38"/>
    <mergeCell ref="F36:F38"/>
    <mergeCell ref="K77:K80"/>
    <mergeCell ref="W77:W80"/>
    <mergeCell ref="Y77:Y80"/>
    <mergeCell ref="Q77:Q78"/>
    <mergeCell ref="R77:R78"/>
    <mergeCell ref="S77:S78"/>
    <mergeCell ref="T77:T78"/>
    <mergeCell ref="U77:U78"/>
    <mergeCell ref="C72:C76"/>
    <mergeCell ref="D72:D76"/>
    <mergeCell ref="E72:E76"/>
    <mergeCell ref="F72:F76"/>
    <mergeCell ref="G72:G76"/>
    <mergeCell ref="H72:H76"/>
    <mergeCell ref="I72:I76"/>
    <mergeCell ref="N72:N76"/>
    <mergeCell ref="O72:O76"/>
    <mergeCell ref="L72:L76"/>
    <mergeCell ref="J36:J38"/>
    <mergeCell ref="K36:K38"/>
    <mergeCell ref="L36:L38"/>
    <mergeCell ref="M36:M38"/>
    <mergeCell ref="N36:N38"/>
    <mergeCell ref="V36:V38"/>
    <mergeCell ref="AA21:AA23"/>
    <mergeCell ref="C138:C139"/>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S138:S139"/>
    <mergeCell ref="W36:W38"/>
    <mergeCell ref="X36:X38"/>
    <mergeCell ref="Y36:Y38"/>
    <mergeCell ref="Z36:Z38"/>
    <mergeCell ref="AA36:AA38"/>
    <mergeCell ref="AF36:AF38"/>
    <mergeCell ref="O37:O38"/>
    <mergeCell ref="P37:P38"/>
    <mergeCell ref="Q37:Q38"/>
    <mergeCell ref="R37:R38"/>
    <mergeCell ref="S37:S38"/>
    <mergeCell ref="T37:T38"/>
    <mergeCell ref="U37:U38"/>
  </mergeCells>
  <conditionalFormatting sqref="J12">
    <cfRule type="containsText" dxfId="566" priority="611" operator="containsText" text="Muy Baja">
      <formula>NOT(ISERROR(SEARCH("Muy Baja",J12)))</formula>
    </cfRule>
    <cfRule type="containsText" dxfId="565" priority="612" operator="containsText" text="Muy alta">
      <formula>NOT(ISERROR(SEARCH("Muy alta",J12)))</formula>
    </cfRule>
    <cfRule type="containsText" dxfId="564" priority="613" operator="containsText" text="Alta">
      <formula>NOT(ISERROR(SEARCH("Alta",J12)))</formula>
    </cfRule>
    <cfRule type="containsText" dxfId="563" priority="614" operator="containsText" text="Media">
      <formula>NOT(ISERROR(SEARCH("Media",J12)))</formula>
    </cfRule>
    <cfRule type="containsText" dxfId="562" priority="615" operator="containsText" text="Baja">
      <formula>NOT(ISERROR(SEARCH("Baja",J12)))</formula>
    </cfRule>
    <cfRule type="containsText" dxfId="561" priority="616" operator="containsText" text="Muy baja">
      <formula>NOT(ISERROR(SEARCH("Muy baja",J12)))</formula>
    </cfRule>
  </conditionalFormatting>
  <conditionalFormatting sqref="L12 X117:X125">
    <cfRule type="containsText" dxfId="560" priority="606" operator="containsText" text="Catastrófico">
      <formula>NOT(ISERROR(SEARCH("Catastrófico",L12)))</formula>
    </cfRule>
    <cfRule type="containsText" dxfId="559" priority="607" operator="containsText" text="Mayor">
      <formula>NOT(ISERROR(SEARCH("Mayor",L12)))</formula>
    </cfRule>
    <cfRule type="containsText" dxfId="558" priority="608" operator="containsText" text="Moderado">
      <formula>NOT(ISERROR(SEARCH("Moderado",L12)))</formula>
    </cfRule>
    <cfRule type="containsText" dxfId="557" priority="609" operator="containsText" text="Menor">
      <formula>NOT(ISERROR(SEARCH("Menor",L12)))</formula>
    </cfRule>
    <cfRule type="containsText" dxfId="556" priority="610" operator="containsText" text="Leve">
      <formula>NOT(ISERROR(SEARCH("Leve",L12)))</formula>
    </cfRule>
  </conditionalFormatting>
  <conditionalFormatting sqref="N12">
    <cfRule type="containsText" dxfId="555" priority="602" operator="containsText" text="Extrema">
      <formula>NOT(ISERROR(SEARCH("Extrema",N12)))</formula>
    </cfRule>
    <cfRule type="containsText" dxfId="554" priority="603" operator="containsText" text="Alta">
      <formula>NOT(ISERROR(SEARCH("Alta",N12)))</formula>
    </cfRule>
    <cfRule type="containsText" priority="604" operator="containsText" text="Moderada">
      <formula>NOT(ISERROR(SEARCH("Moderada",N12)))</formula>
    </cfRule>
    <cfRule type="containsText" dxfId="553" priority="605" operator="containsText" text="Baja">
      <formula>NOT(ISERROR(SEARCH("Baja",N12)))</formula>
    </cfRule>
  </conditionalFormatting>
  <conditionalFormatting sqref="V12">
    <cfRule type="containsText" dxfId="552" priority="596" operator="containsText" text="Muy Baja">
      <formula>NOT(ISERROR(SEARCH("Muy Baja",V12)))</formula>
    </cfRule>
    <cfRule type="containsText" dxfId="551" priority="597" operator="containsText" text="Muy alta">
      <formula>NOT(ISERROR(SEARCH("Muy alta",V12)))</formula>
    </cfRule>
    <cfRule type="containsText" dxfId="550" priority="598" operator="containsText" text="Alta">
      <formula>NOT(ISERROR(SEARCH("Alta",V12)))</formula>
    </cfRule>
    <cfRule type="containsText" dxfId="549" priority="599" operator="containsText" text="Media">
      <formula>NOT(ISERROR(SEARCH("Media",V12)))</formula>
    </cfRule>
    <cfRule type="containsText" dxfId="548" priority="600" operator="containsText" text="Baja">
      <formula>NOT(ISERROR(SEARCH("Baja",V12)))</formula>
    </cfRule>
    <cfRule type="containsText" dxfId="547" priority="601" operator="containsText" text="Muy baja">
      <formula>NOT(ISERROR(SEARCH("Muy baja",V12)))</formula>
    </cfRule>
  </conditionalFormatting>
  <conditionalFormatting sqref="X12">
    <cfRule type="containsText" dxfId="546" priority="591" operator="containsText" text="Catastrófico">
      <formula>NOT(ISERROR(SEARCH("Catastrófico",X12)))</formula>
    </cfRule>
    <cfRule type="containsText" dxfId="545" priority="592" operator="containsText" text="Mayor">
      <formula>NOT(ISERROR(SEARCH("Mayor",X12)))</formula>
    </cfRule>
    <cfRule type="containsText" dxfId="544" priority="593" operator="containsText" text="Moderado">
      <formula>NOT(ISERROR(SEARCH("Moderado",X12)))</formula>
    </cfRule>
    <cfRule type="containsText" dxfId="543" priority="594" operator="containsText" text="Menor">
      <formula>NOT(ISERROR(SEARCH("Menor",X12)))</formula>
    </cfRule>
    <cfRule type="containsText" dxfId="542" priority="595" operator="containsText" text="Leve">
      <formula>NOT(ISERROR(SEARCH("Leve",X12)))</formula>
    </cfRule>
  </conditionalFormatting>
  <conditionalFormatting sqref="Z12">
    <cfRule type="containsText" dxfId="541" priority="587" operator="containsText" text="Extrema">
      <formula>NOT(ISERROR(SEARCH("Extrema",Z12)))</formula>
    </cfRule>
    <cfRule type="containsText" dxfId="540" priority="588" operator="containsText" text="Alta">
      <formula>NOT(ISERROR(SEARCH("Alta",Z12)))</formula>
    </cfRule>
    <cfRule type="containsText" priority="589" operator="containsText" text="Moderada">
      <formula>NOT(ISERROR(SEARCH("Moderada",Z12)))</formula>
    </cfRule>
    <cfRule type="containsText" dxfId="539" priority="590" operator="containsText" text="Baja">
      <formula>NOT(ISERROR(SEARCH("Baja",Z12)))</formula>
    </cfRule>
  </conditionalFormatting>
  <conditionalFormatting sqref="J16">
    <cfRule type="containsText" dxfId="538" priority="581" operator="containsText" text="Muy Baja">
      <formula>NOT(ISERROR(SEARCH("Muy Baja",J16)))</formula>
    </cfRule>
    <cfRule type="containsText" dxfId="537" priority="582" operator="containsText" text="Muy alta">
      <formula>NOT(ISERROR(SEARCH("Muy alta",J16)))</formula>
    </cfRule>
    <cfRule type="containsText" dxfId="536" priority="583" operator="containsText" text="Alta">
      <formula>NOT(ISERROR(SEARCH("Alta",J16)))</formula>
    </cfRule>
    <cfRule type="containsText" dxfId="535" priority="584" operator="containsText" text="Media">
      <formula>NOT(ISERROR(SEARCH("Media",J16)))</formula>
    </cfRule>
    <cfRule type="containsText" dxfId="534" priority="585" operator="containsText" text="Baja">
      <formula>NOT(ISERROR(SEARCH("Baja",J16)))</formula>
    </cfRule>
    <cfRule type="containsText" dxfId="533" priority="586" operator="containsText" text="Muy baja">
      <formula>NOT(ISERROR(SEARCH("Muy baja",J16)))</formula>
    </cfRule>
  </conditionalFormatting>
  <conditionalFormatting sqref="L16">
    <cfRule type="containsText" dxfId="532" priority="576" operator="containsText" text="Catastrófico">
      <formula>NOT(ISERROR(SEARCH("Catastrófico",L16)))</formula>
    </cfRule>
    <cfRule type="containsText" dxfId="531" priority="577" operator="containsText" text="Mayor">
      <formula>NOT(ISERROR(SEARCH("Mayor",L16)))</formula>
    </cfRule>
    <cfRule type="containsText" dxfId="530" priority="578" operator="containsText" text="Moderado">
      <formula>NOT(ISERROR(SEARCH("Moderado",L16)))</formula>
    </cfRule>
    <cfRule type="containsText" dxfId="529" priority="579" operator="containsText" text="Menor">
      <formula>NOT(ISERROR(SEARCH("Menor",L16)))</formula>
    </cfRule>
    <cfRule type="containsText" dxfId="528" priority="580" operator="containsText" text="Leve">
      <formula>NOT(ISERROR(SEARCH("Leve",L16)))</formula>
    </cfRule>
  </conditionalFormatting>
  <conditionalFormatting sqref="N16">
    <cfRule type="containsText" dxfId="527" priority="572" operator="containsText" text="Extrema">
      <formula>NOT(ISERROR(SEARCH("Extrema",N16)))</formula>
    </cfRule>
    <cfRule type="containsText" dxfId="526" priority="573" operator="containsText" text="Alta">
      <formula>NOT(ISERROR(SEARCH("Alta",N16)))</formula>
    </cfRule>
    <cfRule type="containsText" priority="574" operator="containsText" text="Moderada">
      <formula>NOT(ISERROR(SEARCH("Moderada",N16)))</formula>
    </cfRule>
    <cfRule type="containsText" dxfId="525" priority="575" operator="containsText" text="Baja">
      <formula>NOT(ISERROR(SEARCH("Baja",N16)))</formula>
    </cfRule>
  </conditionalFormatting>
  <conditionalFormatting sqref="V16">
    <cfRule type="containsText" dxfId="524" priority="566" operator="containsText" text="Muy Baja">
      <formula>NOT(ISERROR(SEARCH("Muy Baja",V16)))</formula>
    </cfRule>
    <cfRule type="containsText" dxfId="523" priority="567" operator="containsText" text="Muy alta">
      <formula>NOT(ISERROR(SEARCH("Muy alta",V16)))</formula>
    </cfRule>
    <cfRule type="containsText" dxfId="522" priority="568" operator="containsText" text="Alta">
      <formula>NOT(ISERROR(SEARCH("Alta",V16)))</formula>
    </cfRule>
    <cfRule type="containsText" dxfId="521" priority="569" operator="containsText" text="Media">
      <formula>NOT(ISERROR(SEARCH("Media",V16)))</formula>
    </cfRule>
    <cfRule type="containsText" dxfId="520" priority="570" operator="containsText" text="Baja">
      <formula>NOT(ISERROR(SEARCH("Baja",V16)))</formula>
    </cfRule>
    <cfRule type="containsText" dxfId="519" priority="571" operator="containsText" text="Muy baja">
      <formula>NOT(ISERROR(SEARCH("Muy baja",V16)))</formula>
    </cfRule>
  </conditionalFormatting>
  <conditionalFormatting sqref="X16">
    <cfRule type="containsText" dxfId="518" priority="561" operator="containsText" text="Catastrófico">
      <formula>NOT(ISERROR(SEARCH("Catastrófico",X16)))</formula>
    </cfRule>
    <cfRule type="containsText" dxfId="517" priority="562" operator="containsText" text="Mayor">
      <formula>NOT(ISERROR(SEARCH("Mayor",X16)))</formula>
    </cfRule>
    <cfRule type="containsText" dxfId="516" priority="563" operator="containsText" text="Moderado">
      <formula>NOT(ISERROR(SEARCH("Moderado",X16)))</formula>
    </cfRule>
    <cfRule type="containsText" dxfId="515" priority="564" operator="containsText" text="Menor">
      <formula>NOT(ISERROR(SEARCH("Menor",X16)))</formula>
    </cfRule>
    <cfRule type="containsText" dxfId="514" priority="565" operator="containsText" text="Leve">
      <formula>NOT(ISERROR(SEARCH("Leve",X16)))</formula>
    </cfRule>
  </conditionalFormatting>
  <conditionalFormatting sqref="Z16">
    <cfRule type="containsText" dxfId="513" priority="557" operator="containsText" text="Extrema">
      <formula>NOT(ISERROR(SEARCH("Extrema",Z16)))</formula>
    </cfRule>
    <cfRule type="containsText" dxfId="512" priority="558" operator="containsText" text="Alta">
      <formula>NOT(ISERROR(SEARCH("Alta",Z16)))</formula>
    </cfRule>
    <cfRule type="containsText" priority="559" operator="containsText" text="Moderada">
      <formula>NOT(ISERROR(SEARCH("Moderada",Z16)))</formula>
    </cfRule>
    <cfRule type="containsText" dxfId="511" priority="560" operator="containsText" text="Baja">
      <formula>NOT(ISERROR(SEARCH("Baja",Z16)))</formula>
    </cfRule>
  </conditionalFormatting>
  <conditionalFormatting sqref="J18">
    <cfRule type="containsText" dxfId="510" priority="551" operator="containsText" text="Muy Baja">
      <formula>NOT(ISERROR(SEARCH("Muy Baja",J18)))</formula>
    </cfRule>
    <cfRule type="containsText" dxfId="509" priority="552" operator="containsText" text="Muy alta">
      <formula>NOT(ISERROR(SEARCH("Muy alta",J18)))</formula>
    </cfRule>
    <cfRule type="containsText" dxfId="508" priority="553" operator="containsText" text="Alta">
      <formula>NOT(ISERROR(SEARCH("Alta",J18)))</formula>
    </cfRule>
    <cfRule type="containsText" dxfId="507" priority="554" operator="containsText" text="Media">
      <formula>NOT(ISERROR(SEARCH("Media",J18)))</formula>
    </cfRule>
    <cfRule type="containsText" dxfId="506" priority="555" operator="containsText" text="Baja">
      <formula>NOT(ISERROR(SEARCH("Baja",J18)))</formula>
    </cfRule>
    <cfRule type="containsText" dxfId="505" priority="556" operator="containsText" text="Muy baja">
      <formula>NOT(ISERROR(SEARCH("Muy baja",J18)))</formula>
    </cfRule>
  </conditionalFormatting>
  <conditionalFormatting sqref="L18">
    <cfRule type="containsText" dxfId="504" priority="546" operator="containsText" text="Catastrófico">
      <formula>NOT(ISERROR(SEARCH("Catastrófico",L18)))</formula>
    </cfRule>
    <cfRule type="containsText" dxfId="503" priority="547" operator="containsText" text="Mayor">
      <formula>NOT(ISERROR(SEARCH("Mayor",L18)))</formula>
    </cfRule>
    <cfRule type="containsText" dxfId="502" priority="548" operator="containsText" text="Moderado">
      <formula>NOT(ISERROR(SEARCH("Moderado",L18)))</formula>
    </cfRule>
    <cfRule type="containsText" dxfId="501" priority="549" operator="containsText" text="Menor">
      <formula>NOT(ISERROR(SEARCH("Menor",L18)))</formula>
    </cfRule>
    <cfRule type="containsText" dxfId="500" priority="550" operator="containsText" text="Leve">
      <formula>NOT(ISERROR(SEARCH("Leve",L18)))</formula>
    </cfRule>
  </conditionalFormatting>
  <conditionalFormatting sqref="N18">
    <cfRule type="containsText" dxfId="499" priority="542" operator="containsText" text="Extrema">
      <formula>NOT(ISERROR(SEARCH("Extrema",N18)))</formula>
    </cfRule>
    <cfRule type="containsText" dxfId="498" priority="543" operator="containsText" text="Alta">
      <formula>NOT(ISERROR(SEARCH("Alta",N18)))</formula>
    </cfRule>
    <cfRule type="containsText" priority="544" operator="containsText" text="Moderada">
      <formula>NOT(ISERROR(SEARCH("Moderada",N18)))</formula>
    </cfRule>
    <cfRule type="containsText" dxfId="497" priority="545" operator="containsText" text="Baja">
      <formula>NOT(ISERROR(SEARCH("Baja",N18)))</formula>
    </cfRule>
  </conditionalFormatting>
  <conditionalFormatting sqref="V18 V21 V24">
    <cfRule type="containsText" dxfId="496" priority="536" operator="containsText" text="Muy Baja">
      <formula>NOT(ISERROR(SEARCH("Muy Baja",V18)))</formula>
    </cfRule>
    <cfRule type="containsText" dxfId="495" priority="537" operator="containsText" text="Muy alta">
      <formula>NOT(ISERROR(SEARCH("Muy alta",V18)))</formula>
    </cfRule>
    <cfRule type="containsText" dxfId="494" priority="538" operator="containsText" text="Alta">
      <formula>NOT(ISERROR(SEARCH("Alta",V18)))</formula>
    </cfRule>
    <cfRule type="containsText" dxfId="493" priority="539" operator="containsText" text="Media">
      <formula>NOT(ISERROR(SEARCH("Media",V18)))</formula>
    </cfRule>
    <cfRule type="containsText" dxfId="492" priority="540" operator="containsText" text="Baja">
      <formula>NOT(ISERROR(SEARCH("Baja",V18)))</formula>
    </cfRule>
    <cfRule type="containsText" dxfId="491" priority="541" operator="containsText" text="Muy baja">
      <formula>NOT(ISERROR(SEARCH("Muy baja",V18)))</formula>
    </cfRule>
  </conditionalFormatting>
  <conditionalFormatting sqref="X18 X21 X24">
    <cfRule type="containsText" dxfId="490" priority="531" operator="containsText" text="Catastrófico">
      <formula>NOT(ISERROR(SEARCH("Catastrófico",X18)))</formula>
    </cfRule>
    <cfRule type="containsText" dxfId="489" priority="532" operator="containsText" text="Mayor">
      <formula>NOT(ISERROR(SEARCH("Mayor",X18)))</formula>
    </cfRule>
    <cfRule type="containsText" dxfId="488" priority="533" operator="containsText" text="Moderado">
      <formula>NOT(ISERROR(SEARCH("Moderado",X18)))</formula>
    </cfRule>
    <cfRule type="containsText" dxfId="487" priority="534" operator="containsText" text="Menor">
      <formula>NOT(ISERROR(SEARCH("Menor",X18)))</formula>
    </cfRule>
    <cfRule type="containsText" dxfId="486" priority="535" operator="containsText" text="Leve">
      <formula>NOT(ISERROR(SEARCH("Leve",X18)))</formula>
    </cfRule>
  </conditionalFormatting>
  <conditionalFormatting sqref="Z18">
    <cfRule type="containsText" dxfId="485" priority="527" operator="containsText" text="Extrema">
      <formula>NOT(ISERROR(SEARCH("Extrema",Z18)))</formula>
    </cfRule>
    <cfRule type="containsText" dxfId="484" priority="528" operator="containsText" text="Alta">
      <formula>NOT(ISERROR(SEARCH("Alta",Z18)))</formula>
    </cfRule>
    <cfRule type="containsText" priority="529" operator="containsText" text="Moderada">
      <formula>NOT(ISERROR(SEARCH("Moderada",Z18)))</formula>
    </cfRule>
    <cfRule type="containsText" dxfId="483" priority="530" operator="containsText" text="Baja">
      <formula>NOT(ISERROR(SEARCH("Baja",Z18)))</formula>
    </cfRule>
  </conditionalFormatting>
  <conditionalFormatting sqref="J21 J24">
    <cfRule type="containsText" dxfId="482" priority="521" operator="containsText" text="Muy Baja">
      <formula>NOT(ISERROR(SEARCH("Muy Baja",J21)))</formula>
    </cfRule>
    <cfRule type="containsText" dxfId="481" priority="522" operator="containsText" text="Muy alta">
      <formula>NOT(ISERROR(SEARCH("Muy alta",J21)))</formula>
    </cfRule>
    <cfRule type="containsText" dxfId="480" priority="523" operator="containsText" text="Alta">
      <formula>NOT(ISERROR(SEARCH("Alta",J21)))</formula>
    </cfRule>
    <cfRule type="containsText" dxfId="479" priority="524" operator="containsText" text="Media">
      <formula>NOT(ISERROR(SEARCH("Media",J21)))</formula>
    </cfRule>
    <cfRule type="containsText" dxfId="478" priority="525" operator="containsText" text="Baja">
      <formula>NOT(ISERROR(SEARCH("Baja",J21)))</formula>
    </cfRule>
    <cfRule type="containsText" dxfId="477" priority="526" operator="containsText" text="Muy baja">
      <formula>NOT(ISERROR(SEARCH("Muy baja",J21)))</formula>
    </cfRule>
  </conditionalFormatting>
  <conditionalFormatting sqref="K21 K24">
    <cfRule type="containsText" dxfId="476" priority="516" operator="containsText" text="Catastrófico">
      <formula>NOT(ISERROR(SEARCH("Catastrófico",K21)))</formula>
    </cfRule>
    <cfRule type="containsText" dxfId="475" priority="517" operator="containsText" text="Mayor">
      <formula>NOT(ISERROR(SEARCH("Mayor",K21)))</formula>
    </cfRule>
    <cfRule type="containsText" dxfId="474" priority="518" operator="containsText" text="Moderado">
      <formula>NOT(ISERROR(SEARCH("Moderado",K21)))</formula>
    </cfRule>
    <cfRule type="containsText" dxfId="473" priority="519" operator="containsText" text="Menor">
      <formula>NOT(ISERROR(SEARCH("Menor",K21)))</formula>
    </cfRule>
    <cfRule type="containsText" dxfId="472" priority="520" operator="containsText" text="Leve">
      <formula>NOT(ISERROR(SEARCH("Leve",K21)))</formula>
    </cfRule>
  </conditionalFormatting>
  <conditionalFormatting sqref="L21 L24">
    <cfRule type="containsText" dxfId="471" priority="511" operator="containsText" text="Catastrófico">
      <formula>NOT(ISERROR(SEARCH("Catastrófico",L21)))</formula>
    </cfRule>
    <cfRule type="containsText" dxfId="470" priority="512" operator="containsText" text="Mayor">
      <formula>NOT(ISERROR(SEARCH("Mayor",L21)))</formula>
    </cfRule>
    <cfRule type="containsText" dxfId="469" priority="513" operator="containsText" text="Moderado">
      <formula>NOT(ISERROR(SEARCH("Moderado",L21)))</formula>
    </cfRule>
    <cfRule type="containsText" dxfId="468" priority="514" operator="containsText" text="Menor">
      <formula>NOT(ISERROR(SEARCH("Menor",L21)))</formula>
    </cfRule>
    <cfRule type="containsText" dxfId="467" priority="515" operator="containsText" text="Leve">
      <formula>NOT(ISERROR(SEARCH("Leve",L21)))</formula>
    </cfRule>
  </conditionalFormatting>
  <conditionalFormatting sqref="N21 N24">
    <cfRule type="containsText" dxfId="466" priority="507" operator="containsText" text="Extrema">
      <formula>NOT(ISERROR(SEARCH("Extrema",N21)))</formula>
    </cfRule>
    <cfRule type="containsText" dxfId="465" priority="508" operator="containsText" text="Alta">
      <formula>NOT(ISERROR(SEARCH("Alta",N21)))</formula>
    </cfRule>
    <cfRule type="containsText" priority="509" operator="containsText" text="Moderada">
      <formula>NOT(ISERROR(SEARCH("Moderada",N21)))</formula>
    </cfRule>
    <cfRule type="containsText" dxfId="464" priority="510" operator="containsText" text="Baja">
      <formula>NOT(ISERROR(SEARCH("Baja",N21)))</formula>
    </cfRule>
  </conditionalFormatting>
  <conditionalFormatting sqref="Z21 Z24">
    <cfRule type="containsText" dxfId="463" priority="503" operator="containsText" text="Extrema">
      <formula>NOT(ISERROR(SEARCH("Extrema",Z21)))</formula>
    </cfRule>
    <cfRule type="containsText" dxfId="462" priority="504" operator="containsText" text="Alta">
      <formula>NOT(ISERROR(SEARCH("Alta",Z21)))</formula>
    </cfRule>
    <cfRule type="containsText" priority="505" operator="containsText" text="Moderada">
      <formula>NOT(ISERROR(SEARCH("Moderada",Z21)))</formula>
    </cfRule>
    <cfRule type="containsText" dxfId="461" priority="506" operator="containsText" text="Baja">
      <formula>NOT(ISERROR(SEARCH("Baja",Z21)))</formula>
    </cfRule>
  </conditionalFormatting>
  <conditionalFormatting sqref="J30:J32">
    <cfRule type="containsText" dxfId="460" priority="497" operator="containsText" text="Muy Baja">
      <formula>NOT(ISERROR(SEARCH("Muy Baja",J30)))</formula>
    </cfRule>
    <cfRule type="containsText" dxfId="459" priority="498" operator="containsText" text="Muy alta">
      <formula>NOT(ISERROR(SEARCH("Muy alta",J30)))</formula>
    </cfRule>
    <cfRule type="containsText" dxfId="458" priority="499" operator="containsText" text="Alta">
      <formula>NOT(ISERROR(SEARCH("Alta",J30)))</formula>
    </cfRule>
    <cfRule type="containsText" dxfId="457" priority="500" operator="containsText" text="Media">
      <formula>NOT(ISERROR(SEARCH("Media",J30)))</formula>
    </cfRule>
    <cfRule type="containsText" dxfId="456" priority="501" operator="containsText" text="Baja">
      <formula>NOT(ISERROR(SEARCH("Baja",J30)))</formula>
    </cfRule>
    <cfRule type="containsText" dxfId="455" priority="502" operator="containsText" text="Muy baja">
      <formula>NOT(ISERROR(SEARCH("Muy baja",J30)))</formula>
    </cfRule>
  </conditionalFormatting>
  <conditionalFormatting sqref="L30:L32">
    <cfRule type="containsText" dxfId="454" priority="492" operator="containsText" text="Catastrófico">
      <formula>NOT(ISERROR(SEARCH("Catastrófico",L30)))</formula>
    </cfRule>
    <cfRule type="containsText" dxfId="453" priority="493" operator="containsText" text="Mayor">
      <formula>NOT(ISERROR(SEARCH("Mayor",L30)))</formula>
    </cfRule>
    <cfRule type="containsText" dxfId="452" priority="494" operator="containsText" text="Moderado">
      <formula>NOT(ISERROR(SEARCH("Moderado",L30)))</formula>
    </cfRule>
    <cfRule type="containsText" dxfId="451" priority="495" operator="containsText" text="Menor">
      <formula>NOT(ISERROR(SEARCH("Menor",L30)))</formula>
    </cfRule>
    <cfRule type="containsText" dxfId="450" priority="496" operator="containsText" text="Leve">
      <formula>NOT(ISERROR(SEARCH("Leve",L30)))</formula>
    </cfRule>
  </conditionalFormatting>
  <conditionalFormatting sqref="N30:N32">
    <cfRule type="containsText" dxfId="449" priority="488" operator="containsText" text="Extrema">
      <formula>NOT(ISERROR(SEARCH("Extrema",N30)))</formula>
    </cfRule>
    <cfRule type="containsText" dxfId="448" priority="489" operator="containsText" text="Alta">
      <formula>NOT(ISERROR(SEARCH("Alta",N30)))</formula>
    </cfRule>
    <cfRule type="containsText" priority="490" operator="containsText" text="Moderada">
      <formula>NOT(ISERROR(SEARCH("Moderada",N30)))</formula>
    </cfRule>
    <cfRule type="containsText" dxfId="447" priority="491" operator="containsText" text="Baja">
      <formula>NOT(ISERROR(SEARCH("Baja",N30)))</formula>
    </cfRule>
  </conditionalFormatting>
  <conditionalFormatting sqref="V30:V32">
    <cfRule type="containsText" dxfId="446" priority="482" operator="containsText" text="Muy Baja">
      <formula>NOT(ISERROR(SEARCH("Muy Baja",V30)))</formula>
    </cfRule>
    <cfRule type="containsText" dxfId="445" priority="483" operator="containsText" text="Muy alta">
      <formula>NOT(ISERROR(SEARCH("Muy alta",V30)))</formula>
    </cfRule>
    <cfRule type="containsText" dxfId="444" priority="484" operator="containsText" text="Alta">
      <formula>NOT(ISERROR(SEARCH("Alta",V30)))</formula>
    </cfRule>
    <cfRule type="containsText" dxfId="443" priority="485" operator="containsText" text="Media">
      <formula>NOT(ISERROR(SEARCH("Media",V30)))</formula>
    </cfRule>
    <cfRule type="containsText" dxfId="442" priority="486" operator="containsText" text="Baja">
      <formula>NOT(ISERROR(SEARCH("Baja",V30)))</formula>
    </cfRule>
    <cfRule type="containsText" dxfId="441" priority="487" operator="containsText" text="Muy baja">
      <formula>NOT(ISERROR(SEARCH("Muy baja",V30)))</formula>
    </cfRule>
  </conditionalFormatting>
  <conditionalFormatting sqref="X30">
    <cfRule type="containsText" dxfId="440" priority="477" operator="containsText" text="Catastrófico">
      <formula>NOT(ISERROR(SEARCH("Catastrófico",X30)))</formula>
    </cfRule>
    <cfRule type="containsText" dxfId="439" priority="478" operator="containsText" text="Mayor">
      <formula>NOT(ISERROR(SEARCH("Mayor",X30)))</formula>
    </cfRule>
    <cfRule type="containsText" dxfId="438" priority="479" operator="containsText" text="Moderado">
      <formula>NOT(ISERROR(SEARCH("Moderado",X30)))</formula>
    </cfRule>
    <cfRule type="containsText" dxfId="437" priority="480" operator="containsText" text="Menor">
      <formula>NOT(ISERROR(SEARCH("Menor",X30)))</formula>
    </cfRule>
    <cfRule type="containsText" dxfId="436" priority="481" operator="containsText" text="Leve">
      <formula>NOT(ISERROR(SEARCH("Leve",X30)))</formula>
    </cfRule>
  </conditionalFormatting>
  <conditionalFormatting sqref="X31:X32">
    <cfRule type="containsText" dxfId="435" priority="472" operator="containsText" text="Catastrófico">
      <formula>NOT(ISERROR(SEARCH("Catastrófico",X31)))</formula>
    </cfRule>
    <cfRule type="containsText" dxfId="434" priority="473" operator="containsText" text="Mayor">
      <formula>NOT(ISERROR(SEARCH("Mayor",X31)))</formula>
    </cfRule>
    <cfRule type="containsText" dxfId="433" priority="474" operator="containsText" text="Moderado">
      <formula>NOT(ISERROR(SEARCH("Moderado",X31)))</formula>
    </cfRule>
    <cfRule type="containsText" dxfId="432" priority="475" operator="containsText" text="Menor">
      <formula>NOT(ISERROR(SEARCH("Menor",X31)))</formula>
    </cfRule>
    <cfRule type="containsText" dxfId="431" priority="476" operator="containsText" text="Leve">
      <formula>NOT(ISERROR(SEARCH("Leve",X31)))</formula>
    </cfRule>
  </conditionalFormatting>
  <conditionalFormatting sqref="Z30:Z32">
    <cfRule type="containsText" dxfId="430" priority="468" operator="containsText" text="Extrema">
      <formula>NOT(ISERROR(SEARCH("Extrema",Z30)))</formula>
    </cfRule>
    <cfRule type="containsText" dxfId="429" priority="469" operator="containsText" text="Alta">
      <formula>NOT(ISERROR(SEARCH("Alta",Z30)))</formula>
    </cfRule>
    <cfRule type="containsText" priority="470" operator="containsText" text="Moderada">
      <formula>NOT(ISERROR(SEARCH("Moderada",Z30)))</formula>
    </cfRule>
    <cfRule type="containsText" dxfId="428" priority="471" operator="containsText" text="Baja">
      <formula>NOT(ISERROR(SEARCH("Baja",Z30)))</formula>
    </cfRule>
  </conditionalFormatting>
  <conditionalFormatting sqref="L36:L37 L39:L40">
    <cfRule type="containsText" dxfId="427" priority="463" operator="containsText" text="Catastrófico">
      <formula>NOT(ISERROR(SEARCH("Catastrófico",L36)))</formula>
    </cfRule>
    <cfRule type="containsText" dxfId="426" priority="464" operator="containsText" text="Mayor">
      <formula>NOT(ISERROR(SEARCH("Mayor",L36)))</formula>
    </cfRule>
    <cfRule type="containsText" dxfId="425" priority="465" operator="containsText" text="Moderado">
      <formula>NOT(ISERROR(SEARCH("Moderado",L36)))</formula>
    </cfRule>
    <cfRule type="containsText" dxfId="424" priority="466" operator="containsText" text="Menor">
      <formula>NOT(ISERROR(SEARCH("Menor",L36)))</formula>
    </cfRule>
    <cfRule type="containsText" dxfId="423" priority="467" operator="containsText" text="Leve">
      <formula>NOT(ISERROR(SEARCH("Leve",L36)))</formula>
    </cfRule>
  </conditionalFormatting>
  <conditionalFormatting sqref="J36:J37 J39:J40">
    <cfRule type="containsText" dxfId="422" priority="457" operator="containsText" text="Muy Baja">
      <formula>NOT(ISERROR(SEARCH("Muy Baja",J36)))</formula>
    </cfRule>
    <cfRule type="containsText" dxfId="421" priority="458" operator="containsText" text="Muy alta">
      <formula>NOT(ISERROR(SEARCH("Muy alta",J36)))</formula>
    </cfRule>
    <cfRule type="containsText" dxfId="420" priority="459" operator="containsText" text="Alta">
      <formula>NOT(ISERROR(SEARCH("Alta",J36)))</formula>
    </cfRule>
    <cfRule type="containsText" dxfId="419" priority="460" operator="containsText" text="Media">
      <formula>NOT(ISERROR(SEARCH("Media",J36)))</formula>
    </cfRule>
    <cfRule type="containsText" dxfId="418" priority="461" operator="containsText" text="Baja">
      <formula>NOT(ISERROR(SEARCH("Baja",J36)))</formula>
    </cfRule>
    <cfRule type="containsText" dxfId="417" priority="462" operator="containsText" text="Muy baja">
      <formula>NOT(ISERROR(SEARCH("Muy baja",J36)))</formula>
    </cfRule>
  </conditionalFormatting>
  <conditionalFormatting sqref="N36:N37">
    <cfRule type="containsText" dxfId="416" priority="453" operator="containsText" text="Extrema">
      <formula>NOT(ISERROR(SEARCH("Extrema",N36)))</formula>
    </cfRule>
    <cfRule type="containsText" dxfId="415" priority="454" operator="containsText" text="Alta">
      <formula>NOT(ISERROR(SEARCH("Alta",N36)))</formula>
    </cfRule>
    <cfRule type="containsText" priority="455" operator="containsText" text="Moderada">
      <formula>NOT(ISERROR(SEARCH("Moderada",N36)))</formula>
    </cfRule>
    <cfRule type="containsText" dxfId="414" priority="456" operator="containsText" text="Baja">
      <formula>NOT(ISERROR(SEARCH("Baja",N36)))</formula>
    </cfRule>
  </conditionalFormatting>
  <conditionalFormatting sqref="V36:V37 V39:V40">
    <cfRule type="containsText" dxfId="413" priority="447" operator="containsText" text="Muy Baja">
      <formula>NOT(ISERROR(SEARCH("Muy Baja",V36)))</formula>
    </cfRule>
    <cfRule type="containsText" dxfId="412" priority="448" operator="containsText" text="Muy alta">
      <formula>NOT(ISERROR(SEARCH("Muy alta",V36)))</formula>
    </cfRule>
    <cfRule type="containsText" dxfId="411" priority="449" operator="containsText" text="Alta">
      <formula>NOT(ISERROR(SEARCH("Alta",V36)))</formula>
    </cfRule>
    <cfRule type="containsText" dxfId="410" priority="450" operator="containsText" text="Media">
      <formula>NOT(ISERROR(SEARCH("Media",V36)))</formula>
    </cfRule>
    <cfRule type="containsText" dxfId="409" priority="451" operator="containsText" text="Baja">
      <formula>NOT(ISERROR(SEARCH("Baja",V36)))</formula>
    </cfRule>
    <cfRule type="containsText" dxfId="408" priority="452" operator="containsText" text="Muy baja">
      <formula>NOT(ISERROR(SEARCH("Muy baja",V36)))</formula>
    </cfRule>
  </conditionalFormatting>
  <conditionalFormatting sqref="X36:X37 X39:X40">
    <cfRule type="containsText" dxfId="407" priority="442" operator="containsText" text="Catastrófico">
      <formula>NOT(ISERROR(SEARCH("Catastrófico",X36)))</formula>
    </cfRule>
    <cfRule type="containsText" dxfId="406" priority="443" operator="containsText" text="Mayor">
      <formula>NOT(ISERROR(SEARCH("Mayor",X36)))</formula>
    </cfRule>
    <cfRule type="containsText" dxfId="405" priority="444" operator="containsText" text="Moderado">
      <formula>NOT(ISERROR(SEARCH("Moderado",X36)))</formula>
    </cfRule>
    <cfRule type="containsText" dxfId="404" priority="445" operator="containsText" text="Menor">
      <formula>NOT(ISERROR(SEARCH("Menor",X36)))</formula>
    </cfRule>
    <cfRule type="containsText" dxfId="403" priority="446" operator="containsText" text="Leve">
      <formula>NOT(ISERROR(SEARCH("Leve",X36)))</formula>
    </cfRule>
  </conditionalFormatting>
  <conditionalFormatting sqref="Z36 Z39:Z40">
    <cfRule type="containsText" dxfId="402" priority="438" operator="containsText" text="Extrema">
      <formula>NOT(ISERROR(SEARCH("Extrema",Z36)))</formula>
    </cfRule>
    <cfRule type="containsText" dxfId="401" priority="439" operator="containsText" text="Alta">
      <formula>NOT(ISERROR(SEARCH("Alta",Z36)))</formula>
    </cfRule>
    <cfRule type="containsText" priority="440" operator="containsText" text="Moderada">
      <formula>NOT(ISERROR(SEARCH("Moderada",Z36)))</formula>
    </cfRule>
    <cfRule type="containsText" dxfId="400" priority="441" operator="containsText" text="Baja">
      <formula>NOT(ISERROR(SEARCH("Baja",Z36)))</formula>
    </cfRule>
  </conditionalFormatting>
  <conditionalFormatting sqref="N39:N40">
    <cfRule type="containsText" dxfId="399" priority="434" operator="containsText" text="Extrema">
      <formula>NOT(ISERROR(SEARCH("Extrema",N39)))</formula>
    </cfRule>
    <cfRule type="containsText" dxfId="398" priority="435" operator="containsText" text="Alta">
      <formula>NOT(ISERROR(SEARCH("Alta",N39)))</formula>
    </cfRule>
    <cfRule type="containsText" priority="436" operator="containsText" text="Moderada">
      <formula>NOT(ISERROR(SEARCH("Moderada",N39)))</formula>
    </cfRule>
    <cfRule type="containsText" dxfId="397" priority="437" operator="containsText" text="Baja">
      <formula>NOT(ISERROR(SEARCH("Baja",N39)))</formula>
    </cfRule>
  </conditionalFormatting>
  <conditionalFormatting sqref="J42">
    <cfRule type="containsText" dxfId="396" priority="428" operator="containsText" text="Muy Baja">
      <formula>NOT(ISERROR(SEARCH("Muy Baja",J42)))</formula>
    </cfRule>
    <cfRule type="containsText" dxfId="395" priority="429" operator="containsText" text="Muy alta">
      <formula>NOT(ISERROR(SEARCH("Muy alta",J42)))</formula>
    </cfRule>
    <cfRule type="containsText" dxfId="394" priority="430" operator="containsText" text="Alta">
      <formula>NOT(ISERROR(SEARCH("Alta",J42)))</formula>
    </cfRule>
    <cfRule type="containsText" dxfId="393" priority="431" operator="containsText" text="Media">
      <formula>NOT(ISERROR(SEARCH("Media",J42)))</formula>
    </cfRule>
    <cfRule type="containsText" dxfId="392" priority="432" operator="containsText" text="Baja">
      <formula>NOT(ISERROR(SEARCH("Baja",J42)))</formula>
    </cfRule>
    <cfRule type="containsText" dxfId="391" priority="433" operator="containsText" text="Muy baja">
      <formula>NOT(ISERROR(SEARCH("Muy baja",J42)))</formula>
    </cfRule>
  </conditionalFormatting>
  <conditionalFormatting sqref="L42">
    <cfRule type="containsText" dxfId="390" priority="423" operator="containsText" text="Catastrófico">
      <formula>NOT(ISERROR(SEARCH("Catastrófico",L42)))</formula>
    </cfRule>
    <cfRule type="containsText" dxfId="389" priority="424" operator="containsText" text="Mayor">
      <formula>NOT(ISERROR(SEARCH("Mayor",L42)))</formula>
    </cfRule>
    <cfRule type="containsText" dxfId="388" priority="425" operator="containsText" text="Moderado">
      <formula>NOT(ISERROR(SEARCH("Moderado",L42)))</formula>
    </cfRule>
    <cfRule type="containsText" dxfId="387" priority="426" operator="containsText" text="Menor">
      <formula>NOT(ISERROR(SEARCH("Menor",L42)))</formula>
    </cfRule>
    <cfRule type="containsText" dxfId="386" priority="427" operator="containsText" text="Leve">
      <formula>NOT(ISERROR(SEARCH("Leve",L42)))</formula>
    </cfRule>
  </conditionalFormatting>
  <conditionalFormatting sqref="N42">
    <cfRule type="containsText" dxfId="385" priority="419" operator="containsText" text="Extrema">
      <formula>NOT(ISERROR(SEARCH("Extrema",N42)))</formula>
    </cfRule>
    <cfRule type="containsText" dxfId="384" priority="420" operator="containsText" text="Alta">
      <formula>NOT(ISERROR(SEARCH("Alta",N42)))</formula>
    </cfRule>
    <cfRule type="containsText" priority="421" operator="containsText" text="Moderada">
      <formula>NOT(ISERROR(SEARCH("Moderada",N42)))</formula>
    </cfRule>
    <cfRule type="containsText" dxfId="383" priority="422" operator="containsText" text="Baja">
      <formula>NOT(ISERROR(SEARCH("Baja",N42)))</formula>
    </cfRule>
  </conditionalFormatting>
  <conditionalFormatting sqref="N42">
    <cfRule type="containsText" dxfId="382" priority="417" operator="containsText" text="Moderado">
      <formula>NOT(ISERROR(SEARCH("Moderado",N42)))</formula>
    </cfRule>
    <cfRule type="containsText" dxfId="381" priority="418" operator="containsText" text="Moderado">
      <formula>NOT(ISERROR(SEARCH("Moderado",N42)))</formula>
    </cfRule>
  </conditionalFormatting>
  <conditionalFormatting sqref="N42">
    <cfRule type="containsText" dxfId="380" priority="416" operator="containsText" text="Moderada">
      <formula>NOT(ISERROR(SEARCH("Moderada",N42)))</formula>
    </cfRule>
  </conditionalFormatting>
  <conditionalFormatting sqref="X42">
    <cfRule type="containsText" dxfId="379" priority="411" operator="containsText" text="Catastrófico">
      <formula>NOT(ISERROR(SEARCH("Catastrófico",X42)))</formula>
    </cfRule>
    <cfRule type="containsText" dxfId="378" priority="412" operator="containsText" text="Mayor">
      <formula>NOT(ISERROR(SEARCH("Mayor",X42)))</formula>
    </cfRule>
    <cfRule type="containsText" dxfId="377" priority="413" operator="containsText" text="Moderado">
      <formula>NOT(ISERROR(SEARCH("Moderado",X42)))</formula>
    </cfRule>
    <cfRule type="containsText" dxfId="376" priority="414" operator="containsText" text="Menor">
      <formula>NOT(ISERROR(SEARCH("Menor",X42)))</formula>
    </cfRule>
    <cfRule type="containsText" dxfId="375" priority="415" operator="containsText" text="Leve">
      <formula>NOT(ISERROR(SEARCH("Leve",X42)))</formula>
    </cfRule>
  </conditionalFormatting>
  <conditionalFormatting sqref="V42">
    <cfRule type="containsText" dxfId="374" priority="405" operator="containsText" text="Muy Baja">
      <formula>NOT(ISERROR(SEARCH("Muy Baja",V42)))</formula>
    </cfRule>
    <cfRule type="containsText" dxfId="373" priority="406" operator="containsText" text="Muy alta">
      <formula>NOT(ISERROR(SEARCH("Muy alta",V42)))</formula>
    </cfRule>
    <cfRule type="containsText" dxfId="372" priority="407" operator="containsText" text="Alta">
      <formula>NOT(ISERROR(SEARCH("Alta",V42)))</formula>
    </cfRule>
    <cfRule type="containsText" dxfId="371" priority="408" operator="containsText" text="Media">
      <formula>NOT(ISERROR(SEARCH("Media",V42)))</formula>
    </cfRule>
    <cfRule type="containsText" dxfId="370" priority="409" operator="containsText" text="Baja">
      <formula>NOT(ISERROR(SEARCH("Baja",V42)))</formula>
    </cfRule>
    <cfRule type="containsText" dxfId="369" priority="410" operator="containsText" text="Muy baja">
      <formula>NOT(ISERROR(SEARCH("Muy baja",V42)))</formula>
    </cfRule>
  </conditionalFormatting>
  <conditionalFormatting sqref="Z42">
    <cfRule type="containsText" dxfId="368" priority="401" operator="containsText" text="Extrema">
      <formula>NOT(ISERROR(SEARCH("Extrema",Z42)))</formula>
    </cfRule>
    <cfRule type="containsText" dxfId="367" priority="402" operator="containsText" text="Alta">
      <formula>NOT(ISERROR(SEARCH("Alta",Z42)))</formula>
    </cfRule>
    <cfRule type="containsText" priority="403" operator="containsText" text="Moderada">
      <formula>NOT(ISERROR(SEARCH("Moderada",Z42)))</formula>
    </cfRule>
    <cfRule type="containsText" dxfId="366" priority="404" operator="containsText" text="Baja">
      <formula>NOT(ISERROR(SEARCH("Baja",Z42)))</formula>
    </cfRule>
  </conditionalFormatting>
  <conditionalFormatting sqref="Z42">
    <cfRule type="containsText" dxfId="365" priority="399" operator="containsText" text="Moderado">
      <formula>NOT(ISERROR(SEARCH("Moderado",Z42)))</formula>
    </cfRule>
    <cfRule type="containsText" dxfId="364" priority="400" operator="containsText" text="Moderado">
      <formula>NOT(ISERROR(SEARCH("Moderado",Z42)))</formula>
    </cfRule>
  </conditionalFormatting>
  <conditionalFormatting sqref="Z42">
    <cfRule type="containsText" dxfId="363" priority="398" operator="containsText" text="Moderada">
      <formula>NOT(ISERROR(SEARCH("Moderada",Z42)))</formula>
    </cfRule>
  </conditionalFormatting>
  <conditionalFormatting sqref="L46 L48">
    <cfRule type="containsText" dxfId="362" priority="393" operator="containsText" text="Catastrófico">
      <formula>NOT(ISERROR(SEARCH("Catastrófico",L46)))</formula>
    </cfRule>
    <cfRule type="containsText" dxfId="361" priority="394" operator="containsText" text="Mayor">
      <formula>NOT(ISERROR(SEARCH("Mayor",L46)))</formula>
    </cfRule>
    <cfRule type="containsText" dxfId="360" priority="395" operator="containsText" text="Moderado">
      <formula>NOT(ISERROR(SEARCH("Moderado",L46)))</formula>
    </cfRule>
    <cfRule type="containsText" dxfId="359" priority="396" operator="containsText" text="Menor">
      <formula>NOT(ISERROR(SEARCH("Menor",L46)))</formula>
    </cfRule>
    <cfRule type="containsText" dxfId="358" priority="397" operator="containsText" text="Leve">
      <formula>NOT(ISERROR(SEARCH("Leve",L46)))</formula>
    </cfRule>
  </conditionalFormatting>
  <conditionalFormatting sqref="J46 J48">
    <cfRule type="containsText" dxfId="357" priority="387" operator="containsText" text="Muy Baja">
      <formula>NOT(ISERROR(SEARCH("Muy Baja",J46)))</formula>
    </cfRule>
    <cfRule type="containsText" dxfId="356" priority="388" operator="containsText" text="Muy alta">
      <formula>NOT(ISERROR(SEARCH("Muy alta",J46)))</formula>
    </cfRule>
    <cfRule type="containsText" dxfId="355" priority="389" operator="containsText" text="Alta">
      <formula>NOT(ISERROR(SEARCH("Alta",J46)))</formula>
    </cfRule>
    <cfRule type="containsText" dxfId="354" priority="390" operator="containsText" text="Media">
      <formula>NOT(ISERROR(SEARCH("Media",J46)))</formula>
    </cfRule>
    <cfRule type="containsText" dxfId="353" priority="391" operator="containsText" text="Baja">
      <formula>NOT(ISERROR(SEARCH("Baja",J46)))</formula>
    </cfRule>
    <cfRule type="containsText" dxfId="352" priority="392" operator="containsText" text="Muy baja">
      <formula>NOT(ISERROR(SEARCH("Muy baja",J46)))</formula>
    </cfRule>
  </conditionalFormatting>
  <conditionalFormatting sqref="N46 N48">
    <cfRule type="containsText" dxfId="351" priority="382" operator="containsText" text="Moderada">
      <formula>NOT(ISERROR(SEARCH("Moderada",N46)))</formula>
    </cfRule>
    <cfRule type="containsText" dxfId="350" priority="383" operator="containsText" text="Extrema">
      <formula>NOT(ISERROR(SEARCH("Extrema",N46)))</formula>
    </cfRule>
    <cfRule type="containsText" dxfId="349" priority="384" operator="containsText" text="Alta">
      <formula>NOT(ISERROR(SEARCH("Alta",N46)))</formula>
    </cfRule>
    <cfRule type="containsText" priority="385" operator="containsText" text="Moderada">
      <formula>NOT(ISERROR(SEARCH("Moderada",N46)))</formula>
    </cfRule>
    <cfRule type="containsText" dxfId="348" priority="386" operator="containsText" text="Baja">
      <formula>NOT(ISERROR(SEARCH("Baja",N46)))</formula>
    </cfRule>
  </conditionalFormatting>
  <conditionalFormatting sqref="V46 V48">
    <cfRule type="containsText" dxfId="347" priority="376" operator="containsText" text="Muy Baja">
      <formula>NOT(ISERROR(SEARCH("Muy Baja",V46)))</formula>
    </cfRule>
    <cfRule type="containsText" dxfId="346" priority="377" operator="containsText" text="Muy alta">
      <formula>NOT(ISERROR(SEARCH("Muy alta",V46)))</formula>
    </cfRule>
    <cfRule type="containsText" dxfId="345" priority="378" operator="containsText" text="Alta">
      <formula>NOT(ISERROR(SEARCH("Alta",V46)))</formula>
    </cfRule>
    <cfRule type="containsText" dxfId="344" priority="379" operator="containsText" text="Media">
      <formula>NOT(ISERROR(SEARCH("Media",V46)))</formula>
    </cfRule>
    <cfRule type="containsText" dxfId="343" priority="380" operator="containsText" text="Baja">
      <formula>NOT(ISERROR(SEARCH("Baja",V46)))</formula>
    </cfRule>
    <cfRule type="containsText" dxfId="342" priority="381" operator="containsText" text="Muy baja">
      <formula>NOT(ISERROR(SEARCH("Muy baja",V46)))</formula>
    </cfRule>
  </conditionalFormatting>
  <conditionalFormatting sqref="X46 X48">
    <cfRule type="containsText" dxfId="341" priority="371" operator="containsText" text="Catastrófico">
      <formula>NOT(ISERROR(SEARCH("Catastrófico",X46)))</formula>
    </cfRule>
    <cfRule type="containsText" dxfId="340" priority="372" operator="containsText" text="Mayor">
      <formula>NOT(ISERROR(SEARCH("Mayor",X46)))</formula>
    </cfRule>
    <cfRule type="containsText" dxfId="339" priority="373" operator="containsText" text="Moderado">
      <formula>NOT(ISERROR(SEARCH("Moderado",X46)))</formula>
    </cfRule>
    <cfRule type="containsText" dxfId="338" priority="374" operator="containsText" text="Menor">
      <formula>NOT(ISERROR(SEARCH("Menor",X46)))</formula>
    </cfRule>
    <cfRule type="containsText" dxfId="337" priority="375" operator="containsText" text="Leve">
      <formula>NOT(ISERROR(SEARCH("Leve",X46)))</formula>
    </cfRule>
  </conditionalFormatting>
  <conditionalFormatting sqref="Z46 Z48">
    <cfRule type="containsText" dxfId="336" priority="366" operator="containsText" text="Moderada">
      <formula>NOT(ISERROR(SEARCH("Moderada",Z46)))</formula>
    </cfRule>
    <cfRule type="containsText" dxfId="335" priority="367" operator="containsText" text="Extrema">
      <formula>NOT(ISERROR(SEARCH("Extrema",Z46)))</formula>
    </cfRule>
    <cfRule type="containsText" dxfId="334" priority="368" operator="containsText" text="Alta">
      <formula>NOT(ISERROR(SEARCH("Alta",Z46)))</formula>
    </cfRule>
    <cfRule type="containsText" priority="369" operator="containsText" text="Moderada">
      <formula>NOT(ISERROR(SEARCH("Moderada",Z46)))</formula>
    </cfRule>
    <cfRule type="containsText" dxfId="333" priority="370" operator="containsText" text="Baja">
      <formula>NOT(ISERROR(SEARCH("Baja",Z46)))</formula>
    </cfRule>
  </conditionalFormatting>
  <conditionalFormatting sqref="J50:J52 J54 J56">
    <cfRule type="containsText" dxfId="332" priority="360" operator="containsText" text="Muy Baja">
      <formula>NOT(ISERROR(SEARCH("Muy Baja",J50)))</formula>
    </cfRule>
    <cfRule type="containsText" dxfId="331" priority="361" operator="containsText" text="Muy alta">
      <formula>NOT(ISERROR(SEARCH("Muy alta",J50)))</formula>
    </cfRule>
    <cfRule type="containsText" dxfId="330" priority="362" operator="containsText" text="Alta">
      <formula>NOT(ISERROR(SEARCH("Alta",J50)))</formula>
    </cfRule>
    <cfRule type="containsText" dxfId="329" priority="363" operator="containsText" text="Media">
      <formula>NOT(ISERROR(SEARCH("Media",J50)))</formula>
    </cfRule>
    <cfRule type="containsText" dxfId="328" priority="364" operator="containsText" text="Baja">
      <formula>NOT(ISERROR(SEARCH("Baja",J50)))</formula>
    </cfRule>
    <cfRule type="containsText" dxfId="327" priority="365" operator="containsText" text="Muy baja">
      <formula>NOT(ISERROR(SEARCH("Muy baja",J50)))</formula>
    </cfRule>
  </conditionalFormatting>
  <conditionalFormatting sqref="L50:L52 L54">
    <cfRule type="containsText" dxfId="326" priority="355" operator="containsText" text="Catastrófico">
      <formula>NOT(ISERROR(SEARCH("Catastrófico",L50)))</formula>
    </cfRule>
    <cfRule type="containsText" dxfId="325" priority="356" operator="containsText" text="Mayor">
      <formula>NOT(ISERROR(SEARCH("Mayor",L50)))</formula>
    </cfRule>
    <cfRule type="containsText" dxfId="324" priority="357" operator="containsText" text="Moderado">
      <formula>NOT(ISERROR(SEARCH("Moderado",L50)))</formula>
    </cfRule>
    <cfRule type="containsText" dxfId="323" priority="358" operator="containsText" text="Menor">
      <formula>NOT(ISERROR(SEARCH("Menor",L50)))</formula>
    </cfRule>
    <cfRule type="containsText" dxfId="322" priority="359" operator="containsText" text="Leve">
      <formula>NOT(ISERROR(SEARCH("Leve",L50)))</formula>
    </cfRule>
  </conditionalFormatting>
  <conditionalFormatting sqref="N50:N52 N54">
    <cfRule type="containsText" dxfId="321" priority="351" operator="containsText" text="Extrema">
      <formula>NOT(ISERROR(SEARCH("Extrema",N50)))</formula>
    </cfRule>
    <cfRule type="containsText" dxfId="320" priority="352" operator="containsText" text="Alta">
      <formula>NOT(ISERROR(SEARCH("Alta",N50)))</formula>
    </cfRule>
    <cfRule type="containsText" priority="353" operator="containsText" text="Moderada">
      <formula>NOT(ISERROR(SEARCH("Moderada",N50)))</formula>
    </cfRule>
    <cfRule type="containsText" dxfId="319" priority="354" operator="containsText" text="Baja">
      <formula>NOT(ISERROR(SEARCH("Baja",N50)))</formula>
    </cfRule>
  </conditionalFormatting>
  <conditionalFormatting sqref="W50">
    <cfRule type="containsText" dxfId="318" priority="346" operator="containsText" text="Catastrófico">
      <formula>NOT(ISERROR(SEARCH("Catastrófico",W50)))</formula>
    </cfRule>
    <cfRule type="containsText" dxfId="317" priority="347" operator="containsText" text="Mayor">
      <formula>NOT(ISERROR(SEARCH("Mayor",W50)))</formula>
    </cfRule>
    <cfRule type="containsText" dxfId="316" priority="348" operator="containsText" text="Moderado">
      <formula>NOT(ISERROR(SEARCH("Moderado",W50)))</formula>
    </cfRule>
    <cfRule type="containsText" dxfId="315" priority="349" operator="containsText" text="Menor">
      <formula>NOT(ISERROR(SEARCH("Menor",W50)))</formula>
    </cfRule>
    <cfRule type="containsText" dxfId="314" priority="350" operator="containsText" text="Leve">
      <formula>NOT(ISERROR(SEARCH("Leve",W50)))</formula>
    </cfRule>
  </conditionalFormatting>
  <conditionalFormatting sqref="X50:X52 X54 X56 X58">
    <cfRule type="containsText" dxfId="313" priority="341" operator="containsText" text="Catastrófico">
      <formula>NOT(ISERROR(SEARCH("Catastrófico",X50)))</formula>
    </cfRule>
    <cfRule type="containsText" dxfId="312" priority="342" operator="containsText" text="Mayor">
      <formula>NOT(ISERROR(SEARCH("Mayor",X50)))</formula>
    </cfRule>
    <cfRule type="containsText" dxfId="311" priority="343" operator="containsText" text="Moderado">
      <formula>NOT(ISERROR(SEARCH("Moderado",X50)))</formula>
    </cfRule>
    <cfRule type="containsText" dxfId="310" priority="344" operator="containsText" text="Menor">
      <formula>NOT(ISERROR(SEARCH("Menor",X50)))</formula>
    </cfRule>
    <cfRule type="containsText" dxfId="309" priority="345" operator="containsText" text="Leve">
      <formula>NOT(ISERROR(SEARCH("Leve",X50)))</formula>
    </cfRule>
  </conditionalFormatting>
  <conditionalFormatting sqref="V50:V52 V54 V56 V58">
    <cfRule type="containsText" dxfId="308" priority="335" operator="containsText" text="Muy Baja">
      <formula>NOT(ISERROR(SEARCH("Muy Baja",V50)))</formula>
    </cfRule>
    <cfRule type="containsText" dxfId="307" priority="336" operator="containsText" text="Muy alta">
      <formula>NOT(ISERROR(SEARCH("Muy alta",V50)))</formula>
    </cfRule>
    <cfRule type="containsText" dxfId="306" priority="337" operator="containsText" text="Alta">
      <formula>NOT(ISERROR(SEARCH("Alta",V50)))</formula>
    </cfRule>
    <cfRule type="containsText" dxfId="305" priority="338" operator="containsText" text="Media">
      <formula>NOT(ISERROR(SEARCH("Media",V50)))</formula>
    </cfRule>
    <cfRule type="containsText" dxfId="304" priority="339" operator="containsText" text="Baja">
      <formula>NOT(ISERROR(SEARCH("Baja",V50)))</formula>
    </cfRule>
    <cfRule type="containsText" dxfId="303" priority="340" operator="containsText" text="Muy baja">
      <formula>NOT(ISERROR(SEARCH("Muy baja",V50)))</formula>
    </cfRule>
  </conditionalFormatting>
  <conditionalFormatting sqref="Z50:Z52 Z54 Z56 Z58">
    <cfRule type="containsText" dxfId="302" priority="331" operator="containsText" text="Extrema">
      <formula>NOT(ISERROR(SEARCH("Extrema",Z50)))</formula>
    </cfRule>
    <cfRule type="containsText" dxfId="301" priority="332" operator="containsText" text="Alta">
      <formula>NOT(ISERROR(SEARCH("Alta",Z50)))</formula>
    </cfRule>
    <cfRule type="containsText" priority="333" operator="containsText" text="Moderada">
      <formula>NOT(ISERROR(SEARCH("Moderada",Z50)))</formula>
    </cfRule>
    <cfRule type="containsText" dxfId="300" priority="334" operator="containsText" text="Baja">
      <formula>NOT(ISERROR(SEARCH("Baja",Z50)))</formula>
    </cfRule>
  </conditionalFormatting>
  <conditionalFormatting sqref="N56">
    <cfRule type="containsText" dxfId="299" priority="326" operator="containsText" text="Moderada">
      <formula>NOT(ISERROR(SEARCH("Moderada",N56)))</formula>
    </cfRule>
    <cfRule type="containsText" dxfId="298" priority="327" operator="containsText" text="Extrema">
      <formula>NOT(ISERROR(SEARCH("Extrema",N56)))</formula>
    </cfRule>
    <cfRule type="containsText" dxfId="297" priority="328" operator="containsText" text="Alta">
      <formula>NOT(ISERROR(SEARCH("Alta",N56)))</formula>
    </cfRule>
    <cfRule type="containsText" priority="329" operator="containsText" text="Moderada">
      <formula>NOT(ISERROR(SEARCH("Moderada",N56)))</formula>
    </cfRule>
    <cfRule type="containsText" dxfId="296" priority="330" operator="containsText" text="Baja">
      <formula>NOT(ISERROR(SEARCH("Baja",N56)))</formula>
    </cfRule>
  </conditionalFormatting>
  <conditionalFormatting sqref="J58">
    <cfRule type="containsText" dxfId="295" priority="320" operator="containsText" text="Muy Baja">
      <formula>NOT(ISERROR(SEARCH("Muy Baja",J58)))</formula>
    </cfRule>
    <cfRule type="containsText" dxfId="294" priority="321" operator="containsText" text="Muy alta">
      <formula>NOT(ISERROR(SEARCH("Muy alta",J58)))</formula>
    </cfRule>
    <cfRule type="containsText" dxfId="293" priority="322" operator="containsText" text="Alta">
      <formula>NOT(ISERROR(SEARCH("Alta",J58)))</formula>
    </cfRule>
    <cfRule type="containsText" dxfId="292" priority="323" operator="containsText" text="Media">
      <formula>NOT(ISERROR(SEARCH("Media",J58)))</formula>
    </cfRule>
    <cfRule type="containsText" dxfId="291" priority="324" operator="containsText" text="Baja">
      <formula>NOT(ISERROR(SEARCH("Baja",J58)))</formula>
    </cfRule>
    <cfRule type="containsText" dxfId="290" priority="325" operator="containsText" text="Muy baja">
      <formula>NOT(ISERROR(SEARCH("Muy baja",J58)))</formula>
    </cfRule>
  </conditionalFormatting>
  <conditionalFormatting sqref="L58">
    <cfRule type="containsText" dxfId="289" priority="315" operator="containsText" text="Catastrófico">
      <formula>NOT(ISERROR(SEARCH("Catastrófico",L58)))</formula>
    </cfRule>
    <cfRule type="containsText" dxfId="288" priority="316" operator="containsText" text="Mayor">
      <formula>NOT(ISERROR(SEARCH("Mayor",L58)))</formula>
    </cfRule>
    <cfRule type="containsText" dxfId="287" priority="317" operator="containsText" text="Moderado">
      <formula>NOT(ISERROR(SEARCH("Moderado",L58)))</formula>
    </cfRule>
    <cfRule type="containsText" dxfId="286" priority="318" operator="containsText" text="Menor">
      <formula>NOT(ISERROR(SEARCH("Menor",L58)))</formula>
    </cfRule>
    <cfRule type="containsText" dxfId="285" priority="319" operator="containsText" text="Leve">
      <formula>NOT(ISERROR(SEARCH("Leve",L58)))</formula>
    </cfRule>
  </conditionalFormatting>
  <conditionalFormatting sqref="N58">
    <cfRule type="containsText" dxfId="284" priority="311" operator="containsText" text="Extrema">
      <formula>NOT(ISERROR(SEARCH("Extrema",N58)))</formula>
    </cfRule>
    <cfRule type="containsText" dxfId="283" priority="312" operator="containsText" text="Alta">
      <formula>NOT(ISERROR(SEARCH("Alta",N58)))</formula>
    </cfRule>
    <cfRule type="containsText" priority="313" operator="containsText" text="Moderada">
      <formula>NOT(ISERROR(SEARCH("Moderada",N58)))</formula>
    </cfRule>
    <cfRule type="containsText" dxfId="282" priority="314" operator="containsText" text="Baja">
      <formula>NOT(ISERROR(SEARCH("Baja",N58)))</formula>
    </cfRule>
  </conditionalFormatting>
  <conditionalFormatting sqref="L67">
    <cfRule type="containsText" dxfId="281" priority="306" operator="containsText" text="Catastrófico">
      <formula>NOT(ISERROR(SEARCH("Catastrófico",L67)))</formula>
    </cfRule>
    <cfRule type="containsText" dxfId="280" priority="307" operator="containsText" text="Mayor">
      <formula>NOT(ISERROR(SEARCH("Mayor",L67)))</formula>
    </cfRule>
    <cfRule type="containsText" dxfId="279" priority="308" operator="containsText" text="Moderado">
      <formula>NOT(ISERROR(SEARCH("Moderado",L67)))</formula>
    </cfRule>
    <cfRule type="containsText" dxfId="278" priority="309" operator="containsText" text="Menor">
      <formula>NOT(ISERROR(SEARCH("Menor",L67)))</formula>
    </cfRule>
    <cfRule type="containsText" dxfId="277" priority="310" operator="containsText" text="Leve">
      <formula>NOT(ISERROR(SEARCH("Leve",L67)))</formula>
    </cfRule>
  </conditionalFormatting>
  <conditionalFormatting sqref="J67">
    <cfRule type="containsText" dxfId="276" priority="300" operator="containsText" text="Muy Baja">
      <formula>NOT(ISERROR(SEARCH("Muy Baja",J67)))</formula>
    </cfRule>
    <cfRule type="containsText" dxfId="275" priority="301" operator="containsText" text="Muy alta">
      <formula>NOT(ISERROR(SEARCH("Muy alta",J67)))</formula>
    </cfRule>
    <cfRule type="containsText" dxfId="274" priority="302" operator="containsText" text="Alta">
      <formula>NOT(ISERROR(SEARCH("Alta",J67)))</formula>
    </cfRule>
    <cfRule type="containsText" dxfId="273" priority="303" operator="containsText" text="Media">
      <formula>NOT(ISERROR(SEARCH("Media",J67)))</formula>
    </cfRule>
    <cfRule type="containsText" dxfId="272" priority="304" operator="containsText" text="Baja">
      <formula>NOT(ISERROR(SEARCH("Baja",J67)))</formula>
    </cfRule>
    <cfRule type="containsText" dxfId="271" priority="305" operator="containsText" text="Muy baja">
      <formula>NOT(ISERROR(SEARCH("Muy baja",J67)))</formula>
    </cfRule>
  </conditionalFormatting>
  <conditionalFormatting sqref="N67">
    <cfRule type="containsText" dxfId="270" priority="296" operator="containsText" text="Extrema">
      <formula>NOT(ISERROR(SEARCH("Extrema",N67)))</formula>
    </cfRule>
    <cfRule type="containsText" dxfId="269" priority="297" operator="containsText" text="Alta">
      <formula>NOT(ISERROR(SEARCH("Alta",N67)))</formula>
    </cfRule>
    <cfRule type="containsText" priority="298" operator="containsText" text="Moderada">
      <formula>NOT(ISERROR(SEARCH("Moderada",N67)))</formula>
    </cfRule>
    <cfRule type="containsText" dxfId="268" priority="299" operator="containsText" text="Baja">
      <formula>NOT(ISERROR(SEARCH("Baja",N67)))</formula>
    </cfRule>
  </conditionalFormatting>
  <conditionalFormatting sqref="N67">
    <cfRule type="containsText" dxfId="267" priority="295" operator="containsText" text="Moderada">
      <formula>NOT(ISERROR(SEARCH("Moderada",N67)))</formula>
    </cfRule>
  </conditionalFormatting>
  <conditionalFormatting sqref="Z67 Z72">
    <cfRule type="containsText" dxfId="266" priority="287" operator="containsText" text="Extrema">
      <formula>NOT(ISERROR(SEARCH("Extrema",Z67)))</formula>
    </cfRule>
    <cfRule type="containsText" dxfId="265" priority="288" operator="containsText" text="Alta">
      <formula>NOT(ISERROR(SEARCH("Alta",Z67)))</formula>
    </cfRule>
    <cfRule type="containsText" priority="289" operator="containsText" text="Moderada">
      <formula>NOT(ISERROR(SEARCH("Moderada",Z67)))</formula>
    </cfRule>
    <cfRule type="containsText" dxfId="264" priority="290" operator="containsText" text="Baja">
      <formula>NOT(ISERROR(SEARCH("Baja",Z67)))</formula>
    </cfRule>
  </conditionalFormatting>
  <conditionalFormatting sqref="Z67 Z72">
    <cfRule type="containsText" dxfId="263" priority="286" operator="containsText" text="Moderada">
      <formula>NOT(ISERROR(SEARCH("Moderada",Z67)))</formula>
    </cfRule>
  </conditionalFormatting>
  <conditionalFormatting sqref="X67 X72">
    <cfRule type="containsText" dxfId="262" priority="281" operator="containsText" text="Catastrófico">
      <formula>NOT(ISERROR(SEARCH("Catastrófico",X67)))</formula>
    </cfRule>
    <cfRule type="containsText" dxfId="261" priority="282" operator="containsText" text="Mayor">
      <formula>NOT(ISERROR(SEARCH("Mayor",X67)))</formula>
    </cfRule>
    <cfRule type="containsText" dxfId="260" priority="283" operator="containsText" text="Moderado">
      <formula>NOT(ISERROR(SEARCH("Moderado",X67)))</formula>
    </cfRule>
    <cfRule type="containsText" dxfId="259" priority="284" operator="containsText" text="Menor">
      <formula>NOT(ISERROR(SEARCH("Menor",X67)))</formula>
    </cfRule>
    <cfRule type="containsText" dxfId="258" priority="285" operator="containsText" text="Leve">
      <formula>NOT(ISERROR(SEARCH("Leve",X67)))</formula>
    </cfRule>
  </conditionalFormatting>
  <conditionalFormatting sqref="V67 V72">
    <cfRule type="containsText" dxfId="257" priority="275" operator="containsText" text="Muy Baja">
      <formula>NOT(ISERROR(SEARCH("Muy Baja",V67)))</formula>
    </cfRule>
    <cfRule type="containsText" dxfId="256" priority="276" operator="containsText" text="Muy alta">
      <formula>NOT(ISERROR(SEARCH("Muy alta",V67)))</formula>
    </cfRule>
    <cfRule type="containsText" dxfId="255" priority="277" operator="containsText" text="Alta">
      <formula>NOT(ISERROR(SEARCH("Alta",V67)))</formula>
    </cfRule>
    <cfRule type="containsText" dxfId="254" priority="278" operator="containsText" text="Media">
      <formula>NOT(ISERROR(SEARCH("Media",V67)))</formula>
    </cfRule>
    <cfRule type="containsText" dxfId="253" priority="279" operator="containsText" text="Baja">
      <formula>NOT(ISERROR(SEARCH("Baja",V67)))</formula>
    </cfRule>
    <cfRule type="containsText" dxfId="252" priority="280" operator="containsText" text="Muy baja">
      <formula>NOT(ISERROR(SEARCH("Muy baja",V67)))</formula>
    </cfRule>
  </conditionalFormatting>
  <conditionalFormatting sqref="J72">
    <cfRule type="containsText" dxfId="251" priority="269" operator="containsText" text="Muy Baja">
      <formula>NOT(ISERROR(SEARCH("Muy Baja",J72)))</formula>
    </cfRule>
    <cfRule type="containsText" dxfId="250" priority="270" operator="containsText" text="Muy alta">
      <formula>NOT(ISERROR(SEARCH("Muy alta",J72)))</formula>
    </cfRule>
    <cfRule type="containsText" dxfId="249" priority="271" operator="containsText" text="Alta">
      <formula>NOT(ISERROR(SEARCH("Alta",J72)))</formula>
    </cfRule>
    <cfRule type="containsText" dxfId="248" priority="272" operator="containsText" text="Media">
      <formula>NOT(ISERROR(SEARCH("Media",J72)))</formula>
    </cfRule>
    <cfRule type="containsText" dxfId="247" priority="273" operator="containsText" text="Baja">
      <formula>NOT(ISERROR(SEARCH("Baja",J72)))</formula>
    </cfRule>
    <cfRule type="containsText" dxfId="246" priority="274" operator="containsText" text="Muy baja">
      <formula>NOT(ISERROR(SEARCH("Muy baja",J72)))</formula>
    </cfRule>
  </conditionalFormatting>
  <conditionalFormatting sqref="L72">
    <cfRule type="containsText" dxfId="245" priority="264" operator="containsText" text="Catastrófico">
      <formula>NOT(ISERROR(SEARCH("Catastrófico",L72)))</formula>
    </cfRule>
    <cfRule type="containsText" dxfId="244" priority="265" operator="containsText" text="Mayor">
      <formula>NOT(ISERROR(SEARCH("Mayor",L72)))</formula>
    </cfRule>
    <cfRule type="containsText" dxfId="243" priority="266" operator="containsText" text="Moderado">
      <formula>NOT(ISERROR(SEARCH("Moderado",L72)))</formula>
    </cfRule>
    <cfRule type="containsText" dxfId="242" priority="267" operator="containsText" text="Menor">
      <formula>NOT(ISERROR(SEARCH("Menor",L72)))</formula>
    </cfRule>
    <cfRule type="containsText" dxfId="241" priority="268" operator="containsText" text="Leve">
      <formula>NOT(ISERROR(SEARCH("Leve",L72)))</formula>
    </cfRule>
  </conditionalFormatting>
  <conditionalFormatting sqref="N72">
    <cfRule type="containsText" dxfId="240" priority="260" operator="containsText" text="Extrema">
      <formula>NOT(ISERROR(SEARCH("Extrema",N72)))</formula>
    </cfRule>
    <cfRule type="containsText" dxfId="239" priority="261" operator="containsText" text="Alta">
      <formula>NOT(ISERROR(SEARCH("Alta",N72)))</formula>
    </cfRule>
    <cfRule type="containsText" priority="262" operator="containsText" text="Moderada">
      <formula>NOT(ISERROR(SEARCH("Moderada",N72)))</formula>
    </cfRule>
    <cfRule type="containsText" dxfId="238" priority="263" operator="containsText" text="Baja">
      <formula>NOT(ISERROR(SEARCH("Baja",N72)))</formula>
    </cfRule>
  </conditionalFormatting>
  <conditionalFormatting sqref="N72">
    <cfRule type="containsText" dxfId="237" priority="259" operator="containsText" text="Moderada">
      <formula>NOT(ISERROR(SEARCH("Moderada",N72)))</formula>
    </cfRule>
  </conditionalFormatting>
  <conditionalFormatting sqref="L77">
    <cfRule type="containsText" dxfId="236" priority="254" operator="containsText" text="Catastrófico">
      <formula>NOT(ISERROR(SEARCH("Catastrófico",L77)))</formula>
    </cfRule>
    <cfRule type="containsText" dxfId="235" priority="255" operator="containsText" text="Mayor">
      <formula>NOT(ISERROR(SEARCH("Mayor",L77)))</formula>
    </cfRule>
    <cfRule type="containsText" dxfId="234" priority="256" operator="containsText" text="Moderado">
      <formula>NOT(ISERROR(SEARCH("Moderado",L77)))</formula>
    </cfRule>
    <cfRule type="containsText" dxfId="233" priority="257" operator="containsText" text="Menor">
      <formula>NOT(ISERROR(SEARCH("Menor",L77)))</formula>
    </cfRule>
    <cfRule type="containsText" dxfId="232" priority="258" operator="containsText" text="Leve">
      <formula>NOT(ISERROR(SEARCH("Leve",L77)))</formula>
    </cfRule>
  </conditionalFormatting>
  <conditionalFormatting sqref="J77">
    <cfRule type="containsText" dxfId="231" priority="248" operator="containsText" text="Muy Baja">
      <formula>NOT(ISERROR(SEARCH("Muy Baja",J77)))</formula>
    </cfRule>
    <cfRule type="containsText" dxfId="230" priority="249" operator="containsText" text="Muy alta">
      <formula>NOT(ISERROR(SEARCH("Muy alta",J77)))</formula>
    </cfRule>
    <cfRule type="containsText" dxfId="229" priority="250" operator="containsText" text="Alta">
      <formula>NOT(ISERROR(SEARCH("Alta",J77)))</formula>
    </cfRule>
    <cfRule type="containsText" dxfId="228" priority="251" operator="containsText" text="Media">
      <formula>NOT(ISERROR(SEARCH("Media",J77)))</formula>
    </cfRule>
    <cfRule type="containsText" dxfId="227" priority="252" operator="containsText" text="Baja">
      <formula>NOT(ISERROR(SEARCH("Baja",J77)))</formula>
    </cfRule>
    <cfRule type="containsText" dxfId="226" priority="253" operator="containsText" text="Muy baja">
      <formula>NOT(ISERROR(SEARCH("Muy baja",J77)))</formula>
    </cfRule>
  </conditionalFormatting>
  <conditionalFormatting sqref="N77">
    <cfRule type="containsText" dxfId="225" priority="244" operator="containsText" text="Extrema">
      <formula>NOT(ISERROR(SEARCH("Extrema",N77)))</formula>
    </cfRule>
    <cfRule type="containsText" dxfId="224" priority="245" operator="containsText" text="Alta">
      <formula>NOT(ISERROR(SEARCH("Alta",N77)))</formula>
    </cfRule>
    <cfRule type="containsText" priority="246" operator="containsText" text="Moderada">
      <formula>NOT(ISERROR(SEARCH("Moderada",N77)))</formula>
    </cfRule>
    <cfRule type="containsText" dxfId="223" priority="247" operator="containsText" text="Baja">
      <formula>NOT(ISERROR(SEARCH("Baja",N77)))</formula>
    </cfRule>
  </conditionalFormatting>
  <conditionalFormatting sqref="N77">
    <cfRule type="containsText" dxfId="222" priority="243" operator="containsText" text="Moderada">
      <formula>NOT(ISERROR(SEARCH("Moderada",N77)))</formula>
    </cfRule>
  </conditionalFormatting>
  <conditionalFormatting sqref="V77">
    <cfRule type="containsText" dxfId="221" priority="237" operator="containsText" text="Muy Baja">
      <formula>NOT(ISERROR(SEARCH("Muy Baja",V77)))</formula>
    </cfRule>
    <cfRule type="containsText" dxfId="220" priority="238" operator="containsText" text="Muy alta">
      <formula>NOT(ISERROR(SEARCH("Muy alta",V77)))</formula>
    </cfRule>
    <cfRule type="containsText" dxfId="219" priority="239" operator="containsText" text="Alta">
      <formula>NOT(ISERROR(SEARCH("Alta",V77)))</formula>
    </cfRule>
    <cfRule type="containsText" dxfId="218" priority="240" operator="containsText" text="Media">
      <formula>NOT(ISERROR(SEARCH("Media",V77)))</formula>
    </cfRule>
    <cfRule type="containsText" dxfId="217" priority="241" operator="containsText" text="Baja">
      <formula>NOT(ISERROR(SEARCH("Baja",V77)))</formula>
    </cfRule>
    <cfRule type="containsText" dxfId="216" priority="242" operator="containsText" text="Muy baja">
      <formula>NOT(ISERROR(SEARCH("Muy baja",V77)))</formula>
    </cfRule>
  </conditionalFormatting>
  <conditionalFormatting sqref="X77">
    <cfRule type="containsText" dxfId="215" priority="232" operator="containsText" text="Catastrófico">
      <formula>NOT(ISERROR(SEARCH("Catastrófico",X77)))</formula>
    </cfRule>
    <cfRule type="containsText" dxfId="214" priority="233" operator="containsText" text="Mayor">
      <formula>NOT(ISERROR(SEARCH("Mayor",X77)))</formula>
    </cfRule>
    <cfRule type="containsText" dxfId="213" priority="234" operator="containsText" text="Moderado">
      <formula>NOT(ISERROR(SEARCH("Moderado",X77)))</formula>
    </cfRule>
    <cfRule type="containsText" dxfId="212" priority="235" operator="containsText" text="Menor">
      <formula>NOT(ISERROR(SEARCH("Menor",X77)))</formula>
    </cfRule>
    <cfRule type="containsText" dxfId="211" priority="236" operator="containsText" text="Leve">
      <formula>NOT(ISERROR(SEARCH("Leve",X77)))</formula>
    </cfRule>
  </conditionalFormatting>
  <conditionalFormatting sqref="Z77">
    <cfRule type="containsText" dxfId="210" priority="228" operator="containsText" text="Extrema">
      <formula>NOT(ISERROR(SEARCH("Extrema",Z77)))</formula>
    </cfRule>
    <cfRule type="containsText" dxfId="209" priority="229" operator="containsText" text="Alta">
      <formula>NOT(ISERROR(SEARCH("Alta",Z77)))</formula>
    </cfRule>
    <cfRule type="containsText" priority="230" operator="containsText" text="Moderada">
      <formula>NOT(ISERROR(SEARCH("Moderada",Z77)))</formula>
    </cfRule>
    <cfRule type="containsText" dxfId="208" priority="231" operator="containsText" text="Baja">
      <formula>NOT(ISERROR(SEARCH("Baja",Z77)))</formula>
    </cfRule>
  </conditionalFormatting>
  <conditionalFormatting sqref="Z77">
    <cfRule type="containsText" dxfId="207" priority="227" operator="containsText" text="Moderada">
      <formula>NOT(ISERROR(SEARCH("Moderada",Z77)))</formula>
    </cfRule>
  </conditionalFormatting>
  <conditionalFormatting sqref="J81">
    <cfRule type="containsText" dxfId="206" priority="221" operator="containsText" text="Muy Baja">
      <formula>NOT(ISERROR(SEARCH("Muy Baja",J81)))</formula>
    </cfRule>
    <cfRule type="containsText" dxfId="205" priority="222" operator="containsText" text="Muy alta">
      <formula>NOT(ISERROR(SEARCH("Muy alta",J81)))</formula>
    </cfRule>
    <cfRule type="containsText" dxfId="204" priority="223" operator="containsText" text="Alta">
      <formula>NOT(ISERROR(SEARCH("Alta",J81)))</formula>
    </cfRule>
    <cfRule type="containsText" dxfId="203" priority="224" operator="containsText" text="Media">
      <formula>NOT(ISERROR(SEARCH("Media",J81)))</formula>
    </cfRule>
    <cfRule type="containsText" dxfId="202" priority="225" operator="containsText" text="Baja">
      <formula>NOT(ISERROR(SEARCH("Baja",J81)))</formula>
    </cfRule>
    <cfRule type="containsText" dxfId="201" priority="226" operator="containsText" text="Muy baja">
      <formula>NOT(ISERROR(SEARCH("Muy baja",J81)))</formula>
    </cfRule>
  </conditionalFormatting>
  <conditionalFormatting sqref="L81">
    <cfRule type="containsText" dxfId="200" priority="216" operator="containsText" text="Catastrófico">
      <formula>NOT(ISERROR(SEARCH("Catastrófico",L81)))</formula>
    </cfRule>
    <cfRule type="containsText" dxfId="199" priority="217" operator="containsText" text="Mayor">
      <formula>NOT(ISERROR(SEARCH("Mayor",L81)))</formula>
    </cfRule>
    <cfRule type="containsText" dxfId="198" priority="218" operator="containsText" text="Moderado">
      <formula>NOT(ISERROR(SEARCH("Moderado",L81)))</formula>
    </cfRule>
    <cfRule type="containsText" dxfId="197" priority="219" operator="containsText" text="Menor">
      <formula>NOT(ISERROR(SEARCH("Menor",L81)))</formula>
    </cfRule>
    <cfRule type="containsText" dxfId="196" priority="220" operator="containsText" text="Leve">
      <formula>NOT(ISERROR(SEARCH("Leve",L81)))</formula>
    </cfRule>
  </conditionalFormatting>
  <conditionalFormatting sqref="N81">
    <cfRule type="containsText" dxfId="195" priority="212" operator="containsText" text="Extrema">
      <formula>NOT(ISERROR(SEARCH("Extrema",N81)))</formula>
    </cfRule>
    <cfRule type="containsText" dxfId="194" priority="213" operator="containsText" text="Alta">
      <formula>NOT(ISERROR(SEARCH("Alta",N81)))</formula>
    </cfRule>
    <cfRule type="containsText" priority="214" operator="containsText" text="Moderada">
      <formula>NOT(ISERROR(SEARCH("Moderada",N81)))</formula>
    </cfRule>
    <cfRule type="containsText" dxfId="193" priority="215" operator="containsText" text="Baja">
      <formula>NOT(ISERROR(SEARCH("Baja",N81)))</formula>
    </cfRule>
  </conditionalFormatting>
  <conditionalFormatting sqref="N81">
    <cfRule type="containsText" dxfId="192" priority="211" operator="containsText" text="Moderada">
      <formula>NOT(ISERROR(SEARCH("Moderada",N81)))</formula>
    </cfRule>
  </conditionalFormatting>
  <conditionalFormatting sqref="V81">
    <cfRule type="containsText" dxfId="191" priority="205" operator="containsText" text="Muy Baja">
      <formula>NOT(ISERROR(SEARCH("Muy Baja",V81)))</formula>
    </cfRule>
    <cfRule type="containsText" dxfId="190" priority="206" operator="containsText" text="Muy alta">
      <formula>NOT(ISERROR(SEARCH("Muy alta",V81)))</formula>
    </cfRule>
    <cfRule type="containsText" dxfId="189" priority="207" operator="containsText" text="Alta">
      <formula>NOT(ISERROR(SEARCH("Alta",V81)))</formula>
    </cfRule>
    <cfRule type="containsText" dxfId="188" priority="208" operator="containsText" text="Media">
      <formula>NOT(ISERROR(SEARCH("Media",V81)))</formula>
    </cfRule>
    <cfRule type="containsText" dxfId="187" priority="209" operator="containsText" text="Baja">
      <formula>NOT(ISERROR(SEARCH("Baja",V81)))</formula>
    </cfRule>
    <cfRule type="containsText" dxfId="186" priority="210" operator="containsText" text="Muy baja">
      <formula>NOT(ISERROR(SEARCH("Muy baja",V81)))</formula>
    </cfRule>
  </conditionalFormatting>
  <conditionalFormatting sqref="X81">
    <cfRule type="containsText" dxfId="185" priority="200" operator="containsText" text="Catastrófico">
      <formula>NOT(ISERROR(SEARCH("Catastrófico",X81)))</formula>
    </cfRule>
    <cfRule type="containsText" dxfId="184" priority="201" operator="containsText" text="Mayor">
      <formula>NOT(ISERROR(SEARCH("Mayor",X81)))</formula>
    </cfRule>
    <cfRule type="containsText" dxfId="183" priority="202" operator="containsText" text="Moderado">
      <formula>NOT(ISERROR(SEARCH("Moderado",X81)))</formula>
    </cfRule>
    <cfRule type="containsText" dxfId="182" priority="203" operator="containsText" text="Menor">
      <formula>NOT(ISERROR(SEARCH("Menor",X81)))</formula>
    </cfRule>
    <cfRule type="containsText" dxfId="181" priority="204" operator="containsText" text="Leve">
      <formula>NOT(ISERROR(SEARCH("Leve",X81)))</formula>
    </cfRule>
  </conditionalFormatting>
  <conditionalFormatting sqref="Z81">
    <cfRule type="containsText" dxfId="180" priority="196" operator="containsText" text="Extrema">
      <formula>NOT(ISERROR(SEARCH("Extrema",Z81)))</formula>
    </cfRule>
    <cfRule type="containsText" dxfId="179" priority="197" operator="containsText" text="Alta">
      <formula>NOT(ISERROR(SEARCH("Alta",Z81)))</formula>
    </cfRule>
    <cfRule type="containsText" priority="198" operator="containsText" text="Moderada">
      <formula>NOT(ISERROR(SEARCH("Moderada",Z81)))</formula>
    </cfRule>
    <cfRule type="containsText" dxfId="178" priority="199" operator="containsText" text="Baja">
      <formula>NOT(ISERROR(SEARCH("Baja",Z81)))</formula>
    </cfRule>
  </conditionalFormatting>
  <conditionalFormatting sqref="Z81">
    <cfRule type="containsText" dxfId="177" priority="195" operator="containsText" text="Moderada">
      <formula>NOT(ISERROR(SEARCH("Moderada",Z81)))</formula>
    </cfRule>
  </conditionalFormatting>
  <conditionalFormatting sqref="J83">
    <cfRule type="containsText" dxfId="176" priority="189" operator="containsText" text="Muy Baja">
      <formula>NOT(ISERROR(SEARCH("Muy Baja",J83)))</formula>
    </cfRule>
    <cfRule type="containsText" dxfId="175" priority="190" operator="containsText" text="Muy alta">
      <formula>NOT(ISERROR(SEARCH("Muy alta",J83)))</formula>
    </cfRule>
    <cfRule type="containsText" dxfId="174" priority="191" operator="containsText" text="Alta">
      <formula>NOT(ISERROR(SEARCH("Alta",J83)))</formula>
    </cfRule>
    <cfRule type="containsText" dxfId="173" priority="192" operator="containsText" text="Media">
      <formula>NOT(ISERROR(SEARCH("Media",J83)))</formula>
    </cfRule>
    <cfRule type="containsText" dxfId="172" priority="193" operator="containsText" text="Baja">
      <formula>NOT(ISERROR(SEARCH("Baja",J83)))</formula>
    </cfRule>
    <cfRule type="containsText" dxfId="171" priority="194" operator="containsText" text="Muy baja">
      <formula>NOT(ISERROR(SEARCH("Muy baja",J83)))</formula>
    </cfRule>
  </conditionalFormatting>
  <conditionalFormatting sqref="L83">
    <cfRule type="containsText" dxfId="170" priority="184" operator="containsText" text="Catastrófico">
      <formula>NOT(ISERROR(SEARCH("Catastrófico",L83)))</formula>
    </cfRule>
    <cfRule type="containsText" dxfId="169" priority="185" operator="containsText" text="Mayor">
      <formula>NOT(ISERROR(SEARCH("Mayor",L83)))</formula>
    </cfRule>
    <cfRule type="containsText" dxfId="168" priority="186" operator="containsText" text="Moderado">
      <formula>NOT(ISERROR(SEARCH("Moderado",L83)))</formula>
    </cfRule>
    <cfRule type="containsText" dxfId="167" priority="187" operator="containsText" text="Menor">
      <formula>NOT(ISERROR(SEARCH("Menor",L83)))</formula>
    </cfRule>
    <cfRule type="containsText" dxfId="166" priority="188" operator="containsText" text="Leve">
      <formula>NOT(ISERROR(SEARCH("Leve",L83)))</formula>
    </cfRule>
  </conditionalFormatting>
  <conditionalFormatting sqref="N83">
    <cfRule type="containsText" dxfId="165" priority="180" operator="containsText" text="Extrema">
      <formula>NOT(ISERROR(SEARCH("Extrema",N83)))</formula>
    </cfRule>
    <cfRule type="containsText" dxfId="164" priority="181" operator="containsText" text="Alta">
      <formula>NOT(ISERROR(SEARCH("Alta",N83)))</formula>
    </cfRule>
    <cfRule type="containsText" priority="182" operator="containsText" text="Moderada">
      <formula>NOT(ISERROR(SEARCH("Moderada",N83)))</formula>
    </cfRule>
    <cfRule type="containsText" dxfId="163" priority="183" operator="containsText" text="Baja">
      <formula>NOT(ISERROR(SEARCH("Baja",N83)))</formula>
    </cfRule>
  </conditionalFormatting>
  <conditionalFormatting sqref="N83">
    <cfRule type="containsText" dxfId="162" priority="179" operator="containsText" text="Moderada">
      <formula>NOT(ISERROR(SEARCH("Moderada",N83)))</formula>
    </cfRule>
  </conditionalFormatting>
  <conditionalFormatting sqref="V83">
    <cfRule type="containsText" dxfId="161" priority="173" operator="containsText" text="Muy Baja">
      <formula>NOT(ISERROR(SEARCH("Muy Baja",V83)))</formula>
    </cfRule>
    <cfRule type="containsText" dxfId="160" priority="174" operator="containsText" text="Muy alta">
      <formula>NOT(ISERROR(SEARCH("Muy alta",V83)))</formula>
    </cfRule>
    <cfRule type="containsText" dxfId="159" priority="175" operator="containsText" text="Alta">
      <formula>NOT(ISERROR(SEARCH("Alta",V83)))</formula>
    </cfRule>
    <cfRule type="containsText" dxfId="158" priority="176" operator="containsText" text="Media">
      <formula>NOT(ISERROR(SEARCH("Media",V83)))</formula>
    </cfRule>
    <cfRule type="containsText" dxfId="157" priority="177" operator="containsText" text="Baja">
      <formula>NOT(ISERROR(SEARCH("Baja",V83)))</formula>
    </cfRule>
    <cfRule type="containsText" dxfId="156" priority="178" operator="containsText" text="Muy baja">
      <formula>NOT(ISERROR(SEARCH("Muy baja",V83)))</formula>
    </cfRule>
  </conditionalFormatting>
  <conditionalFormatting sqref="X83">
    <cfRule type="containsText" dxfId="155" priority="168" operator="containsText" text="Catastrófico">
      <formula>NOT(ISERROR(SEARCH("Catastrófico",X83)))</formula>
    </cfRule>
    <cfRule type="containsText" dxfId="154" priority="169" operator="containsText" text="Mayor">
      <formula>NOT(ISERROR(SEARCH("Mayor",X83)))</formula>
    </cfRule>
    <cfRule type="containsText" dxfId="153" priority="170" operator="containsText" text="Moderado">
      <formula>NOT(ISERROR(SEARCH("Moderado",X83)))</formula>
    </cfRule>
    <cfRule type="containsText" dxfId="152" priority="171" operator="containsText" text="Menor">
      <formula>NOT(ISERROR(SEARCH("Menor",X83)))</formula>
    </cfRule>
    <cfRule type="containsText" dxfId="151" priority="172" operator="containsText" text="Leve">
      <formula>NOT(ISERROR(SEARCH("Leve",X83)))</formula>
    </cfRule>
  </conditionalFormatting>
  <conditionalFormatting sqref="Z83">
    <cfRule type="containsText" dxfId="150" priority="164" operator="containsText" text="Extrema">
      <formula>NOT(ISERROR(SEARCH("Extrema",Z83)))</formula>
    </cfRule>
    <cfRule type="containsText" dxfId="149" priority="165" operator="containsText" text="Alta">
      <formula>NOT(ISERROR(SEARCH("Alta",Z83)))</formula>
    </cfRule>
    <cfRule type="containsText" priority="166" operator="containsText" text="Moderada">
      <formula>NOT(ISERROR(SEARCH("Moderada",Z83)))</formula>
    </cfRule>
    <cfRule type="containsText" dxfId="148" priority="167" operator="containsText" text="Baja">
      <formula>NOT(ISERROR(SEARCH("Baja",Z83)))</formula>
    </cfRule>
  </conditionalFormatting>
  <conditionalFormatting sqref="Z83">
    <cfRule type="containsText" dxfId="147" priority="163" operator="containsText" text="Moderada">
      <formula>NOT(ISERROR(SEARCH("Moderada",Z83)))</formula>
    </cfRule>
  </conditionalFormatting>
  <conditionalFormatting sqref="J88:J89 J91 J93:J100">
    <cfRule type="containsText" dxfId="146" priority="157" operator="containsText" text="Muy Baja">
      <formula>NOT(ISERROR(SEARCH("Muy Baja",J88)))</formula>
    </cfRule>
    <cfRule type="containsText" dxfId="145" priority="158" operator="containsText" text="Muy alta">
      <formula>NOT(ISERROR(SEARCH("Muy alta",J88)))</formula>
    </cfRule>
    <cfRule type="containsText" dxfId="144" priority="159" operator="containsText" text="Alta">
      <formula>NOT(ISERROR(SEARCH("Alta",J88)))</formula>
    </cfRule>
    <cfRule type="containsText" dxfId="143" priority="160" operator="containsText" text="Media">
      <formula>NOT(ISERROR(SEARCH("Media",J88)))</formula>
    </cfRule>
    <cfRule type="containsText" dxfId="142" priority="161" operator="containsText" text="Baja">
      <formula>NOT(ISERROR(SEARCH("Baja",J88)))</formula>
    </cfRule>
    <cfRule type="containsText" dxfId="141" priority="162" operator="containsText" text="Muy baja">
      <formula>NOT(ISERROR(SEARCH("Muy baja",J88)))</formula>
    </cfRule>
  </conditionalFormatting>
  <conditionalFormatting sqref="L88:L89 L91 L93:L100">
    <cfRule type="containsText" dxfId="140" priority="152" operator="containsText" text="Catastrófico">
      <formula>NOT(ISERROR(SEARCH("Catastrófico",L88)))</formula>
    </cfRule>
    <cfRule type="containsText" dxfId="139" priority="153" operator="containsText" text="Mayor">
      <formula>NOT(ISERROR(SEARCH("Mayor",L88)))</formula>
    </cfRule>
    <cfRule type="containsText" dxfId="138" priority="154" operator="containsText" text="Moderado">
      <formula>NOT(ISERROR(SEARCH("Moderado",L88)))</formula>
    </cfRule>
    <cfRule type="containsText" dxfId="137" priority="155" operator="containsText" text="Menor">
      <formula>NOT(ISERROR(SEARCH("Menor",L88)))</formula>
    </cfRule>
    <cfRule type="containsText" dxfId="136" priority="156" operator="containsText" text="Leve">
      <formula>NOT(ISERROR(SEARCH("Leve",L88)))</formula>
    </cfRule>
  </conditionalFormatting>
  <conditionalFormatting sqref="N88:N89 N91 N93:N100">
    <cfRule type="containsText" dxfId="135" priority="148" operator="containsText" text="Extrema">
      <formula>NOT(ISERROR(SEARCH("Extrema",N88)))</formula>
    </cfRule>
    <cfRule type="containsText" dxfId="134" priority="149" operator="containsText" text="Alta">
      <formula>NOT(ISERROR(SEARCH("Alta",N88)))</formula>
    </cfRule>
    <cfRule type="containsText" priority="150" operator="containsText" text="Moderada">
      <formula>NOT(ISERROR(SEARCH("Moderada",N88)))</formula>
    </cfRule>
    <cfRule type="containsText" dxfId="133" priority="151" operator="containsText" text="Baja">
      <formula>NOT(ISERROR(SEARCH("Baja",N88)))</formula>
    </cfRule>
  </conditionalFormatting>
  <conditionalFormatting sqref="N88:N89 N91 N93:N100">
    <cfRule type="containsText" dxfId="132" priority="147" operator="containsText" text="Moderada">
      <formula>NOT(ISERROR(SEARCH("Moderada",N88)))</formula>
    </cfRule>
  </conditionalFormatting>
  <conditionalFormatting sqref="V88:V89 V91 V93:V100 V106:V107">
    <cfRule type="containsText" dxfId="131" priority="141" operator="containsText" text="Muy Baja">
      <formula>NOT(ISERROR(SEARCH("Muy Baja",V88)))</formula>
    </cfRule>
    <cfRule type="containsText" dxfId="130" priority="142" operator="containsText" text="Muy alta">
      <formula>NOT(ISERROR(SEARCH("Muy alta",V88)))</formula>
    </cfRule>
    <cfRule type="containsText" dxfId="129" priority="143" operator="containsText" text="Alta">
      <formula>NOT(ISERROR(SEARCH("Alta",V88)))</formula>
    </cfRule>
    <cfRule type="containsText" dxfId="128" priority="144" operator="containsText" text="Media">
      <formula>NOT(ISERROR(SEARCH("Media",V88)))</formula>
    </cfRule>
    <cfRule type="containsText" dxfId="127" priority="145" operator="containsText" text="Baja">
      <formula>NOT(ISERROR(SEARCH("Baja",V88)))</formula>
    </cfRule>
    <cfRule type="containsText" dxfId="126" priority="146" operator="containsText" text="Muy baja">
      <formula>NOT(ISERROR(SEARCH("Muy baja",V88)))</formula>
    </cfRule>
  </conditionalFormatting>
  <conditionalFormatting sqref="X88:X89 X91 X93:X100 X106:X107">
    <cfRule type="containsText" dxfId="125" priority="136" operator="containsText" text="Catastrófico">
      <formula>NOT(ISERROR(SEARCH("Catastrófico",X88)))</formula>
    </cfRule>
    <cfRule type="containsText" dxfId="124" priority="137" operator="containsText" text="Mayor">
      <formula>NOT(ISERROR(SEARCH("Mayor",X88)))</formula>
    </cfRule>
    <cfRule type="containsText" dxfId="123" priority="138" operator="containsText" text="Moderado">
      <formula>NOT(ISERROR(SEARCH("Moderado",X88)))</formula>
    </cfRule>
    <cfRule type="containsText" dxfId="122" priority="139" operator="containsText" text="Menor">
      <formula>NOT(ISERROR(SEARCH("Menor",X88)))</formula>
    </cfRule>
    <cfRule type="containsText" dxfId="121" priority="140" operator="containsText" text="Leve">
      <formula>NOT(ISERROR(SEARCH("Leve",X88)))</formula>
    </cfRule>
  </conditionalFormatting>
  <conditionalFormatting sqref="Z88:Z89 Z91 Z93:Z100 Z106:Z107">
    <cfRule type="containsText" dxfId="120" priority="132" operator="containsText" text="Extrema">
      <formula>NOT(ISERROR(SEARCH("Extrema",Z88)))</formula>
    </cfRule>
    <cfRule type="containsText" dxfId="119" priority="133" operator="containsText" text="Alta">
      <formula>NOT(ISERROR(SEARCH("Alta",Z88)))</formula>
    </cfRule>
    <cfRule type="containsText" priority="134" operator="containsText" text="Moderada">
      <formula>NOT(ISERROR(SEARCH("Moderada",Z88)))</formula>
    </cfRule>
    <cfRule type="containsText" dxfId="118" priority="135" operator="containsText" text="Baja">
      <formula>NOT(ISERROR(SEARCH("Baja",Z88)))</formula>
    </cfRule>
  </conditionalFormatting>
  <conditionalFormatting sqref="Z88:Z89 Z91 Z93:Z100 Z106:Z107">
    <cfRule type="containsText" dxfId="117" priority="131" operator="containsText" text="Moderada">
      <formula>NOT(ISERROR(SEARCH("Moderada",Z88)))</formula>
    </cfRule>
  </conditionalFormatting>
  <conditionalFormatting sqref="J106:J107 J109:J110 J113:J115 J117:J125">
    <cfRule type="containsText" dxfId="116" priority="125" operator="containsText" text="Muy Baja">
      <formula>NOT(ISERROR(SEARCH("Muy Baja",J106)))</formula>
    </cfRule>
    <cfRule type="containsText" dxfId="115" priority="126" operator="containsText" text="Muy alta">
      <formula>NOT(ISERROR(SEARCH("Muy alta",J106)))</formula>
    </cfRule>
    <cfRule type="containsText" dxfId="114" priority="127" operator="containsText" text="Alta">
      <formula>NOT(ISERROR(SEARCH("Alta",J106)))</formula>
    </cfRule>
    <cfRule type="containsText" dxfId="113" priority="128" operator="containsText" text="Media">
      <formula>NOT(ISERROR(SEARCH("Media",J106)))</formula>
    </cfRule>
    <cfRule type="containsText" dxfId="112" priority="129" operator="containsText" text="Baja">
      <formula>NOT(ISERROR(SEARCH("Baja",J106)))</formula>
    </cfRule>
    <cfRule type="containsText" dxfId="111" priority="130" operator="containsText" text="Muy baja">
      <formula>NOT(ISERROR(SEARCH("Muy baja",J106)))</formula>
    </cfRule>
  </conditionalFormatting>
  <conditionalFormatting sqref="L106:L107 L109:L110 L113:L115 L117:L125">
    <cfRule type="containsText" dxfId="110" priority="120" operator="containsText" text="Catastrófico">
      <formula>NOT(ISERROR(SEARCH("Catastrófico",L106)))</formula>
    </cfRule>
    <cfRule type="containsText" dxfId="109" priority="121" operator="containsText" text="Mayor">
      <formula>NOT(ISERROR(SEARCH("Mayor",L106)))</formula>
    </cfRule>
    <cfRule type="containsText" dxfId="108" priority="122" operator="containsText" text="Moderado">
      <formula>NOT(ISERROR(SEARCH("Moderado",L106)))</formula>
    </cfRule>
    <cfRule type="containsText" dxfId="107" priority="123" operator="containsText" text="Menor">
      <formula>NOT(ISERROR(SEARCH("Menor",L106)))</formula>
    </cfRule>
    <cfRule type="containsText" dxfId="106" priority="124" operator="containsText" text="Leve">
      <formula>NOT(ISERROR(SEARCH("Leve",L106)))</formula>
    </cfRule>
  </conditionalFormatting>
  <conditionalFormatting sqref="N106:N107 N109:N110 N113:N115 N117:N125">
    <cfRule type="containsText" dxfId="105" priority="116" operator="containsText" text="Extrema">
      <formula>NOT(ISERROR(SEARCH("Extrema",N106)))</formula>
    </cfRule>
    <cfRule type="containsText" dxfId="104" priority="117" operator="containsText" text="Alta">
      <formula>NOT(ISERROR(SEARCH("Alta",N106)))</formula>
    </cfRule>
    <cfRule type="containsText" priority="118" operator="containsText" text="Moderada">
      <formula>NOT(ISERROR(SEARCH("Moderada",N106)))</formula>
    </cfRule>
    <cfRule type="containsText" dxfId="103" priority="119" operator="containsText" text="Baja">
      <formula>NOT(ISERROR(SEARCH("Baja",N106)))</formula>
    </cfRule>
  </conditionalFormatting>
  <conditionalFormatting sqref="N106:N107 N109:N110 N113:N115 N117:N125">
    <cfRule type="containsText" dxfId="102" priority="115" operator="containsText" text="Moderada">
      <formula>NOT(ISERROR(SEARCH("Moderada",N106)))</formula>
    </cfRule>
  </conditionalFormatting>
  <conditionalFormatting sqref="V109:V110 V113:V115 V117:V125">
    <cfRule type="containsText" dxfId="101" priority="109" operator="containsText" text="Muy Baja">
      <formula>NOT(ISERROR(SEARCH("Muy Baja",V109)))</formula>
    </cfRule>
    <cfRule type="containsText" dxfId="100" priority="110" operator="containsText" text="Muy alta">
      <formula>NOT(ISERROR(SEARCH("Muy alta",V109)))</formula>
    </cfRule>
    <cfRule type="containsText" dxfId="99" priority="111" operator="containsText" text="Alta">
      <formula>NOT(ISERROR(SEARCH("Alta",V109)))</formula>
    </cfRule>
    <cfRule type="containsText" dxfId="98" priority="112" operator="containsText" text="Media">
      <formula>NOT(ISERROR(SEARCH("Media",V109)))</formula>
    </cfRule>
    <cfRule type="containsText" dxfId="97" priority="113" operator="containsText" text="Baja">
      <formula>NOT(ISERROR(SEARCH("Baja",V109)))</formula>
    </cfRule>
    <cfRule type="containsText" dxfId="96" priority="114" operator="containsText" text="Muy baja">
      <formula>NOT(ISERROR(SEARCH("Muy baja",V109)))</formula>
    </cfRule>
  </conditionalFormatting>
  <conditionalFormatting sqref="X109:X110 X113:X115">
    <cfRule type="containsText" dxfId="95" priority="104" operator="containsText" text="Catastrófico">
      <formula>NOT(ISERROR(SEARCH("Catastrófico",X109)))</formula>
    </cfRule>
    <cfRule type="containsText" dxfId="94" priority="105" operator="containsText" text="Mayor">
      <formula>NOT(ISERROR(SEARCH("Mayor",X109)))</formula>
    </cfRule>
    <cfRule type="containsText" dxfId="93" priority="106" operator="containsText" text="Moderado">
      <formula>NOT(ISERROR(SEARCH("Moderado",X109)))</formula>
    </cfRule>
    <cfRule type="containsText" dxfId="92" priority="107" operator="containsText" text="Menor">
      <formula>NOT(ISERROR(SEARCH("Menor",X109)))</formula>
    </cfRule>
    <cfRule type="containsText" dxfId="91" priority="108" operator="containsText" text="Leve">
      <formula>NOT(ISERROR(SEARCH("Leve",X109)))</formula>
    </cfRule>
  </conditionalFormatting>
  <conditionalFormatting sqref="Z109:Z110 Z113:Z115 Z117:Z125">
    <cfRule type="containsText" dxfId="90" priority="100" operator="containsText" text="Extrema">
      <formula>NOT(ISERROR(SEARCH("Extrema",Z109)))</formula>
    </cfRule>
    <cfRule type="containsText" dxfId="89" priority="101" operator="containsText" text="Alta">
      <formula>NOT(ISERROR(SEARCH("Alta",Z109)))</formula>
    </cfRule>
    <cfRule type="containsText" priority="102" operator="containsText" text="Moderada">
      <formula>NOT(ISERROR(SEARCH("Moderada",Z109)))</formula>
    </cfRule>
    <cfRule type="containsText" dxfId="88" priority="103" operator="containsText" text="Baja">
      <formula>NOT(ISERROR(SEARCH("Baja",Z109)))</formula>
    </cfRule>
  </conditionalFormatting>
  <conditionalFormatting sqref="Z109:Z110 Z113:Z115 Z117:Z125">
    <cfRule type="containsText" dxfId="87" priority="99" operator="containsText" text="Moderada">
      <formula>NOT(ISERROR(SEARCH("Moderada",Z109)))</formula>
    </cfRule>
  </conditionalFormatting>
  <conditionalFormatting sqref="N127 N129:N130 N132:N134 N136 N151 N153:N155 N138 N140:N149">
    <cfRule type="containsText" dxfId="86" priority="95" operator="containsText" text="Extrema">
      <formula>NOT(ISERROR(SEARCH("Extrema",N127)))</formula>
    </cfRule>
    <cfRule type="containsText" dxfId="85" priority="96" operator="containsText" text="Alta">
      <formula>NOT(ISERROR(SEARCH("Alta",N127)))</formula>
    </cfRule>
    <cfRule type="containsText" priority="97" operator="containsText" text="Moderada">
      <formula>NOT(ISERROR(SEARCH("Moderada",N127)))</formula>
    </cfRule>
    <cfRule type="containsText" dxfId="84" priority="98" operator="containsText" text="Baja">
      <formula>NOT(ISERROR(SEARCH("Baja",N127)))</formula>
    </cfRule>
  </conditionalFormatting>
  <conditionalFormatting sqref="N127 N129:N130 N132:N134 N136 N151 N153:N155 N138 N140:N149">
    <cfRule type="containsText" dxfId="83" priority="94" operator="containsText" text="Moderada">
      <formula>NOT(ISERROR(SEARCH("Moderada",N127)))</formula>
    </cfRule>
  </conditionalFormatting>
  <conditionalFormatting sqref="L127 L129:L130 L132:L134 L136 L151 L153:L155 L138 L140:L149">
    <cfRule type="containsText" dxfId="82" priority="89" operator="containsText" text="Catastrófico">
      <formula>NOT(ISERROR(SEARCH("Catastrófico",L127)))</formula>
    </cfRule>
    <cfRule type="containsText" dxfId="81" priority="90" operator="containsText" text="Mayor">
      <formula>NOT(ISERROR(SEARCH("Mayor",L127)))</formula>
    </cfRule>
    <cfRule type="containsText" dxfId="80" priority="91" operator="containsText" text="Moderado">
      <formula>NOT(ISERROR(SEARCH("Moderado",L127)))</formula>
    </cfRule>
    <cfRule type="containsText" dxfId="79" priority="92" operator="containsText" text="Menor">
      <formula>NOT(ISERROR(SEARCH("Menor",L127)))</formula>
    </cfRule>
    <cfRule type="containsText" dxfId="78" priority="93" operator="containsText" text="Leve">
      <formula>NOT(ISERROR(SEARCH("Leve",L127)))</formula>
    </cfRule>
  </conditionalFormatting>
  <conditionalFormatting sqref="J127 J129:J130 J132:J134 J136 J151 J153:J155 J138 J140:J149">
    <cfRule type="containsText" dxfId="77" priority="83" operator="containsText" text="Muy Baja">
      <formula>NOT(ISERROR(SEARCH("Muy Baja",J127)))</formula>
    </cfRule>
    <cfRule type="containsText" dxfId="76" priority="84" operator="containsText" text="Muy alta">
      <formula>NOT(ISERROR(SEARCH("Muy alta",J127)))</formula>
    </cfRule>
    <cfRule type="containsText" dxfId="75" priority="85" operator="containsText" text="Alta">
      <formula>NOT(ISERROR(SEARCH("Alta",J127)))</formula>
    </cfRule>
    <cfRule type="containsText" dxfId="74" priority="86" operator="containsText" text="Media">
      <formula>NOT(ISERROR(SEARCH("Media",J127)))</formula>
    </cfRule>
    <cfRule type="containsText" dxfId="73" priority="87" operator="containsText" text="Baja">
      <formula>NOT(ISERROR(SEARCH("Baja",J127)))</formula>
    </cfRule>
    <cfRule type="containsText" dxfId="72" priority="88" operator="containsText" text="Muy baja">
      <formula>NOT(ISERROR(SEARCH("Muy baja",J127)))</formula>
    </cfRule>
  </conditionalFormatting>
  <conditionalFormatting sqref="Z127 Z129:Z130">
    <cfRule type="containsText" dxfId="71" priority="79" operator="containsText" text="Extrema">
      <formula>NOT(ISERROR(SEARCH("Extrema",Z127)))</formula>
    </cfRule>
    <cfRule type="containsText" dxfId="70" priority="80" operator="containsText" text="Alta">
      <formula>NOT(ISERROR(SEARCH("Alta",Z127)))</formula>
    </cfRule>
    <cfRule type="containsText" priority="81" operator="containsText" text="Moderada">
      <formula>NOT(ISERROR(SEARCH("Moderada",Z127)))</formula>
    </cfRule>
    <cfRule type="containsText" dxfId="69" priority="82" operator="containsText" text="Baja">
      <formula>NOT(ISERROR(SEARCH("Baja",Z127)))</formula>
    </cfRule>
  </conditionalFormatting>
  <conditionalFormatting sqref="Z127 Z129:Z130">
    <cfRule type="containsText" dxfId="68" priority="78" operator="containsText" text="Moderada">
      <formula>NOT(ISERROR(SEARCH("Moderada",Z127)))</formula>
    </cfRule>
  </conditionalFormatting>
  <conditionalFormatting sqref="X127 X129:X130 X132:X134 X136:X138 X151 X153:X155 X140:X149">
    <cfRule type="containsText" dxfId="67" priority="73" operator="containsText" text="Catastrófico">
      <formula>NOT(ISERROR(SEARCH("Catastrófico",X127)))</formula>
    </cfRule>
    <cfRule type="containsText" dxfId="66" priority="74" operator="containsText" text="Mayor">
      <formula>NOT(ISERROR(SEARCH("Mayor",X127)))</formula>
    </cfRule>
    <cfRule type="containsText" dxfId="65" priority="75" operator="containsText" text="Moderado">
      <formula>NOT(ISERROR(SEARCH("Moderado",X127)))</formula>
    </cfRule>
    <cfRule type="containsText" dxfId="64" priority="76" operator="containsText" text="Menor">
      <formula>NOT(ISERROR(SEARCH("Menor",X127)))</formula>
    </cfRule>
    <cfRule type="containsText" dxfId="63" priority="77" operator="containsText" text="Leve">
      <formula>NOT(ISERROR(SEARCH("Leve",X127)))</formula>
    </cfRule>
  </conditionalFormatting>
  <conditionalFormatting sqref="V127 V129:V130 V132:V134 V136:V138 V151 V153:V155 V140:V149">
    <cfRule type="containsText" dxfId="62" priority="67" operator="containsText" text="Muy Baja">
      <formula>NOT(ISERROR(SEARCH("Muy Baja",V127)))</formula>
    </cfRule>
    <cfRule type="containsText" dxfId="61" priority="68" operator="containsText" text="Muy alta">
      <formula>NOT(ISERROR(SEARCH("Muy alta",V127)))</formula>
    </cfRule>
    <cfRule type="containsText" dxfId="60" priority="69" operator="containsText" text="Alta">
      <formula>NOT(ISERROR(SEARCH("Alta",V127)))</formula>
    </cfRule>
    <cfRule type="containsText" dxfId="59" priority="70" operator="containsText" text="Media">
      <formula>NOT(ISERROR(SEARCH("Media",V127)))</formula>
    </cfRule>
    <cfRule type="containsText" dxfId="58" priority="71" operator="containsText" text="Baja">
      <formula>NOT(ISERROR(SEARCH("Baja",V127)))</formula>
    </cfRule>
    <cfRule type="containsText" dxfId="57" priority="72" operator="containsText" text="Muy baja">
      <formula>NOT(ISERROR(SEARCH("Muy baja",V127)))</formula>
    </cfRule>
  </conditionalFormatting>
  <conditionalFormatting sqref="Z132:Z134 Z136:Z138 Z151 Z153:Z155 Z140:Z149">
    <cfRule type="containsText" dxfId="56" priority="62" operator="containsText" text="Moderada">
      <formula>NOT(ISERROR(SEARCH("Moderada",Z132)))</formula>
    </cfRule>
  </conditionalFormatting>
  <conditionalFormatting sqref="Z132:Z134 Z136:Z138 Z151 Z153:Z155 Z140:Z149">
    <cfRule type="containsText" dxfId="55" priority="63" operator="containsText" text="Extrema">
      <formula>NOT(ISERROR(SEARCH("Extrema",Z132)))</formula>
    </cfRule>
    <cfRule type="containsText" dxfId="54" priority="64" operator="containsText" text="Alta">
      <formula>NOT(ISERROR(SEARCH("Alta",Z132)))</formula>
    </cfRule>
    <cfRule type="containsText" priority="65" operator="containsText" text="Moderada">
      <formula>NOT(ISERROR(SEARCH("Moderada",Z132)))</formula>
    </cfRule>
    <cfRule type="containsText" dxfId="53" priority="66" operator="containsText" text="Baja">
      <formula>NOT(ISERROR(SEARCH("Baja",Z132)))</formula>
    </cfRule>
  </conditionalFormatting>
  <conditionalFormatting sqref="N159">
    <cfRule type="containsText" dxfId="52" priority="58" operator="containsText" text="Extrema">
      <formula>NOT(ISERROR(SEARCH("Extrema",N159)))</formula>
    </cfRule>
    <cfRule type="containsText" dxfId="51" priority="59" operator="containsText" text="Alta">
      <formula>NOT(ISERROR(SEARCH("Alta",N159)))</formula>
    </cfRule>
    <cfRule type="containsText" priority="60" operator="containsText" text="Moderada">
      <formula>NOT(ISERROR(SEARCH("Moderada",N159)))</formula>
    </cfRule>
    <cfRule type="containsText" dxfId="50" priority="61" operator="containsText" text="Baja">
      <formula>NOT(ISERROR(SEARCH("Baja",N159)))</formula>
    </cfRule>
  </conditionalFormatting>
  <conditionalFormatting sqref="N159">
    <cfRule type="containsText" dxfId="49" priority="57" operator="containsText" text="Moderada">
      <formula>NOT(ISERROR(SEARCH("Moderada",N159)))</formula>
    </cfRule>
  </conditionalFormatting>
  <conditionalFormatting sqref="L159">
    <cfRule type="containsText" dxfId="48" priority="47" operator="containsText" text="Catastrófico">
      <formula>NOT(ISERROR(SEARCH("Catastrófico",L159)))</formula>
    </cfRule>
    <cfRule type="containsText" dxfId="47" priority="48" operator="containsText" text="Mayor">
      <formula>NOT(ISERROR(SEARCH("Mayor",L159)))</formula>
    </cfRule>
    <cfRule type="containsText" dxfId="46" priority="49" operator="containsText" text="Moderado">
      <formula>NOT(ISERROR(SEARCH("Moderado",L159)))</formula>
    </cfRule>
    <cfRule type="containsText" dxfId="45" priority="50" operator="containsText" text="Menor">
      <formula>NOT(ISERROR(SEARCH("Menor",L159)))</formula>
    </cfRule>
    <cfRule type="containsText" dxfId="44" priority="51" operator="containsText" text="Leve">
      <formula>NOT(ISERROR(SEARCH("Leve",L159)))</formula>
    </cfRule>
  </conditionalFormatting>
  <conditionalFormatting sqref="J159">
    <cfRule type="containsText" dxfId="43" priority="41" operator="containsText" text="Muy Baja">
      <formula>NOT(ISERROR(SEARCH("Muy Baja",J159)))</formula>
    </cfRule>
    <cfRule type="containsText" dxfId="42" priority="42" operator="containsText" text="Muy alta">
      <formula>NOT(ISERROR(SEARCH("Muy alta",J159)))</formula>
    </cfRule>
    <cfRule type="containsText" dxfId="41" priority="43" operator="containsText" text="Alta">
      <formula>NOT(ISERROR(SEARCH("Alta",J159)))</formula>
    </cfRule>
    <cfRule type="containsText" dxfId="40" priority="44" operator="containsText" text="Media">
      <formula>NOT(ISERROR(SEARCH("Media",J159)))</formula>
    </cfRule>
    <cfRule type="containsText" dxfId="39" priority="45" operator="containsText" text="Baja">
      <formula>NOT(ISERROR(SEARCH("Baja",J159)))</formula>
    </cfRule>
    <cfRule type="containsText" dxfId="38" priority="46" operator="containsText" text="Muy baja">
      <formula>NOT(ISERROR(SEARCH("Muy baja",J159)))</formula>
    </cfRule>
  </conditionalFormatting>
  <conditionalFormatting sqref="V159">
    <cfRule type="containsText" dxfId="37" priority="35" operator="containsText" text="Muy Baja">
      <formula>NOT(ISERROR(SEARCH("Muy Baja",V159)))</formula>
    </cfRule>
    <cfRule type="containsText" dxfId="36" priority="36" operator="containsText" text="Muy alta">
      <formula>NOT(ISERROR(SEARCH("Muy alta",V159)))</formula>
    </cfRule>
    <cfRule type="containsText" dxfId="35" priority="37" operator="containsText" text="Alta">
      <formula>NOT(ISERROR(SEARCH("Alta",V159)))</formula>
    </cfRule>
    <cfRule type="containsText" dxfId="34" priority="38" operator="containsText" text="Media">
      <formula>NOT(ISERROR(SEARCH("Media",V159)))</formula>
    </cfRule>
    <cfRule type="containsText" dxfId="33" priority="39" operator="containsText" text="Baja">
      <formula>NOT(ISERROR(SEARCH("Baja",V159)))</formula>
    </cfRule>
    <cfRule type="containsText" dxfId="32" priority="40" operator="containsText" text="Muy baja">
      <formula>NOT(ISERROR(SEARCH("Muy baja",V159)))</formula>
    </cfRule>
  </conditionalFormatting>
  <conditionalFormatting sqref="X159">
    <cfRule type="containsText" dxfId="31" priority="30" operator="containsText" text="Catastrófico">
      <formula>NOT(ISERROR(SEARCH("Catastrófico",X159)))</formula>
    </cfRule>
    <cfRule type="containsText" dxfId="30" priority="31" operator="containsText" text="Mayor">
      <formula>NOT(ISERROR(SEARCH("Mayor",X159)))</formula>
    </cfRule>
    <cfRule type="containsText" dxfId="29" priority="32" operator="containsText" text="Moderado">
      <formula>NOT(ISERROR(SEARCH("Moderado",X159)))</formula>
    </cfRule>
    <cfRule type="containsText" dxfId="28" priority="33" operator="containsText" text="Menor">
      <formula>NOT(ISERROR(SEARCH("Menor",X159)))</formula>
    </cfRule>
    <cfRule type="containsText" dxfId="27" priority="34" operator="containsText" text="Leve">
      <formula>NOT(ISERROR(SEARCH("Leve",X159)))</formula>
    </cfRule>
  </conditionalFormatting>
  <conditionalFormatting sqref="Z159">
    <cfRule type="containsText" dxfId="26" priority="25" operator="containsText" text="Moderada">
      <formula>NOT(ISERROR(SEARCH("Moderada",Z159)))</formula>
    </cfRule>
  </conditionalFormatting>
  <conditionalFormatting sqref="Z159">
    <cfRule type="containsText" dxfId="25" priority="26" operator="containsText" text="Extrema">
      <formula>NOT(ISERROR(SEARCH("Extrema",Z159)))</formula>
    </cfRule>
    <cfRule type="containsText" dxfId="24" priority="27" operator="containsText" text="Alta">
      <formula>NOT(ISERROR(SEARCH("Alta",Z159)))</formula>
    </cfRule>
    <cfRule type="containsText" priority="28" operator="containsText" text="Moderada">
      <formula>NOT(ISERROR(SEARCH("Moderada",Z159)))</formula>
    </cfRule>
    <cfRule type="containsText" dxfId="23" priority="29" operator="containsText" text="Baja">
      <formula>NOT(ISERROR(SEARCH("Baja",Z159)))</formula>
    </cfRule>
  </conditionalFormatting>
  <conditionalFormatting sqref="L56">
    <cfRule type="containsText" dxfId="22" priority="20" operator="containsText" text="Catastrófico">
      <formula>NOT(ISERROR(SEARCH("Catastrófico",L56)))</formula>
    </cfRule>
    <cfRule type="containsText" dxfId="21" priority="21" operator="containsText" text="Mayor">
      <formula>NOT(ISERROR(SEARCH("Mayor",L56)))</formula>
    </cfRule>
    <cfRule type="containsText" dxfId="20" priority="22" operator="containsText" text="Moderado">
      <formula>NOT(ISERROR(SEARCH("Moderado",L56)))</formula>
    </cfRule>
    <cfRule type="containsText" dxfId="19" priority="23" operator="containsText" text="Menor">
      <formula>NOT(ISERROR(SEARCH("Menor",L56)))</formula>
    </cfRule>
    <cfRule type="containsText" dxfId="18" priority="24" operator="containsText" text="Leve">
      <formula>NOT(ISERROR(SEARCH("Leve",L56)))</formula>
    </cfRule>
  </conditionalFormatting>
  <conditionalFormatting sqref="X12:X15">
    <cfRule type="containsText" dxfId="17" priority="17" operator="containsText" text="Mayor">
      <formula>NOT(ISERROR(SEARCH("Mayor",X12)))</formula>
    </cfRule>
    <cfRule type="containsText" dxfId="16" priority="18" operator="containsText" text="Mayor">
      <formula>NOT(ISERROR(SEARCH("Mayor",X12)))</formula>
    </cfRule>
    <cfRule type="containsText" dxfId="15" priority="19" operator="containsText" text="Alta">
      <formula>NOT(ISERROR(SEARCH("Alta",X12)))</formula>
    </cfRule>
  </conditionalFormatting>
  <conditionalFormatting sqref="N137">
    <cfRule type="containsText" dxfId="14" priority="13" operator="containsText" text="Extrema">
      <formula>NOT(ISERROR(SEARCH("Extrema",N137)))</formula>
    </cfRule>
    <cfRule type="containsText" dxfId="13" priority="14" operator="containsText" text="Alta">
      <formula>NOT(ISERROR(SEARCH("Alta",N137)))</formula>
    </cfRule>
    <cfRule type="containsText" priority="15" operator="containsText" text="Moderada">
      <formula>NOT(ISERROR(SEARCH("Moderada",N137)))</formula>
    </cfRule>
    <cfRule type="containsText" dxfId="12" priority="16" operator="containsText" text="Baja">
      <formula>NOT(ISERROR(SEARCH("Baja",N137)))</formula>
    </cfRule>
  </conditionalFormatting>
  <conditionalFormatting sqref="N137">
    <cfRule type="containsText" dxfId="11" priority="12" operator="containsText" text="Moderada">
      <formula>NOT(ISERROR(SEARCH("Moderada",N137)))</formula>
    </cfRule>
  </conditionalFormatting>
  <conditionalFormatting sqref="L137">
    <cfRule type="containsText" dxfId="10" priority="7" operator="containsText" text="Catastrófico">
      <formula>NOT(ISERROR(SEARCH("Catastrófico",L137)))</formula>
    </cfRule>
    <cfRule type="containsText" dxfId="9" priority="8" operator="containsText" text="Mayor">
      <formula>NOT(ISERROR(SEARCH("Mayor",L137)))</formula>
    </cfRule>
    <cfRule type="containsText" dxfId="8" priority="9" operator="containsText" text="Moderado">
      <formula>NOT(ISERROR(SEARCH("Moderado",L137)))</formula>
    </cfRule>
    <cfRule type="containsText" dxfId="7" priority="10" operator="containsText" text="Menor">
      <formula>NOT(ISERROR(SEARCH("Menor",L137)))</formula>
    </cfRule>
    <cfRule type="containsText" dxfId="6" priority="11" operator="containsText" text="Leve">
      <formula>NOT(ISERROR(SEARCH("Leve",L137)))</formula>
    </cfRule>
  </conditionalFormatting>
  <conditionalFormatting sqref="J137">
    <cfRule type="containsText" dxfId="5" priority="1" operator="containsText" text="Muy Baja">
      <formula>NOT(ISERROR(SEARCH("Muy Baja",J137)))</formula>
    </cfRule>
    <cfRule type="containsText" dxfId="4" priority="2" operator="containsText" text="Muy alta">
      <formula>NOT(ISERROR(SEARCH("Muy alta",J137)))</formula>
    </cfRule>
    <cfRule type="containsText" dxfId="3" priority="3" operator="containsText" text="Alta">
      <formula>NOT(ISERROR(SEARCH("Alta",J137)))</formula>
    </cfRule>
    <cfRule type="containsText" dxfId="2" priority="4" operator="containsText" text="Media">
      <formula>NOT(ISERROR(SEARCH("Media",J137)))</formula>
    </cfRule>
    <cfRule type="containsText" dxfId="1" priority="5" operator="containsText" text="Baja">
      <formula>NOT(ISERROR(SEARCH("Baja",J137)))</formula>
    </cfRule>
    <cfRule type="containsText" dxfId="0" priority="6" operator="containsText" text="Muy baja">
      <formula>NOT(ISERROR(SEARCH("Muy baja",J137)))</formula>
    </cfRule>
  </conditionalFormatting>
  <printOptions horizontalCentered="1"/>
  <pageMargins left="0.70866141732283472" right="0.70866141732283472" top="0.74803149606299213" bottom="0.74803149606299213" header="0" footer="0"/>
  <pageSetup paperSize="5" scale="30" orientation="landscape" r:id="rId1"/>
  <colBreaks count="1" manualBreakCount="1">
    <brk id="33" max="1048575"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Hoja1!$C$4:$C$8</xm:f>
          </x14:formula1>
          <xm:sqref>J12 J16:J18 V12:V18 J21 V21 J24 V24 V140:V149 J30:J32 V30:V32 J39:J40 J42 J46 V42:V46 J48 V48 V50:V52 J50:J52 J54 V54 J56 V56 J58 V58 V67 J67 V72 J72:J83 V77:V83 J88:J89 V88:V89 J91 V91 J93:J100 V106:V107 V93:V100 J106:J107 V113:V115 J109:J110 V109:V110 J113:J115 V117:V125 J117:J125 J127 V127 V132:V134 J129:J130 V129:V130 J132:J134 J140:J149 V159 J151 V151 J153:J155 V153:V155 J159 J136 J138 V136:V138 J36:J37 V36:V37 V39:V40</xm:sqref>
        </x14:dataValidation>
        <x14:dataValidation type="list" allowBlank="1" showInputMessage="1" showErrorMessage="1" xr:uid="{00000000-0002-0000-0000-000001000000}">
          <x14:formula1>
            <xm:f>Hoja1!$E$4:$E$8</xm:f>
          </x14:formula1>
          <xm:sqref>L12 X12 L16:L18 X16:X18 L21 X21 L24 X24 X30:X32 L30:L32 X81:X83 L39:L40 L42 L46 X42:X46 L48 X48 X50:X52 L50:L52 L54 X54 L56 X56 L58 X58 X67 L67 X72 L72:L83 X140:X149 L88:L89 X88:X89 L91 X91 L93:L100 X106:X107 X93:X100 L106:L107 X113:X115 L109:L110 X109:X110 L113:L115 L117:L125 X117:X125 L127 X127 X132:X134 L129:L130 X129:X130 L132:L134 L140:L149 X159 L151 X151 L153:L155 X153:X155 L159 L136 L138 X136:X138 X77 L36:L37 X36:X37 X39:X40</xm:sqref>
        </x14:dataValidation>
        <x14:dataValidation type="list" allowBlank="1" showInputMessage="1" showErrorMessage="1" xr:uid="{00000000-0002-0000-0000-000002000000}">
          <x14:formula1>
            <xm:f>Hoja1!$C$11:$C$13</xm:f>
          </x14:formula1>
          <xm:sqref>Q12:Q13 Q15:Q18 Q158 Q81:Q83 Q45:Q46 Q48 Q50:Q52 Q54 Q56 Q58 Q60 Q64:Q67 Q69 Q77 Q86 Q88:Q101 Q104:Q107 Q109:Q110 Q112:Q115 Q117:Q125 Q127 Q129:Q134 Q30:Q32 Q153:Q155 Q20:Q24 Q26 Q136:Q138 Q140:Q151 Q79 Q34:Q37 Q39:Q42</xm:sqref>
        </x14:dataValidation>
        <x14:dataValidation type="list" allowBlank="1" showInputMessage="1" showErrorMessage="1" xr:uid="{00000000-0002-0000-0000-000003000000}">
          <x14:formula1>
            <xm:f>Hoja1!$E$11:$E$12</xm:f>
          </x14:formula1>
          <xm:sqref>R12:R13 R158 R81:R83 R45:R46 R48 R50:R52 R54 R56 R58 R60 R64:R67 R69 R77 R86 R88:R101 R104:R107 R109:R110 R112:R115 R117:R125 R127 R129:R134 R30:R32 R153:R155 R15:R24 R26 R136:R138 R140:R151 R79 R34:R37 R39:R40</xm:sqref>
        </x14:dataValidation>
        <x14:dataValidation type="list" allowBlank="1" showInputMessage="1" showErrorMessage="1" xr:uid="{00000000-0002-0000-0000-000004000000}">
          <x14:formula1>
            <xm:f>Hoja1!$C$16:$C$17</xm:f>
          </x14:formula1>
          <xm:sqref>T12:T13 T158 T45:T46 T48 T50:T52 T54 T56 T58 T60 T64:T67 T69 T77 T86 T88:T101 T104:T107 T109:T110 T112:T115 T117:T125 T127 T129:T134 T81:T83 T153:T155 T15:T24 T26 T136:T138 T140:T151 T79 T30:T37 T39:T42</xm:sqref>
        </x14:dataValidation>
        <x14:dataValidation type="list" allowBlank="1" showInputMessage="1" showErrorMessage="1" xr:uid="{00000000-0002-0000-0000-000005000000}">
          <x14:formula1>
            <xm:f>Hoja1!$E$16:$E$17</xm:f>
          </x14:formula1>
          <xm:sqref>U12:U13 U158 U45:U46 U48 U50:U52 U54 U56 U58 U60 U64:U67 U69 U77 U86 U88:U101 U104:U107 U109:U110 U112:U115 U117:U125 U127 U129:U134 U81:U83 U153:U155 U15:U24 U26 U136:U138 U140:U151 U79 U30:U37 U39:U42</xm:sqref>
        </x14:dataValidation>
        <x14:dataValidation type="list" allowBlank="1" showInputMessage="1" showErrorMessage="1" xr:uid="{00000000-0002-0000-0000-000006000000}">
          <x14:formula1>
            <xm:f>Hoja1!$G$4:$G$7</xm:f>
          </x14:formula1>
          <xm:sqref>AA12:AA24 AA30 AA140:AA149 AA42 AA46 AA48 AA50:AA52 AA54 AA56 AA58 AA67:AA83 AA88:AA89 AA91 AA93:AA100 AA106:AA107 AA109:AA110 AA113:AA115 AA117:AA125 AA127 AA129:AA130 AA132:AA134 AA159:AA160 AA151 AA153:AA155 AA136:AA138 AA36:AA37 AA39:AA40</xm:sqref>
        </x14:dataValidation>
        <x14:dataValidation type="list" allowBlank="1" showInputMessage="1" showErrorMessage="1" xr:uid="{00000000-0002-0000-0000-000007000000}">
          <x14:formula1>
            <xm:f>Hoja1!$G$11:$G$14</xm:f>
          </x14:formula1>
          <xm:sqref>N16:N18 Z16:Z18 N21 N24 Z21:Z24 Z30:Z32 N30:N32 Z46 N39:N40 N42 N46 Z81:Z83 N48 Z48 Z50:Z52 N50:N52 N54 Z54 N56 Z56 N58 Z58 Z67 N67 Z72 N72:N83 Z140:Z149 N88:N89 Z88:Z89 N91 Z91 N93:N100 Z106:Z107 Z93:Z100 N106:N107 Z113:Z115 N109:N110 Z109:Z110 N113:N115 Z117:Z125 N117:N125 N127 Z127 Z129:Z130 N129:N130 N132:N134 Z132:Z134 N140:N149 Z159 N151 Z151 N153:N155 Z153:Z155 N159 N136 N138 Z136:Z138 Z77 Z42 N36:N37 Z39:Z40 Z36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
  <sheetViews>
    <sheetView showGridLines="0" workbookViewId="0">
      <selection activeCell="D11" sqref="D11"/>
    </sheetView>
  </sheetViews>
  <sheetFormatPr defaultColWidth="0" defaultRowHeight="14.25" zeroHeight="1"/>
  <cols>
    <col min="1" max="1" width="11" customWidth="1"/>
    <col min="2" max="2" width="8.5" customWidth="1"/>
    <col min="3" max="3" width="23.125" customWidth="1"/>
    <col min="4" max="4" width="84.875" customWidth="1"/>
    <col min="5" max="5" width="11" customWidth="1"/>
    <col min="6" max="16384" width="11" hidden="1"/>
  </cols>
  <sheetData>
    <row r="1" spans="2:4"/>
    <row r="2" spans="2:4"/>
    <row r="3" spans="2:4"/>
    <row r="4" spans="2:4" ht="15.75">
      <c r="B4" s="38" t="s">
        <v>1029</v>
      </c>
      <c r="C4" s="38" t="s">
        <v>1030</v>
      </c>
      <c r="D4" s="38" t="s">
        <v>1031</v>
      </c>
    </row>
    <row r="5" spans="2:4" ht="29.25" customHeight="1">
      <c r="B5" s="100">
        <v>0</v>
      </c>
      <c r="C5" s="100" t="s">
        <v>1032</v>
      </c>
      <c r="D5" s="101" t="s">
        <v>1033</v>
      </c>
    </row>
    <row r="6" spans="2:4" ht="30">
      <c r="B6" s="100">
        <v>1</v>
      </c>
      <c r="C6" s="100" t="s">
        <v>1034</v>
      </c>
      <c r="D6" s="101" t="s">
        <v>1035</v>
      </c>
    </row>
    <row r="7" spans="2:4" ht="75">
      <c r="B7" s="100">
        <v>2</v>
      </c>
      <c r="C7" s="100" t="s">
        <v>1036</v>
      </c>
      <c r="D7" s="101" t="s">
        <v>1037</v>
      </c>
    </row>
    <row r="8" spans="2:4" ht="45">
      <c r="B8" s="100">
        <v>3</v>
      </c>
      <c r="C8" s="100" t="s">
        <v>1038</v>
      </c>
      <c r="D8" s="101" t="s">
        <v>1039</v>
      </c>
    </row>
    <row r="9" spans="2:4" ht="30">
      <c r="B9" s="100">
        <v>4</v>
      </c>
      <c r="C9" s="100" t="s">
        <v>1040</v>
      </c>
      <c r="D9" s="101" t="s">
        <v>1041</v>
      </c>
    </row>
    <row r="10" spans="2:4" ht="87" customHeight="1">
      <c r="B10" s="100">
        <v>5</v>
      </c>
      <c r="C10" s="100" t="s">
        <v>1042</v>
      </c>
      <c r="D10" s="101" t="s">
        <v>1043</v>
      </c>
    </row>
    <row r="11" spans="2:4" ht="30.75" customHeight="1">
      <c r="B11" s="100">
        <v>6</v>
      </c>
      <c r="C11" s="100" t="s">
        <v>1044</v>
      </c>
      <c r="D11" s="101" t="s">
        <v>1045</v>
      </c>
    </row>
    <row r="12" spans="2:4" ht="45">
      <c r="B12" s="100">
        <v>7</v>
      </c>
      <c r="C12" s="100" t="s">
        <v>1046</v>
      </c>
      <c r="D12" s="101" t="s">
        <v>1047</v>
      </c>
    </row>
    <row r="13" spans="2:4" s="37" customFormat="1" ht="62.25" customHeight="1">
      <c r="B13" s="100">
        <v>8</v>
      </c>
      <c r="C13" s="100" t="s">
        <v>1048</v>
      </c>
      <c r="D13" s="64" t="s">
        <v>1049</v>
      </c>
    </row>
    <row r="14" spans="2:4"/>
    <row r="15" spans="2:4"/>
  </sheetData>
  <sheetProtection algorithmName="SHA-512" hashValue="9N1/x4clwqK4+2zpp6ZAzvJyIYMFvFhwBxJxqz1OpX5lb/UfDttH6LD0jHQaH8Wg/WDq9dH6dJiHASpxGCvNkA==" saltValue="NfH0zw+VZ/eWR8sw/a7jg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G17"/>
  <sheetViews>
    <sheetView workbookViewId="0">
      <selection activeCell="E6" sqref="E6"/>
    </sheetView>
  </sheetViews>
  <sheetFormatPr defaultColWidth="11" defaultRowHeight="14.25"/>
  <sheetData>
    <row r="4" spans="3:7">
      <c r="C4" t="s">
        <v>50</v>
      </c>
      <c r="E4" t="s">
        <v>1050</v>
      </c>
      <c r="G4" t="s">
        <v>1051</v>
      </c>
    </row>
    <row r="5" spans="3:7">
      <c r="C5" t="s">
        <v>41</v>
      </c>
      <c r="E5" t="s">
        <v>514</v>
      </c>
      <c r="G5" t="s">
        <v>53</v>
      </c>
    </row>
    <row r="6" spans="3:7">
      <c r="C6" t="s">
        <v>147</v>
      </c>
      <c r="E6" t="s">
        <v>253</v>
      </c>
      <c r="G6" t="s">
        <v>258</v>
      </c>
    </row>
    <row r="7" spans="3:7">
      <c r="C7" t="s">
        <v>76</v>
      </c>
      <c r="E7" t="s">
        <v>51</v>
      </c>
      <c r="G7" t="s">
        <v>1052</v>
      </c>
    </row>
    <row r="8" spans="3:7">
      <c r="C8" t="s">
        <v>503</v>
      </c>
      <c r="E8" t="s">
        <v>42</v>
      </c>
    </row>
    <row r="11" spans="3:7">
      <c r="C11" t="s">
        <v>59</v>
      </c>
      <c r="E11" t="s">
        <v>1053</v>
      </c>
      <c r="G11" t="s">
        <v>41</v>
      </c>
    </row>
    <row r="12" spans="3:7">
      <c r="C12" t="s">
        <v>45</v>
      </c>
      <c r="E12" t="s">
        <v>46</v>
      </c>
      <c r="G12" t="s">
        <v>254</v>
      </c>
    </row>
    <row r="13" spans="3:7">
      <c r="C13" t="s">
        <v>67</v>
      </c>
      <c r="G13" t="s">
        <v>76</v>
      </c>
    </row>
    <row r="14" spans="3:7">
      <c r="G14" t="s">
        <v>123</v>
      </c>
    </row>
    <row r="16" spans="3:7">
      <c r="C16" t="s">
        <v>48</v>
      </c>
      <c r="E16" t="s">
        <v>49</v>
      </c>
    </row>
    <row r="17" spans="3:5">
      <c r="C17" t="s">
        <v>68</v>
      </c>
      <c r="E17" t="s">
        <v>1054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Constanza Díaz</dc:creator>
  <cp:keywords/>
  <dc:description/>
  <cp:lastModifiedBy>admin</cp:lastModifiedBy>
  <cp:revision/>
  <dcterms:created xsi:type="dcterms:W3CDTF">2021-03-25T12:19:16Z</dcterms:created>
  <dcterms:modified xsi:type="dcterms:W3CDTF">2023-02-16T12:28:46Z</dcterms:modified>
  <cp:category/>
  <cp:contentStatus/>
</cp:coreProperties>
</file>