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1" ContentType="application/binary"/>
  <Override PartName="/xl/commentsmeta3" ContentType="application/binary"/>
  <Override PartName="/xl/commentsmeta0" ContentType="application/binary"/>
  <Override PartName="/xl/commentsmeta7" ContentType="application/binary"/>
  <Override PartName="/xl/commentsmeta2" ContentType="application/binary"/>
  <Override PartName="/xl/commentsmeta4" ContentType="application/binary"/>
  <Override PartName="/xl/commentsmeta5" ContentType="application/binary"/>
  <Override PartName="/xl/commentsmeta6"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USUARIO\Desktop\EN CUARENTENA\BALANCE SOCIAL\"/>
    </mc:Choice>
  </mc:AlternateContent>
  <bookViews>
    <workbookView xWindow="0" yWindow="0" windowWidth="19200" windowHeight="6180"/>
  </bookViews>
  <sheets>
    <sheet name="Balance Social" sheetId="12" r:id="rId1"/>
    <sheet name="Información General L" sheetId="1" r:id="rId2"/>
    <sheet name="P1.Administracion Democratica L" sheetId="2" r:id="rId3"/>
    <sheet name="P2.Adhesion Voluntaria D" sheetId="3" r:id="rId4"/>
    <sheet name="P3.Participacion Economica D" sheetId="4" r:id="rId5"/>
    <sheet name="P4.Formacion e Informacion D" sheetId="5" r:id="rId6"/>
    <sheet name="P5.Autonomia,autodeterminacion" sheetId="6" r:id="rId7"/>
    <sheet name="P6.Servicio a la comunidad " sheetId="7" r:id="rId8"/>
    <sheet name="P7.Espiritu de Solidaridad " sheetId="8" r:id="rId9"/>
    <sheet name="Segundo nivel" sheetId="9" state="hidden" r:id="rId10"/>
    <sheet name="Vigiladas" sheetId="10" state="hidden" r:id="rId11"/>
    <sheet name="Listas Desplegables" sheetId="11" state="hidden" r:id="rId12"/>
  </sheets>
  <definedNames>
    <definedName name="_xlnm._FilterDatabase" localSheetId="0" hidden="1">'Balance Social'!$A$1:$A$668</definedName>
    <definedName name="_xlnm._FilterDatabase" localSheetId="1" hidden="1">'Información General L'!$G$1:$G$947</definedName>
    <definedName name="_xlnm._FilterDatabase" localSheetId="2" hidden="1">'P1.Administracion Democratica L'!$G$1:$G$229</definedName>
    <definedName name="_xlnm._FilterDatabase" localSheetId="3" hidden="1">'P2.Adhesion Voluntaria D'!$G$1:$G$975</definedName>
    <definedName name="_xlnm._FilterDatabase" localSheetId="4" hidden="1">'P3.Participacion Economica D'!$G$1:$G$306</definedName>
    <definedName name="_xlnm._FilterDatabase" localSheetId="5" hidden="1">'P4.Formacion e Informacion D'!$G$1:$G$625</definedName>
    <definedName name="_xlnm._FilterDatabase" localSheetId="6" hidden="1">'P5.Autonomia,autodeterminacion'!$G$1:$G$964</definedName>
    <definedName name="_xlnm._FilterDatabase" localSheetId="7" hidden="1">'P6.Servicio a la comunidad '!$G$1:$G$957</definedName>
    <definedName name="_xlnm._FilterDatabase" localSheetId="8" hidden="1">'P7.Espiritu de Solidaridad '!$G$1:$G$879</definedName>
  </definedNames>
  <calcPr calcId="162913"/>
  <extLst>
    <ext uri="GoogleSheetsCustomDataVersion1">
      <go:sheetsCustomData xmlns:go="http://customooxmlschemas.google.com/" r:id="rId15" roundtripDataSignature="AMtx7mh1n17mEI6UdSva2kWET2RXOW7bmg=="/>
    </ext>
  </extLst>
</workbook>
</file>

<file path=xl/calcChain.xml><?xml version="1.0" encoding="utf-8"?>
<calcChain xmlns="http://schemas.openxmlformats.org/spreadsheetml/2006/main">
  <c r="D78" i="8" l="1"/>
  <c r="D77" i="8"/>
  <c r="D76" i="8"/>
  <c r="D75" i="8"/>
  <c r="D41" i="7"/>
  <c r="D40" i="7"/>
  <c r="D39" i="7"/>
  <c r="D38" i="7"/>
  <c r="D37" i="7"/>
  <c r="D46" i="6"/>
  <c r="D45" i="6"/>
  <c r="D44" i="6"/>
  <c r="D43" i="6"/>
  <c r="D42" i="6"/>
  <c r="D92" i="5"/>
  <c r="D91" i="5"/>
  <c r="D90" i="5"/>
  <c r="D89" i="5"/>
  <c r="D88" i="5"/>
  <c r="I29" i="5"/>
  <c r="D87" i="5"/>
  <c r="D316" i="4"/>
  <c r="I195" i="4"/>
  <c r="I194" i="4"/>
  <c r="I193" i="4"/>
  <c r="I192" i="4"/>
  <c r="I104" i="4"/>
  <c r="I103" i="4"/>
  <c r="I102" i="4"/>
  <c r="I101" i="4"/>
  <c r="I42" i="4"/>
  <c r="D315" i="4" s="1"/>
  <c r="I41" i="4"/>
  <c r="D314" i="4" s="1"/>
  <c r="D313" i="4"/>
  <c r="D312" i="4"/>
  <c r="D60" i="3"/>
  <c r="D311" i="4"/>
  <c r="D310" i="4"/>
  <c r="D309" i="4"/>
  <c r="D62" i="3"/>
  <c r="D61" i="3"/>
  <c r="D59" i="3"/>
  <c r="D58" i="3"/>
  <c r="D227" i="2"/>
  <c r="D226" i="2"/>
  <c r="D225" i="2"/>
  <c r="D224" i="2"/>
  <c r="D223" i="2"/>
  <c r="D222" i="2"/>
  <c r="D219" i="2"/>
  <c r="D218" i="2"/>
  <c r="I20" i="1"/>
  <c r="D216" i="2" s="1"/>
  <c r="I44" i="2"/>
  <c r="I39" i="2"/>
  <c r="I45" i="2" l="1"/>
  <c r="I92" i="2"/>
  <c r="I78" i="2"/>
  <c r="I71" i="2"/>
  <c r="I66" i="2"/>
  <c r="I60" i="2"/>
  <c r="I55" i="2"/>
  <c r="I34" i="2"/>
  <c r="I27" i="2"/>
  <c r="I22" i="2"/>
  <c r="I110" i="1"/>
  <c r="I99" i="1"/>
  <c r="I91" i="1"/>
  <c r="I83" i="1"/>
  <c r="I76" i="1"/>
  <c r="J65" i="1"/>
  <c r="I65" i="1"/>
  <c r="I60" i="1"/>
  <c r="I52" i="1"/>
  <c r="I46" i="1"/>
  <c r="I38" i="1"/>
  <c r="I30" i="1"/>
  <c r="I25" i="1"/>
  <c r="I61" i="2" l="1"/>
  <c r="D217" i="2" s="1"/>
  <c r="I28" i="2"/>
  <c r="I72" i="2"/>
  <c r="I31" i="1"/>
</calcChain>
</file>

<file path=xl/comments1.xml><?xml version="1.0" encoding="utf-8"?>
<comments xmlns="http://schemas.openxmlformats.org/spreadsheetml/2006/main">
  <authors>
    <author>Usuario de Windows</author>
    <author/>
  </authors>
  <commentList>
    <comment ref="A2" authorId="0" shapeId="0">
      <text>
        <r>
          <rPr>
            <b/>
            <sz val="9"/>
            <color indexed="81"/>
            <rFont val="Tahoma"/>
            <charset val="1"/>
          </rPr>
          <t>En este campo se especifica si el dato solicitado se tomará de un formato reportado en el formulario oficial de rendición de cuentas distinto del formato de balance social.</t>
        </r>
        <r>
          <rPr>
            <sz val="9"/>
            <color indexed="81"/>
            <rFont val="Tahoma"/>
            <charset val="1"/>
          </rPr>
          <t xml:space="preserve">
</t>
        </r>
      </text>
    </comment>
    <comment ref="B2" authorId="0" shapeId="0">
      <text>
        <r>
          <rPr>
            <b/>
            <sz val="9"/>
            <color indexed="81"/>
            <rFont val="Tahoma"/>
            <charset val="1"/>
          </rPr>
          <t>En este campo se especifica si el dato solicitado se tomará de un formato reportado en el formulario oficial de rendición de cuentas distinto del formato de balance social. 
Se señala adicionalmente si el campo será utilizado para calcular los indicadores que medirán el balance social.</t>
        </r>
      </text>
    </comment>
    <comment ref="C2" authorId="0" shapeId="0">
      <text>
        <r>
          <rPr>
            <b/>
            <sz val="9"/>
            <color indexed="81"/>
            <rFont val="Tahoma"/>
            <charset val="1"/>
          </rPr>
          <t>En este campo se especifica si el dato solicitado debe ser reportado en el formato de balance social y por lo tanto requiere el reporte de la cooperativa</t>
        </r>
        <r>
          <rPr>
            <sz val="9"/>
            <color indexed="81"/>
            <rFont val="Tahoma"/>
            <charset val="1"/>
          </rPr>
          <t xml:space="preserve">
</t>
        </r>
      </text>
    </comment>
    <comment ref="D2" authorId="0" shapeId="0">
      <text>
        <r>
          <rPr>
            <b/>
            <sz val="9"/>
            <color indexed="81"/>
            <rFont val="Tahoma"/>
            <charset val="1"/>
          </rPr>
          <t>En este campo se especifica si el dato solicitado es obligatorio para la medición de balance social en 2020</t>
        </r>
      </text>
    </comment>
    <comment ref="E2" authorId="0" shapeId="0">
      <text>
        <r>
          <rPr>
            <b/>
            <sz val="9"/>
            <color indexed="81"/>
            <rFont val="Tahoma"/>
            <charset val="1"/>
          </rPr>
          <t>En este campo se especifica si el dato solicitado es obligatorio para la medición de balance social en 2021</t>
        </r>
        <r>
          <rPr>
            <sz val="9"/>
            <color indexed="81"/>
            <rFont val="Tahoma"/>
            <charset val="1"/>
          </rPr>
          <t xml:space="preserve">
</t>
        </r>
      </text>
    </comment>
    <comment ref="F2" authorId="0" shapeId="0">
      <text>
        <r>
          <rPr>
            <b/>
            <sz val="9"/>
            <color indexed="81"/>
            <rFont val="Tahoma"/>
            <charset val="1"/>
          </rPr>
          <t>En este campo se especifica si el dato solicitado es obligatorio para la medición de balance social en 2022</t>
        </r>
      </text>
    </comment>
    <comment ref="H3" authorId="1" shapeId="0">
      <text>
        <r>
          <rPr>
            <sz val="11"/>
            <color rgb="FF000000"/>
            <rFont val="Calibri"/>
          </rPr>
          <t>Corresponde a la fecha de elaboración del informe</t>
        </r>
      </text>
    </comment>
    <comment ref="H4" authorId="1" shapeId="0">
      <text>
        <r>
          <rPr>
            <sz val="11"/>
            <color rgb="FF000000"/>
            <rFont val="Calibri"/>
          </rPr>
          <t xml:space="preserve">El periodo de evalaucion corresponde del 1 de enero a 31 diciembre del año anterior, en este caso corresponde a 2017
</t>
        </r>
      </text>
    </comment>
    <comment ref="H5" authorId="1" shapeId="0">
      <text>
        <r>
          <rPr>
            <sz val="11"/>
            <color rgb="FF000000"/>
            <rFont val="Calibri"/>
          </rPr>
          <t>Seleccione el tipo de organización  de economía solidaria a que pertenece</t>
        </r>
      </text>
    </comment>
    <comment ref="I6" authorId="1" shapeId="0">
      <text>
        <r>
          <rPr>
            <sz val="11"/>
            <color rgb="FF000000"/>
            <rFont val="Calibri"/>
          </rPr>
          <t>Aplica para cooperativas y agremiaciones</t>
        </r>
      </text>
    </comment>
    <comment ref="I7" authorId="1" shapeId="0">
      <text>
        <r>
          <rPr>
            <sz val="11"/>
            <color rgb="FF000000"/>
            <rFont val="Calibri"/>
          </rPr>
          <t>Aplica para fondos de empleados y agremiaciones</t>
        </r>
      </text>
    </comment>
    <comment ref="I8" authorId="1" shapeId="0">
      <text>
        <r>
          <rPr>
            <sz val="11"/>
            <color rgb="FF000000"/>
            <rFont val="Calibri"/>
          </rPr>
          <t>Aplica para asociaciones mutales y agremiaciones</t>
        </r>
      </text>
    </comment>
    <comment ref="I10" authorId="1" shapeId="0">
      <text>
        <r>
          <rPr>
            <sz val="11"/>
            <color rgb="FF000000"/>
            <rFont val="Calibri"/>
          </rPr>
          <t>Aplica para cooperativas y agremiaciones</t>
        </r>
      </text>
    </comment>
    <comment ref="H11" authorId="1" shapeId="0">
      <text>
        <r>
          <rPr>
            <sz val="11"/>
            <color rgb="FF000000"/>
            <rFont val="Calibri"/>
          </rPr>
          <t>======
ID#AAAAJJHSbD8
Angela Maria Diaz Oliveros    (2020-02-24 15:32:22)
Escriba el número de identificación tributaria (NIT) asignado por la DIAN, sin incluir puntos, comas ni guión el dígito de verificación.</t>
        </r>
      </text>
    </comment>
    <comment ref="N11" authorId="1" shapeId="0">
      <text>
        <r>
          <rPr>
            <sz val="11"/>
            <color rgb="FF000000"/>
            <rFont val="Calibri"/>
          </rPr>
          <t xml:space="preserve">
Digito de Verificación</t>
        </r>
      </text>
    </comment>
    <comment ref="H12" authorId="1" shapeId="0">
      <text>
        <r>
          <rPr>
            <sz val="11"/>
            <color rgb="FF000000"/>
            <rFont val="Calibri"/>
          </rPr>
          <t xml:space="preserve">Escriba la razón social de la organización y sigla de acuerdo al registro de matrícula mercantil
</t>
        </r>
      </text>
    </comment>
    <comment ref="H13" authorId="1" shapeId="0">
      <text>
        <r>
          <rPr>
            <sz val="11"/>
            <color rgb="FF000000"/>
            <rFont val="Calibri"/>
          </rPr>
          <t>Registre el nombre del departamento al cual pertenece el municipio del domicilio principal de la entidad.</t>
        </r>
      </text>
    </comment>
    <comment ref="P13" authorId="1" shapeId="0">
      <text>
        <r>
          <rPr>
            <sz val="11"/>
            <color rgb="FF000000"/>
            <rFont val="Calibri"/>
          </rPr>
          <t>Relacione el codigo asigando por el DANE al departamento Registre el nombre del departamento al cual pertenece del domicilio principal de la entidad.</t>
        </r>
      </text>
    </comment>
    <comment ref="H14" authorId="0" shapeId="0">
      <text>
        <r>
          <rPr>
            <b/>
            <sz val="9"/>
            <color indexed="81"/>
            <rFont val="Tahoma"/>
            <family val="2"/>
          </rPr>
          <t>Registre el nombre del municipio que corresponde al domicilio principal de la entidad.</t>
        </r>
        <r>
          <rPr>
            <sz val="9"/>
            <color indexed="81"/>
            <rFont val="Tahoma"/>
            <family val="2"/>
          </rPr>
          <t xml:space="preserve">
</t>
        </r>
      </text>
    </comment>
    <comment ref="P14" authorId="1" shapeId="0">
      <text>
        <r>
          <rPr>
            <sz val="11"/>
            <color rgb="FF000000"/>
            <rFont val="Calibri"/>
          </rPr>
          <t>relacion el codigo del DANE asignados al municipio que corresponde al domicilio principal de la entidad.</t>
        </r>
      </text>
    </comment>
    <comment ref="H16" authorId="1" shapeId="0">
      <text>
        <r>
          <rPr>
            <sz val="11"/>
            <color rgb="FF000000"/>
            <rFont val="Calibri"/>
          </rPr>
          <t xml:space="preserve">                                                                                   Escriba el numero total de asociados que tenia el ultimo dia del periodo de evaluación</t>
        </r>
      </text>
    </comment>
    <comment ref="H21" authorId="0" shapeId="0">
      <text>
        <r>
          <rPr>
            <sz val="9"/>
            <color indexed="81"/>
            <rFont val="Tahoma"/>
            <family val="2"/>
          </rPr>
          <t xml:space="preserve">Asociado activo: es aquel que siendo hábil posee uno o más productos, excluyendo los de aportes y ahorro permanente, por ser obligatorios y, además, hayan realizado una transacción u operación en los últimos 6 meses
</t>
        </r>
      </text>
    </comment>
    <comment ref="H22" authorId="1" shapeId="0">
      <text>
        <r>
          <rPr>
            <sz val="11"/>
            <color rgb="FF000000"/>
            <rFont val="Calibri"/>
          </rPr>
          <t>Discrimine el total de asociados que tenía al final del periodo de evaluación según lo establecido en artículo 21 de la Ley 79 de 1988</t>
        </r>
      </text>
    </comment>
    <comment ref="H23" authorId="1" shapeId="0">
      <text>
        <r>
          <rPr>
            <sz val="11"/>
            <color rgb="FF000000"/>
            <rFont val="Calibri"/>
          </rPr>
          <t>Escriba el número total de asociados hombres que tenía al final del periodo de evaluación</t>
        </r>
      </text>
    </comment>
    <comment ref="H24" authorId="1" shapeId="0">
      <text>
        <r>
          <rPr>
            <sz val="11"/>
            <color rgb="FF000000"/>
            <rFont val="Calibri"/>
          </rPr>
          <t>Escriba el número total de asociados mujeres que tenía  al final del periodo de evaluación</t>
        </r>
      </text>
    </comment>
    <comment ref="H26" authorId="1" shapeId="0">
      <text>
        <r>
          <rPr>
            <sz val="11"/>
            <color rgb="FF000000"/>
            <rFont val="Calibri"/>
          </rPr>
          <t>======
ID#AAAAJJHSbSI
Angela Maria Diaz Oliveros    (2020-02-24 15:32:22)
Escriba el número total de asociados personas jurídicas derecho publico que tenía al final del periodo de evaluación</t>
        </r>
      </text>
    </comment>
    <comment ref="H27" authorId="1" shapeId="0">
      <text>
        <r>
          <rPr>
            <sz val="11"/>
            <color rgb="FF000000"/>
            <rFont val="Calibri"/>
          </rPr>
          <t>======
ID#AAAAJJHSbWs
Angela Maria Diaz Oliveros    (2020-02-24 15:32:22)
Escriba el número total de asociados personas jurídicas sector cooperativo que tenía al final del periodo de evaluación</t>
        </r>
      </text>
    </comment>
    <comment ref="H28" authorId="1" shapeId="0">
      <text>
        <r>
          <rPr>
            <sz val="11"/>
            <color rgb="FF000000"/>
            <rFont val="Calibri"/>
          </rPr>
          <t>======
ID#AAAAJJHSbek
Angela Maria Diaz Oliveros    (2020-02-24 15:32:22)
Escriba el número total de asociados personas jurídicas sin animo de lucro que tenía al final del periodo de evaluación</t>
        </r>
      </text>
    </comment>
    <comment ref="H29" authorId="1" shapeId="0">
      <text>
        <r>
          <rPr>
            <sz val="11"/>
            <color rgb="FF000000"/>
            <rFont val="Calibri"/>
          </rPr>
          <t>======
ID#AAAAJJHSbVM
Angela Maria Diaz Oliveros    (2020-02-24 15:32:22)
Escriba el número total de asociados unidades económicas que tenía al final del periodo de evaluación</t>
        </r>
      </text>
    </comment>
    <comment ref="H32" authorId="1" shapeId="0">
      <text>
        <r>
          <rPr>
            <sz val="11"/>
            <color rgb="FF000000"/>
            <rFont val="Calibri"/>
          </rPr>
          <t>Discrimine el total de asociados que tenía al final del periodo de evaluación por edad</t>
        </r>
      </text>
    </comment>
    <comment ref="I33" authorId="1" shapeId="0">
      <text>
        <r>
          <rPr>
            <sz val="11"/>
            <color rgb="FF000000"/>
            <rFont val="Calibri"/>
          </rPr>
          <t>Discrimine el total de asociados de menos de 18 años tenía al final del periodo de evaluación</t>
        </r>
      </text>
    </comment>
    <comment ref="I34" authorId="1" shapeId="0">
      <text>
        <r>
          <rPr>
            <sz val="11"/>
            <color rgb="FF000000"/>
            <rFont val="Calibri"/>
          </rPr>
          <t>Discrimine el total de asociados de 18 a 24 años que tenía al final del periodo de evaluación</t>
        </r>
      </text>
    </comment>
    <comment ref="I35" authorId="1" shapeId="0">
      <text>
        <r>
          <rPr>
            <sz val="11"/>
            <color rgb="FF000000"/>
            <rFont val="Calibri"/>
          </rPr>
          <t>Discrimine el total de asociados de 25 a 40 años que tenía al final del periodo de evaluación</t>
        </r>
      </text>
    </comment>
    <comment ref="I36" authorId="1" shapeId="0">
      <text>
        <r>
          <rPr>
            <sz val="11"/>
            <color rgb="FF000000"/>
            <rFont val="Calibri"/>
          </rPr>
          <t>Discrimine el total de asociados de 41 a 60 años que tenía al final del periodo de evaluación</t>
        </r>
      </text>
    </comment>
    <comment ref="I37" authorId="1" shapeId="0">
      <text>
        <r>
          <rPr>
            <sz val="11"/>
            <color rgb="FF000000"/>
            <rFont val="Calibri"/>
          </rPr>
          <t>Discrimine el total de asociados mayores de 60 años que tenía al final del periodo de evaluación</t>
        </r>
      </text>
    </comment>
    <comment ref="H39" authorId="1" shapeId="0">
      <text>
        <r>
          <rPr>
            <sz val="11"/>
            <color rgb="FF000000"/>
            <rFont val="Calibri"/>
          </rPr>
          <t>Discrimine el total de asociados que tenía al final del periodo de evaluación por edad</t>
        </r>
      </text>
    </comment>
    <comment ref="H43" authorId="1" shapeId="0">
      <text>
        <r>
          <rPr>
            <sz val="11"/>
            <color rgb="FF000000"/>
            <rFont val="Calibri"/>
          </rPr>
          <t>Discrimine el total de asociados que tenía al final del periodo de evaluación por lugar de residencia</t>
        </r>
      </text>
    </comment>
    <comment ref="H44" authorId="1" shapeId="0">
      <text>
        <r>
          <rPr>
            <sz val="11"/>
            <color rgb="FF000000"/>
            <rFont val="Calibri"/>
          </rPr>
          <t>se caracteriza por estar conformada por conjuntos de edificaciones y estructuras
contiguas agrupadas en manzanas, las cuales están delimitadas por calles, carreras o avenidas,
principalmente. Cuenta por lo general, con una dotación de servicios esenciales tales como
acueducto, alcantarillado, energía eléctrica, hospitales y colegios, entre otros. En esta categoría
están incluidas las ciudades capitales y las cabeceras municipales restantes.</t>
        </r>
      </text>
    </comment>
    <comment ref="I44" authorId="1" shapeId="0">
      <text>
        <r>
          <rPr>
            <sz val="11"/>
            <color rgb="FF000000"/>
            <rFont val="Calibri"/>
          </rPr>
          <t>Discrimine el total de asociados que tenía al final del periodo de evaluación que reside en el area urbana</t>
        </r>
      </text>
    </comment>
    <comment ref="H45" authorId="1" shapeId="0">
      <text>
        <r>
          <rPr>
            <sz val="11"/>
            <color rgb="FF000000"/>
            <rFont val="Calibri"/>
          </rPr>
          <t>se caracteriza por la disposición dispersa de viviendas y
explotaciones agropecuarias existentes en ella. No cuenta con un trazado o nomenclatura de calles,
carreteras, avenidas, y demás. Tampoco dispone, por lo general, de servicios públicos y otro tipo
de facilidades propias de las áreas urbanas</t>
        </r>
      </text>
    </comment>
    <comment ref="I45" authorId="1" shapeId="0">
      <text>
        <r>
          <rPr>
            <sz val="11"/>
            <color rgb="FF000000"/>
            <rFont val="Calibri"/>
          </rPr>
          <t>Discrimine el total de asociados que tenía al final del periodo de evaluación que reside en el area rural</t>
        </r>
      </text>
    </comment>
    <comment ref="H47" authorId="1" shapeId="0">
      <text>
        <r>
          <rPr>
            <sz val="11"/>
            <color rgb="FF000000"/>
            <rFont val="Calibri"/>
          </rPr>
          <t>Discrimine el total de asociados que tenía al final del periodo de evaluación por antiguedad</t>
        </r>
      </text>
    </comment>
    <comment ref="I48" authorId="1" shapeId="0">
      <text>
        <r>
          <rPr>
            <sz val="11"/>
            <color rgb="FF000000"/>
            <rFont val="Calibri"/>
          </rPr>
          <t>Discrimine el total de asociados que tenía menos de un año de antiguedad al final del periodo de evaluación</t>
        </r>
      </text>
    </comment>
    <comment ref="I49" authorId="1" shapeId="0">
      <text>
        <r>
          <rPr>
            <sz val="11"/>
            <color rgb="FF000000"/>
            <rFont val="Calibri"/>
          </rPr>
          <t>Discrimine el total de asociados que tenía entre 1 y 5 años de antiguedad al final del periodo de evaluación</t>
        </r>
      </text>
    </comment>
    <comment ref="I50" authorId="1" shapeId="0">
      <text>
        <r>
          <rPr>
            <sz val="11"/>
            <color rgb="FF000000"/>
            <rFont val="Calibri"/>
          </rPr>
          <t>Discrimine el total de asociados que entre 6 a 10 años de antiguedad al final del periodo de evaluación</t>
        </r>
      </text>
    </comment>
    <comment ref="I51" authorId="1" shapeId="0">
      <text>
        <r>
          <rPr>
            <sz val="11"/>
            <color rgb="FF000000"/>
            <rFont val="Calibri"/>
          </rPr>
          <t>Discrimine el total de asociados que tenia mas de 10 años de antiguedad al final del periodo de evaluación</t>
        </r>
      </text>
    </comment>
    <comment ref="I53" authorId="1" shapeId="0">
      <text>
        <r>
          <rPr>
            <sz val="11"/>
            <color rgb="FF000000"/>
            <rFont val="Calibri"/>
          </rPr>
          <t>Discrimine el total de asociados que entre 6 a 10 años de antiguedad al final del periodo de evaluación</t>
        </r>
      </text>
    </comment>
    <comment ref="H54" authorId="1" shapeId="0">
      <text>
        <r>
          <rPr>
            <sz val="11"/>
            <color rgb="FF000000"/>
            <rFont val="Calibri"/>
          </rPr>
          <t>Discrimine el total de asociados que tenía al final del periodo de evaluación por estado civil</t>
        </r>
      </text>
    </comment>
    <comment ref="I55" authorId="1" shapeId="0">
      <text>
        <r>
          <rPr>
            <sz val="11"/>
            <color rgb="FF000000"/>
            <rFont val="Calibri"/>
          </rPr>
          <t>Discrimine el total de asociados solteros que tenía al final del periodo de evaluación</t>
        </r>
      </text>
    </comment>
    <comment ref="I56" authorId="1" shapeId="0">
      <text>
        <r>
          <rPr>
            <sz val="11"/>
            <color rgb="FF000000"/>
            <rFont val="Calibri"/>
          </rPr>
          <t>Discrimine el total de asociados casado que tenía al final del periodo de evaluación</t>
        </r>
      </text>
    </comment>
    <comment ref="I57" authorId="1" shapeId="0">
      <text>
        <r>
          <rPr>
            <sz val="11"/>
            <color rgb="FF000000"/>
            <rFont val="Calibri"/>
          </rPr>
          <t>Discrimine el total de asociados divorciado que tenía al final del periodo de evaluación</t>
        </r>
      </text>
    </comment>
    <comment ref="I58" authorId="1" shapeId="0">
      <text>
        <r>
          <rPr>
            <sz val="11"/>
            <color rgb="FF000000"/>
            <rFont val="Calibri"/>
          </rPr>
          <t>Discrimine el total de asociados union libre que tenía al final del periodo de evaluación</t>
        </r>
      </text>
    </comment>
    <comment ref="I59" authorId="1" shapeId="0">
      <text>
        <r>
          <rPr>
            <sz val="11"/>
            <color rgb="FF000000"/>
            <rFont val="Calibri"/>
          </rPr>
          <t>Discrimine el total de asociados viudo que tenía al final del periodo de evaluación</t>
        </r>
      </text>
    </comment>
    <comment ref="H61" authorId="1" shapeId="0">
      <text>
        <r>
          <rPr>
            <sz val="11"/>
            <color rgb="FF000000"/>
            <rFont val="Calibri"/>
          </rPr>
          <t>Discrimine el total de asociados que tenía al final del periodo de evaluación</t>
        </r>
      </text>
    </comment>
    <comment ref="I62" authorId="1" shapeId="0">
      <text>
        <r>
          <rPr>
            <sz val="11"/>
            <color rgb="FF000000"/>
            <rFont val="Calibri"/>
          </rPr>
          <t>Escriba el número de asociados que son cabeza de familia según su género</t>
        </r>
      </text>
    </comment>
    <comment ref="J62" authorId="1" shapeId="0">
      <text>
        <r>
          <rPr>
            <sz val="11"/>
            <color rgb="FF000000"/>
            <rFont val="Calibri"/>
          </rPr>
          <t>Escriba el número de personas a cargo que tiene los asociados según su genero</t>
        </r>
      </text>
    </comment>
    <comment ref="H66" authorId="1" shapeId="0">
      <text>
        <r>
          <rPr>
            <sz val="11"/>
            <color rgb="FF000000"/>
            <rFont val="Calibri"/>
          </rPr>
          <t>Discrimine el total de asociados que tenía al final del periodo de evaluación por nivel de escolaridad</t>
        </r>
      </text>
    </comment>
    <comment ref="I67" authorId="1" shapeId="0">
      <text>
        <r>
          <rPr>
            <sz val="11"/>
            <color rgb="FF000000"/>
            <rFont val="Calibri"/>
          </rPr>
          <t>Discrimine el total de asociados que tenía con nivel de escolaridad primaria al final del periodo de evaluación</t>
        </r>
      </text>
    </comment>
    <comment ref="I68" authorId="1" shapeId="0">
      <text>
        <r>
          <rPr>
            <sz val="11"/>
            <color rgb="FF000000"/>
            <rFont val="Calibri"/>
          </rPr>
          <t>Discrimine el total de asociados que tenía con nivel de escolaridad  secundaria al final del periodo de evaluación</t>
        </r>
      </text>
    </comment>
    <comment ref="I69" authorId="1" shapeId="0">
      <text>
        <r>
          <rPr>
            <sz val="11"/>
            <color rgb="FF000000"/>
            <rFont val="Calibri"/>
          </rPr>
          <t>Discrimine el total de asociados que tenía con nivel de escolaridad Tecnico al final del periodo de evaluación</t>
        </r>
      </text>
    </comment>
    <comment ref="I70" authorId="1" shapeId="0">
      <text>
        <r>
          <rPr>
            <sz val="11"/>
            <color rgb="FF000000"/>
            <rFont val="Calibri"/>
          </rPr>
          <t>Discrimine el total de asociados que tenía con nivel de escolaridad  tecnologico al final del periodo de evaluación</t>
        </r>
      </text>
    </comment>
    <comment ref="I71" authorId="1" shapeId="0">
      <text>
        <r>
          <rPr>
            <sz val="11"/>
            <color rgb="FF000000"/>
            <rFont val="Calibri"/>
          </rPr>
          <t>Discrimine el total de asociados que tenía con nivel de escolaridad  universitario al final del periodo de evaluación</t>
        </r>
      </text>
    </comment>
    <comment ref="I72" authorId="1" shapeId="0">
      <text>
        <r>
          <rPr>
            <sz val="11"/>
            <color rgb="FF000000"/>
            <rFont val="Calibri"/>
          </rPr>
          <t>Discrimine el total de asociados que tenía con nivel de escolaridad  posgrado especialización al final del periodo de evaluación</t>
        </r>
      </text>
    </comment>
    <comment ref="I73" authorId="1" shapeId="0">
      <text>
        <r>
          <rPr>
            <sz val="11"/>
            <color rgb="FF000000"/>
            <rFont val="Calibri"/>
          </rPr>
          <t>Discrimine el total de asociados que tenía con nivel de escolaridad posgrado maestria al final del periodo de evaluación</t>
        </r>
      </text>
    </comment>
    <comment ref="I74" authorId="1" shapeId="0">
      <text>
        <r>
          <rPr>
            <sz val="11"/>
            <color rgb="FF000000"/>
            <rFont val="Calibri"/>
          </rPr>
          <t>Discrimine el total de asociados que tenía con nivel de escolaridad posgrado doctorado al final del periodo de evaluación</t>
        </r>
      </text>
    </comment>
    <comment ref="I75" authorId="1" shapeId="0">
      <text>
        <r>
          <rPr>
            <sz val="11"/>
            <color rgb="FF000000"/>
            <rFont val="Calibri"/>
          </rPr>
          <t>Discrimine el total de asociados que no tiene ningun nivel de escolaridad al final del periodo de evaluación</t>
        </r>
      </text>
    </comment>
    <comment ref="H77" authorId="1" shapeId="0">
      <text>
        <r>
          <rPr>
            <sz val="11"/>
            <color rgb="FF000000"/>
            <rFont val="Calibri"/>
          </rPr>
          <t>======
ID#AAAAJJHSa58
Angela Maria Diaz Oliveros    (2020-02-24 15:32:22)
Discrimine el total de asociados que tenía al final del periodo de evaluación por ocupación</t>
        </r>
      </text>
    </comment>
    <comment ref="I78" authorId="1" shapeId="0">
      <text>
        <r>
          <rPr>
            <sz val="11"/>
            <color rgb="FF000000"/>
            <rFont val="Calibri"/>
          </rPr>
          <t>Discrimine el total de asociados empleados que tenía al final del periodo de evaluación</t>
        </r>
      </text>
    </comment>
    <comment ref="I79" authorId="1" shapeId="0">
      <text>
        <r>
          <rPr>
            <sz val="11"/>
            <color rgb="FF000000"/>
            <rFont val="Calibri"/>
          </rPr>
          <t>Discrimine el total de asociados independientes que tenía al final del periodo de evaluación</t>
        </r>
      </text>
    </comment>
    <comment ref="I80" authorId="1" shapeId="0">
      <text>
        <r>
          <rPr>
            <sz val="11"/>
            <color rgb="FF000000"/>
            <rFont val="Calibri"/>
          </rPr>
          <t>Discrimine el total de asociados pensionados que tenía al final del periodo de evaluación</t>
        </r>
      </text>
    </comment>
    <comment ref="I81" authorId="1" shapeId="0">
      <text>
        <r>
          <rPr>
            <sz val="11"/>
            <color rgb="FF000000"/>
            <rFont val="Calibri"/>
          </rPr>
          <t>Discrimine el total de asociados cesantes que tenía al final del periodo de evaluación</t>
        </r>
      </text>
    </comment>
    <comment ref="I82" authorId="1" shapeId="0">
      <text>
        <r>
          <rPr>
            <sz val="11"/>
            <color rgb="FF000000"/>
            <rFont val="Calibri"/>
          </rPr>
          <t>Discrimine el total de asociados dependiente que tenía al final del periodo de evaluación</t>
        </r>
      </text>
    </comment>
    <comment ref="H84" authorId="1" shapeId="0">
      <text>
        <r>
          <rPr>
            <sz val="11"/>
            <color rgb="FF000000"/>
            <rFont val="Calibri"/>
          </rPr>
          <t>Discrimine el total de asociados que tenía al final del periodo de evaluación por nivel de ingresos</t>
        </r>
      </text>
    </comment>
    <comment ref="I85" authorId="1" shapeId="0">
      <text>
        <r>
          <rPr>
            <sz val="11"/>
            <color rgb="FF000000"/>
            <rFont val="Calibri"/>
          </rPr>
          <t>Discrimine el total de asociados que  tenían ingresos menores a 1 SMMLV al final del periodo de evaluación</t>
        </r>
      </text>
    </comment>
    <comment ref="I86" authorId="1" shapeId="0">
      <text>
        <r>
          <rPr>
            <sz val="11"/>
            <color rgb="FF000000"/>
            <rFont val="Calibri"/>
          </rPr>
          <t>Discrimine el total de asociados que  tenían ingresos entre 1 a 2 SMMLV al final del periodo de evaluación</t>
        </r>
      </text>
    </comment>
    <comment ref="I87" authorId="1" shapeId="0">
      <text>
        <r>
          <rPr>
            <sz val="11"/>
            <color rgb="FF000000"/>
            <rFont val="Calibri"/>
          </rPr>
          <t>Discrimine el total de asociados que  tenían ingresos entre 3 a 4 SMMLV al final del periodo de evaluación</t>
        </r>
      </text>
    </comment>
    <comment ref="I88" authorId="1" shapeId="0">
      <text>
        <r>
          <rPr>
            <sz val="11"/>
            <color rgb="FF000000"/>
            <rFont val="Calibri"/>
          </rPr>
          <t>Discrimine el total de asociados que  tenían ingresos entre 5 a 6 SMMLV al final del periodo de evaluación</t>
        </r>
      </text>
    </comment>
    <comment ref="I89" authorId="1" shapeId="0">
      <text>
        <r>
          <rPr>
            <sz val="11"/>
            <color rgb="FF000000"/>
            <rFont val="Calibri"/>
          </rPr>
          <t>Discrimine el total de asociados que  tenían ingresos entre 7 a 10 SMMLV al final del periodo de evaluación</t>
        </r>
      </text>
    </comment>
    <comment ref="I90" authorId="1" shapeId="0">
      <text>
        <r>
          <rPr>
            <sz val="11"/>
            <color rgb="FF000000"/>
            <rFont val="Calibri"/>
          </rPr>
          <t>Discrimine el total de asociados que  tenían ingresos mayores de 10 SMMLV al final del periodo de evaluación.</t>
        </r>
      </text>
    </comment>
    <comment ref="H92" authorId="1" shapeId="0">
      <text>
        <r>
          <rPr>
            <sz val="11"/>
            <color rgb="FF000000"/>
            <rFont val="Calibri"/>
          </rPr>
          <t>Discrimine el total de asociados que al final del periodo de evaluación por estrato</t>
        </r>
      </text>
    </comment>
    <comment ref="I93" authorId="1" shapeId="0">
      <text>
        <r>
          <rPr>
            <sz val="11"/>
            <color rgb="FF000000"/>
            <rFont val="Calibri"/>
          </rPr>
          <t>Discrimine el total de asociados que pertenecen al Estrato 1  al final del periodo de evaluación</t>
        </r>
      </text>
    </comment>
    <comment ref="I94" authorId="1" shapeId="0">
      <text>
        <r>
          <rPr>
            <sz val="11"/>
            <color rgb="FF000000"/>
            <rFont val="Calibri"/>
          </rPr>
          <t>Discrimine el total de asociados que pertenecen al Estrato 2  al final del periodo de evaluación</t>
        </r>
      </text>
    </comment>
    <comment ref="I95" authorId="1" shapeId="0">
      <text>
        <r>
          <rPr>
            <sz val="11"/>
            <color rgb="FF000000"/>
            <rFont val="Calibri"/>
          </rPr>
          <t>Discrimine el total de asociados que pertenecen al Estrato 3  al final del periodo de evaluación</t>
        </r>
      </text>
    </comment>
    <comment ref="I96" authorId="1" shapeId="0">
      <text>
        <r>
          <rPr>
            <sz val="11"/>
            <color rgb="FF000000"/>
            <rFont val="Calibri"/>
          </rPr>
          <t>Discrimine el total de asociados que pertenecen al Estrato 4  al final del periodo de evaluación</t>
        </r>
      </text>
    </comment>
    <comment ref="I97" authorId="1" shapeId="0">
      <text>
        <r>
          <rPr>
            <sz val="11"/>
            <color rgb="FF000000"/>
            <rFont val="Calibri"/>
          </rPr>
          <t>Discrimine el total de asociados que pertenecen al Estrato 5  al final del periodo de evaluación</t>
        </r>
      </text>
    </comment>
    <comment ref="I98" authorId="1" shapeId="0">
      <text>
        <r>
          <rPr>
            <sz val="11"/>
            <color rgb="FF000000"/>
            <rFont val="Calibri"/>
          </rPr>
          <t>Discrimine el total de asociados que pertenecen al Estrato 6  al final del periodo de evaluación</t>
        </r>
      </text>
    </comment>
    <comment ref="H100" authorId="1" shapeId="0">
      <text>
        <r>
          <rPr>
            <sz val="11"/>
            <color rgb="FF000000"/>
            <rFont val="Calibri"/>
          </rPr>
          <t>Relacione el total de hijos de los asociados que estaban reportados al fin del periodo de evaluación</t>
        </r>
      </text>
    </comment>
    <comment ref="I101" authorId="1" shapeId="0">
      <text>
        <r>
          <rPr>
            <sz val="11"/>
            <color rgb="FF000000"/>
            <rFont val="Calibri"/>
          </rPr>
          <t>Relacione la cantidad de hijos que tienen los asociados al final del periodo de evaluación</t>
        </r>
      </text>
    </comment>
    <comment ref="J101" authorId="1" shapeId="0">
      <text>
        <r>
          <rPr>
            <sz val="11"/>
            <color rgb="FF000000"/>
            <rFont val="Calibri"/>
          </rPr>
          <t>Relacione el numero de Hijos que se encuentran asociados a la organización de economia solidaria al final del periodo de evaluación</t>
        </r>
      </text>
    </comment>
    <comment ref="K101" authorId="1" shapeId="0">
      <text>
        <r>
          <rPr>
            <sz val="11"/>
            <color rgb="FF000000"/>
            <rFont val="Calibri"/>
          </rPr>
          <t>Relacione el numero de Hijos que no se encuentran asociados a la organización de economia solidaria al final del periodo de evaluación</t>
        </r>
      </text>
    </comment>
    <comment ref="H105" authorId="1" shapeId="0">
      <text>
        <r>
          <rPr>
            <sz val="11"/>
            <color rgb="FF000000"/>
            <rFont val="Calibri"/>
          </rPr>
          <t>Discrimine el total de asociados que tenía al final del periodo de evaluación por tipo de vivienda</t>
        </r>
      </text>
    </comment>
    <comment ref="I106" authorId="1" shapeId="0">
      <text>
        <r>
          <rPr>
            <sz val="11"/>
            <color rgb="FF000000"/>
            <rFont val="Calibri"/>
          </rPr>
          <t>Discrimine el total de asociados con vivienda propia que tenía al final del periodo de evaluación</t>
        </r>
      </text>
    </comment>
    <comment ref="I107" authorId="1" shapeId="0">
      <text>
        <r>
          <rPr>
            <sz val="11"/>
            <color rgb="FF000000"/>
            <rFont val="Calibri"/>
          </rPr>
          <t>Discrimine el total de asociados con vivienda arrendada que tenía al final del periodo de evaluación</t>
        </r>
      </text>
    </comment>
    <comment ref="I108" authorId="1" shapeId="0">
      <text>
        <r>
          <rPr>
            <sz val="11"/>
            <color rgb="FF000000"/>
            <rFont val="Calibri"/>
          </rPr>
          <t>Discrimine el total de asociados con vivienda familiar que tenía al final del periodo de evaluación</t>
        </r>
      </text>
    </comment>
    <comment ref="I109" authorId="1" shapeId="0">
      <text>
        <r>
          <rPr>
            <sz val="11"/>
            <color rgb="FF000000"/>
            <rFont val="Calibri"/>
          </rPr>
          <t>Discrimine el total de asociados con vivienda por leasing que tenía al final del periodo de evaluación</t>
        </r>
      </text>
    </comment>
  </commentList>
  <extLst>
    <ext xmlns:r="http://schemas.openxmlformats.org/officeDocument/2006/relationships" uri="GoogleSheetsCustomDataVersion1">
      <go:sheetsCustomData xmlns:go="http://customooxmlschemas.google.com/" r:id="rId1" roundtripDataSignature="AMtx7mhdbhV0ap62U0Gr9jjT20v5Ph/BzQ=="/>
    </ext>
  </extLst>
</comments>
</file>

<file path=xl/comments2.xml><?xml version="1.0" encoding="utf-8"?>
<comments xmlns="http://schemas.openxmlformats.org/spreadsheetml/2006/main">
  <authors>
    <author>Usuario de Windows</author>
    <author/>
  </authors>
  <commentList>
    <comment ref="A6" authorId="0" shapeId="0">
      <text>
        <r>
          <rPr>
            <b/>
            <sz val="9"/>
            <color indexed="81"/>
            <rFont val="Tahoma"/>
            <charset val="1"/>
          </rPr>
          <t>En este campo se especifica si el dato solicitado se tomará de un formato reportado en el formulario oficial de rendición de cuentas distinto del formato de balance social.</t>
        </r>
        <r>
          <rPr>
            <sz val="9"/>
            <color indexed="81"/>
            <rFont val="Tahoma"/>
            <charset val="1"/>
          </rPr>
          <t xml:space="preserve">
</t>
        </r>
      </text>
    </comment>
    <comment ref="B6" authorId="0" shapeId="0">
      <text>
        <r>
          <rPr>
            <b/>
            <sz val="9"/>
            <color indexed="81"/>
            <rFont val="Tahoma"/>
            <charset val="1"/>
          </rPr>
          <t>En este campo se especifica si el dato solicitado se tomará de un formato reportado en el formulario oficial de rendición de cuentas distinto del formato de balance social. 
Se señala adicionalmente si el campo será utilizado para calcular los indicadores que medirán el balance social.</t>
        </r>
      </text>
    </comment>
    <comment ref="C6" authorId="0" shapeId="0">
      <text>
        <r>
          <rPr>
            <b/>
            <sz val="9"/>
            <color indexed="81"/>
            <rFont val="Tahoma"/>
            <charset val="1"/>
          </rPr>
          <t>En este campo se especifica si el dato solicitado debe ser reportado en el formato de balance social y por lo tanto requiere el reporte de la cooperativa</t>
        </r>
        <r>
          <rPr>
            <sz val="9"/>
            <color indexed="81"/>
            <rFont val="Tahoma"/>
            <charset val="1"/>
          </rPr>
          <t xml:space="preserve">
</t>
        </r>
      </text>
    </comment>
    <comment ref="D6" authorId="0" shapeId="0">
      <text>
        <r>
          <rPr>
            <b/>
            <sz val="9"/>
            <color indexed="81"/>
            <rFont val="Tahoma"/>
            <charset val="1"/>
          </rPr>
          <t>En este campo se especifica si el dato solicitado es obligatorio para la medición de balance social en 2020</t>
        </r>
      </text>
    </comment>
    <comment ref="E6" authorId="0" shapeId="0">
      <text>
        <r>
          <rPr>
            <b/>
            <sz val="9"/>
            <color indexed="81"/>
            <rFont val="Tahoma"/>
            <charset val="1"/>
          </rPr>
          <t>En este campo se especifica si el dato solicitado es obligatorio para la medición de balance social en 2021</t>
        </r>
        <r>
          <rPr>
            <sz val="9"/>
            <color indexed="81"/>
            <rFont val="Tahoma"/>
            <charset val="1"/>
          </rPr>
          <t xml:space="preserve">
</t>
        </r>
      </text>
    </comment>
    <comment ref="F6" authorId="0" shapeId="0">
      <text>
        <r>
          <rPr>
            <b/>
            <sz val="9"/>
            <color indexed="81"/>
            <rFont val="Tahoma"/>
            <charset val="1"/>
          </rPr>
          <t>En este campo se especifica si el dato solicitado es obligatorio para la medición de balance social en 2022</t>
        </r>
      </text>
    </comment>
    <comment ref="H9" authorId="1" shapeId="0">
      <text>
        <r>
          <rPr>
            <sz val="11"/>
            <color rgb="FF000000"/>
            <rFont val="Calibri"/>
          </rPr>
          <t>Seleccione el tipo de asamblea que realiza la organización de economía solidaria</t>
        </r>
      </text>
    </comment>
    <comment ref="H12" authorId="1" shapeId="0">
      <text>
        <r>
          <rPr>
            <sz val="11"/>
            <color rgb="FF000000"/>
            <rFont val="Calibri"/>
          </rPr>
          <t>Esta opcion se habilita si las organizaciones de economía solidaria seleccionaron asamblea general de delegados</t>
        </r>
      </text>
    </comment>
    <comment ref="I12" authorId="1" shapeId="0">
      <text>
        <r>
          <rPr>
            <sz val="11"/>
            <color rgb="FF000000"/>
            <rFont val="Calibri"/>
          </rPr>
          <t>Seleccione la forma en que la cooperativa determina la cantidad de delegados</t>
        </r>
      </text>
    </comment>
    <comment ref="G15" authorId="1" shapeId="0">
      <text>
        <r>
          <rPr>
            <sz val="11"/>
            <color rgb="FF000000"/>
            <rFont val="Calibri"/>
          </rPr>
          <t xml:space="preserve">
Si señalo la casilla otro se habilita la especificación</t>
        </r>
      </text>
    </comment>
    <comment ref="H17" authorId="0" shapeId="0">
      <text>
        <r>
          <rPr>
            <sz val="9"/>
            <color indexed="81"/>
            <rFont val="Tahoma"/>
            <family val="2"/>
          </rPr>
          <t xml:space="preserve">Esta opcion se habilita si las organizaciones de economía solidaria seleccionaron asamblea general de delegados
</t>
        </r>
      </text>
    </comment>
    <comment ref="I18" authorId="1" shapeId="0">
      <text>
        <r>
          <rPr>
            <sz val="11"/>
            <color rgb="FF000000"/>
            <rFont val="Calibri"/>
          </rPr>
          <t>Relacione los asociados hábiles para 
eleccion de los delegados</t>
        </r>
      </text>
    </comment>
    <comment ref="I20" authorId="1" shapeId="0">
      <text>
        <r>
          <rPr>
            <sz val="11"/>
            <color rgb="FF000000"/>
            <rFont val="Calibri"/>
          </rPr>
          <t>Relacione los asociados hombre que participaron en la eleccion de los delegados</t>
        </r>
      </text>
    </comment>
    <comment ref="I21" authorId="1" shapeId="0">
      <text>
        <r>
          <rPr>
            <sz val="11"/>
            <color rgb="FF000000"/>
            <rFont val="Calibri"/>
          </rPr>
          <t xml:space="preserve">
Relacione los asociados mujeres que participaron en la eleccion de los delegados</t>
        </r>
      </text>
    </comment>
    <comment ref="I23" authorId="1" shapeId="0">
      <text>
        <r>
          <rPr>
            <sz val="11"/>
            <color rgb="FF000000"/>
            <rFont val="Calibri"/>
          </rPr>
          <t>Relacione los asociados personas juridicas de derecho publico que participaron en la eleccion de los delegados</t>
        </r>
      </text>
    </comment>
    <comment ref="I24" authorId="1" shapeId="0">
      <text>
        <r>
          <rPr>
            <sz val="11"/>
            <color rgb="FF000000"/>
            <rFont val="Calibri"/>
          </rPr>
          <t>Relacione los asociados personas juridicas del sector cooperativo que participaron en la eleccion de los delegados</t>
        </r>
      </text>
    </comment>
    <comment ref="I25" authorId="1" shapeId="0">
      <text>
        <r>
          <rPr>
            <sz val="11"/>
            <color rgb="FF000000"/>
            <rFont val="Calibri"/>
          </rPr>
          <t>Relacione los asociados personas juridicas sin animo de lucro que participaron en la eleccion de los delegados</t>
        </r>
      </text>
    </comment>
    <comment ref="I26" authorId="1" shapeId="0">
      <text>
        <r>
          <rPr>
            <sz val="11"/>
            <color rgb="FF000000"/>
            <rFont val="Calibri"/>
          </rPr>
          <t>Relacione los asociados unidades economicas que participaron en la eleccion de los delegados</t>
        </r>
      </text>
    </comment>
    <comment ref="I27" authorId="1" shapeId="0">
      <text>
        <r>
          <rPr>
            <sz val="11"/>
            <color rgb="FF000000"/>
            <rFont val="Calibri"/>
          </rPr>
          <t>El total de los asociados discriminados debe ser igual al total relacionado en la casilla 37</t>
        </r>
      </text>
    </comment>
    <comment ref="H29" authorId="0" shapeId="0">
      <text>
        <r>
          <rPr>
            <sz val="9"/>
            <color indexed="81"/>
            <rFont val="Tahoma"/>
            <family val="2"/>
          </rPr>
          <t>Esta opcion se habilita si las organizaciones de economía solidaria seleccionaron asamblea general de delegados</t>
        </r>
      </text>
    </comment>
    <comment ref="H35" authorId="0" shapeId="0">
      <text>
        <r>
          <rPr>
            <sz val="9"/>
            <color indexed="81"/>
            <rFont val="Tahoma"/>
            <family val="2"/>
          </rPr>
          <t xml:space="preserve">Esta opcion se habilita si las organizaciones de economía solidaria seleccionaron asamblea general de delegados
</t>
        </r>
      </text>
    </comment>
    <comment ref="I37" authorId="1" shapeId="0">
      <text>
        <r>
          <rPr>
            <sz val="11"/>
            <color rgb="FF000000"/>
            <rFont val="Calibri"/>
          </rPr>
          <t xml:space="preserve">Relacione los asociados hombre que participaron en la asamblea general 
</t>
        </r>
      </text>
    </comment>
    <comment ref="I38" authorId="1" shapeId="0">
      <text>
        <r>
          <rPr>
            <sz val="11"/>
            <color rgb="FF000000"/>
            <rFont val="Calibri"/>
          </rPr>
          <t xml:space="preserve">
Relacione los asociados mujeres que participaron en la asamblea general</t>
        </r>
      </text>
    </comment>
    <comment ref="I40" authorId="1" shapeId="0">
      <text>
        <r>
          <rPr>
            <sz val="11"/>
            <color rgb="FF000000"/>
            <rFont val="Calibri"/>
          </rPr>
          <t>Relacione los asociados personas juridicas de derecho publico que participaron en la asamblea general</t>
        </r>
      </text>
    </comment>
    <comment ref="I41" authorId="1" shapeId="0">
      <text>
        <r>
          <rPr>
            <sz val="11"/>
            <color rgb="FF000000"/>
            <rFont val="Calibri"/>
          </rPr>
          <t>Relacione los asociados personas juridicas del sector cooperativo que participaron en la eleccion de los delegados</t>
        </r>
      </text>
    </comment>
    <comment ref="I42" authorId="1" shapeId="0">
      <text>
        <r>
          <rPr>
            <sz val="11"/>
            <color rgb="FF000000"/>
            <rFont val="Calibri"/>
          </rPr>
          <t>Relacione los asociados personas juridicas sin animo de lucro que participaron en la eleccion de los delegados</t>
        </r>
      </text>
    </comment>
    <comment ref="I43" authorId="1" shapeId="0">
      <text>
        <r>
          <rPr>
            <sz val="11"/>
            <color rgb="FF000000"/>
            <rFont val="Calibri"/>
          </rPr>
          <t>Relacione los asociados unidades economicas que participaron en la eleccion de los delegados</t>
        </r>
      </text>
    </comment>
    <comment ref="I44" authorId="1" shapeId="0">
      <text>
        <r>
          <rPr>
            <sz val="11"/>
            <color rgb="FF000000"/>
            <rFont val="Calibri"/>
          </rPr>
          <t>El total de los asociados discriminados debe ser igual al total relacionado en la casilla 37</t>
        </r>
      </text>
    </comment>
    <comment ref="H46" authorId="0" shapeId="0">
      <text>
        <r>
          <rPr>
            <sz val="9"/>
            <color indexed="81"/>
            <rFont val="Tahoma"/>
            <family val="2"/>
          </rPr>
          <t>Esta opcion se habilita si las organizaciones de economía solidaria seleccionaron asamblea general de delegados</t>
        </r>
      </text>
    </comment>
    <comment ref="I47" authorId="1" shapeId="0">
      <text>
        <r>
          <rPr>
            <sz val="11"/>
            <color rgb="FF000000"/>
            <rFont val="Calibri"/>
          </rPr>
          <t>Relacione el número de asociados  menores de 18 años  que participaron en la elección de delegados</t>
        </r>
      </text>
    </comment>
    <comment ref="I48" authorId="1" shapeId="0">
      <text>
        <r>
          <rPr>
            <sz val="11"/>
            <color rgb="FF000000"/>
            <rFont val="Calibri"/>
          </rPr>
          <t>Relacione el número de asociados entre 18 a 24 años  que participaron en la elección de delegados</t>
        </r>
      </text>
    </comment>
    <comment ref="I49" authorId="1" shapeId="0">
      <text>
        <r>
          <rPr>
            <sz val="11"/>
            <color rgb="FF000000"/>
            <rFont val="Calibri"/>
          </rPr>
          <t>Relacione el número de asociados entre 25 a 40 años  que participaron en la elección de delegados</t>
        </r>
      </text>
    </comment>
    <comment ref="I50" authorId="1" shapeId="0">
      <text>
        <r>
          <rPr>
            <sz val="11"/>
            <color rgb="FF000000"/>
            <rFont val="Calibri"/>
          </rPr>
          <t>Relacione el número de asociados entre 41 y 60 años  que participaron en la elección de delegados</t>
        </r>
      </text>
    </comment>
    <comment ref="I51" authorId="1" shapeId="0">
      <text>
        <r>
          <rPr>
            <sz val="11"/>
            <color rgb="FF000000"/>
            <rFont val="Calibri"/>
          </rPr>
          <t>Relacione el número de asociados mayores de 60 años  que participaron en la elección de delegados</t>
        </r>
      </text>
    </comment>
    <comment ref="H52" authorId="0" shapeId="0">
      <text>
        <r>
          <rPr>
            <sz val="9"/>
            <color indexed="81"/>
            <rFont val="Tahoma"/>
            <family val="2"/>
          </rPr>
          <t>Esta opcion se habilita si las organizaciones de economía solidaria seleccionaron asamblea general de delegados. Relacione el total de asociados que fueron  elegido como delegados</t>
        </r>
      </text>
    </comment>
    <comment ref="I53" authorId="1" shapeId="0">
      <text>
        <r>
          <rPr>
            <sz val="11"/>
            <color rgb="FF000000"/>
            <rFont val="Calibri"/>
          </rPr>
          <t xml:space="preserve">
Relacione los asociados hombre que  se eligieron  como delegados</t>
        </r>
      </text>
    </comment>
    <comment ref="I54" authorId="1" shapeId="0">
      <text>
        <r>
          <rPr>
            <sz val="11"/>
            <color rgb="FF000000"/>
            <rFont val="Calibri"/>
          </rPr>
          <t xml:space="preserve">
Relacione los asociados mujeres que  se eligieron  en la eleccion de los delegados</t>
        </r>
      </text>
    </comment>
    <comment ref="I56" authorId="1" shapeId="0">
      <text>
        <r>
          <rPr>
            <sz val="11"/>
            <color rgb="FF000000"/>
            <rFont val="Calibri"/>
          </rPr>
          <t xml:space="preserve">
Relacione los asociados personas juridicas de derecho publico que  se eligieron como delegados</t>
        </r>
      </text>
    </comment>
    <comment ref="I57" authorId="1" shapeId="0">
      <text>
        <r>
          <rPr>
            <sz val="11"/>
            <color rgb="FF000000"/>
            <rFont val="Calibri"/>
          </rPr>
          <t>Relacione los asociados personas juridicas del sector cooperativo que  se eligieron como delegados</t>
        </r>
      </text>
    </comment>
    <comment ref="I58" authorId="1" shapeId="0">
      <text>
        <r>
          <rPr>
            <sz val="11"/>
            <color rgb="FF000000"/>
            <rFont val="Calibri"/>
          </rPr>
          <t>Relacione los asociados personas juridicas sin animo de lucro que  se eligieron como delegados</t>
        </r>
      </text>
    </comment>
    <comment ref="I59" authorId="1" shapeId="0">
      <text>
        <r>
          <rPr>
            <sz val="11"/>
            <color rgb="FF000000"/>
            <rFont val="Calibri"/>
          </rPr>
          <t>Relacione los asociados unidades economicas elegidos como delegados</t>
        </r>
      </text>
    </comment>
    <comment ref="H62" authorId="0" shapeId="0">
      <text>
        <r>
          <rPr>
            <sz val="9"/>
            <color indexed="81"/>
            <rFont val="Tahoma"/>
            <family val="2"/>
          </rPr>
          <t xml:space="preserve">Esta opcion se habilita si las organizaciones de economía solidaria seleccionaron asamblea general de asociados
</t>
        </r>
      </text>
    </comment>
    <comment ref="I64" authorId="1" shapeId="0">
      <text>
        <r>
          <rPr>
            <sz val="11"/>
            <color rgb="FF000000"/>
            <rFont val="Calibri"/>
          </rPr>
          <t xml:space="preserve">Relacione los asociados hombre que participaron en la asamblea general 
</t>
        </r>
      </text>
    </comment>
    <comment ref="I65" authorId="1" shapeId="0">
      <text>
        <r>
          <rPr>
            <sz val="11"/>
            <color rgb="FF000000"/>
            <rFont val="Calibri"/>
          </rPr>
          <t xml:space="preserve">
Relacione los asociados mujeres que participaron en la asamblea general</t>
        </r>
      </text>
    </comment>
    <comment ref="I67" authorId="1" shapeId="0">
      <text>
        <r>
          <rPr>
            <sz val="11"/>
            <color rgb="FF000000"/>
            <rFont val="Calibri"/>
          </rPr>
          <t>Relacione los asociados personas juridicas de derecho publico que participaron en la asamblea general</t>
        </r>
      </text>
    </comment>
    <comment ref="I68" authorId="1" shapeId="0">
      <text>
        <r>
          <rPr>
            <sz val="11"/>
            <color rgb="FF000000"/>
            <rFont val="Calibri"/>
          </rPr>
          <t>Relacione los asociados personas juridicas del sector cooperativo que participaron en la eleccion de los delegados</t>
        </r>
      </text>
    </comment>
    <comment ref="I69" authorId="1" shapeId="0">
      <text>
        <r>
          <rPr>
            <sz val="11"/>
            <color rgb="FF000000"/>
            <rFont val="Calibri"/>
          </rPr>
          <t>Relacione los asociados personas juridicas sin animo de lucro que participaron en la eleccion de los delegados</t>
        </r>
      </text>
    </comment>
    <comment ref="I70" authorId="1" shapeId="0">
      <text>
        <r>
          <rPr>
            <sz val="11"/>
            <color rgb="FF000000"/>
            <rFont val="Calibri"/>
          </rPr>
          <t>Relacione los asociados unidades economicas que participaron en la eleccion de los delegados</t>
        </r>
      </text>
    </comment>
    <comment ref="I71" authorId="1" shapeId="0">
      <text>
        <r>
          <rPr>
            <sz val="11"/>
            <color rgb="FF000000"/>
            <rFont val="Calibri"/>
          </rPr>
          <t>El total de los asociados discriminados debe ser igual al total relacionado en la casilla 37</t>
        </r>
      </text>
    </comment>
    <comment ref="I81" authorId="1" shapeId="0">
      <text>
        <r>
          <rPr>
            <sz val="11"/>
            <color rgb="FF000000"/>
            <rFont val="Calibri"/>
          </rPr>
          <t xml:space="preserve">Relacione el número de asociados  menores de 18 años que participaron
</t>
        </r>
      </text>
    </comment>
    <comment ref="I82" authorId="1" shapeId="0">
      <text>
        <r>
          <rPr>
            <sz val="11"/>
            <color rgb="FF000000"/>
            <rFont val="Calibri"/>
          </rPr>
          <t xml:space="preserve">Relacione el número de asociados entre 18 a 24 años que  participaron
</t>
        </r>
      </text>
    </comment>
    <comment ref="I83" authorId="1" shapeId="0">
      <text>
        <r>
          <rPr>
            <sz val="11"/>
            <color rgb="FF000000"/>
            <rFont val="Calibri"/>
          </rPr>
          <t>Relacione el número de asociados entre 25 a 40 años que participaron</t>
        </r>
      </text>
    </comment>
    <comment ref="I84" authorId="1" shapeId="0">
      <text>
        <r>
          <rPr>
            <sz val="11"/>
            <color rgb="FF000000"/>
            <rFont val="Calibri"/>
          </rPr>
          <t>Relacione el número de asociados entre 41 y 60 años que participaron</t>
        </r>
      </text>
    </comment>
    <comment ref="I85" authorId="1" shapeId="0">
      <text>
        <r>
          <rPr>
            <sz val="11"/>
            <color rgb="FF000000"/>
            <rFont val="Calibri"/>
          </rPr>
          <t>Relacione el número de asociados mayores de 60 años que  participaron</t>
        </r>
      </text>
    </comment>
    <comment ref="I87" authorId="1" shapeId="0">
      <text>
        <r>
          <rPr>
            <sz val="11"/>
            <color rgb="FF000000"/>
            <rFont val="Calibri"/>
          </rPr>
          <t xml:space="preserve">Relacione los asociados que se encontraban ihabilies para participar de la asamblea general </t>
        </r>
      </text>
    </comment>
    <comment ref="I88" authorId="1" shapeId="0">
      <text>
        <r>
          <rPr>
            <sz val="11"/>
            <color rgb="FF000000"/>
            <rFont val="Calibri"/>
          </rPr>
          <t xml:space="preserve">Numero de asociados que se encontraban inhabilies por causade vencimiento en obligaciones crediticias
</t>
        </r>
      </text>
    </comment>
    <comment ref="I89" authorId="1" shapeId="0">
      <text>
        <r>
          <rPr>
            <sz val="11"/>
            <color rgb="FF000000"/>
            <rFont val="Calibri"/>
          </rPr>
          <t>Numero de asociados que se encontraban inhabilies por causa de sanciones impartidas por la organización de economía solidaria.</t>
        </r>
      </text>
    </comment>
    <comment ref="I90" authorId="1" shapeId="0">
      <text>
        <r>
          <rPr>
            <sz val="11"/>
            <color rgb="FF000000"/>
            <rFont val="Calibri"/>
          </rPr>
          <t>Numero de asociados que se encontraban inhabilies por causa de suspensión de derechos  con la organización de economía solidaria.</t>
        </r>
      </text>
    </comment>
    <comment ref="I91" authorId="1" shapeId="0">
      <text>
        <r>
          <rPr>
            <sz val="11"/>
            <color rgb="FF000000"/>
            <rFont val="Calibri"/>
          </rPr>
          <t>Numero de asociados que se encontraban inhabilies por causa del no cumplimiento de pago de aportes</t>
        </r>
      </text>
    </comment>
    <comment ref="I93" authorId="1" shapeId="0">
      <text>
        <r>
          <rPr>
            <sz val="11"/>
            <color rgb="FF000000"/>
            <rFont val="Calibri"/>
          </rPr>
          <t xml:space="preserve">Numero de asociados asistentes
</t>
        </r>
      </text>
    </comment>
    <comment ref="H94" authorId="1" shapeId="0">
      <text>
        <r>
          <rPr>
            <sz val="11"/>
            <color rgb="FF000000"/>
            <rFont val="Calibri"/>
          </rPr>
          <t>======
ID#AAAAJJHSbVY
Angela Maria Diaz Oliveros    (2020-02-24 15:32:22)
Para el caso de los fondos empleados seleccionar si se presentaron poderes para representacion en la asamblea general ordinaria realizada durante el periodo de evaluacion</t>
        </r>
      </text>
    </comment>
    <comment ref="I98" authorId="1" shapeId="0">
      <text>
        <r>
          <rPr>
            <sz val="11"/>
            <color rgb="FF000000"/>
            <rFont val="Calibri"/>
          </rPr>
          <t xml:space="preserve">Numero de asociados representados con poder
</t>
        </r>
      </text>
    </comment>
    <comment ref="I106" authorId="1" shapeId="0">
      <text>
        <r>
          <rPr>
            <sz val="11"/>
            <color rgb="FF000000"/>
            <rFont val="Calibri"/>
          </rPr>
          <t>Número de hombres que fueron elegidos para el consejo de administracion que nunca habian participado de este organo.</t>
        </r>
      </text>
    </comment>
    <comment ref="I107" authorId="1" shapeId="0">
      <text>
        <r>
          <rPr>
            <sz val="11"/>
            <color rgb="FF000000"/>
            <rFont val="Calibri"/>
          </rPr>
          <t>Número de mujeres que fueron elegidas para el consejo de administracion que nunca habian participado de este organo.</t>
        </r>
      </text>
    </comment>
    <comment ref="I109" authorId="1" shapeId="0">
      <text>
        <r>
          <rPr>
            <sz val="11"/>
            <color rgb="FF000000"/>
            <rFont val="Calibri"/>
          </rPr>
          <t>Número de representantes de personas juridicas de derecho publico que fueron elegidos para el consejo de administracion que nunca habian participado de este organo.</t>
        </r>
      </text>
    </comment>
    <comment ref="I110" authorId="1" shapeId="0">
      <text>
        <r>
          <rPr>
            <sz val="11"/>
            <color rgb="FF000000"/>
            <rFont val="Calibri"/>
          </rPr>
          <t>Número de representantes de personas juridicas del  sector cooperativo que fueron elegidos para el consejo de administracion que nunca habian participado de este organo.</t>
        </r>
      </text>
    </comment>
    <comment ref="I111" authorId="1" shapeId="0">
      <text>
        <r>
          <rPr>
            <sz val="11"/>
            <color rgb="FF000000"/>
            <rFont val="Calibri"/>
          </rPr>
          <t>Numero de representantes personas juridicas  sin animo de lucro que fueron elegidos para el consejo de administracion que nunca habian participado de este organo.</t>
        </r>
      </text>
    </comment>
    <comment ref="I112" authorId="1" shapeId="0">
      <text>
        <r>
          <rPr>
            <sz val="11"/>
            <color rgb="FF000000"/>
            <rFont val="Calibri"/>
          </rPr>
          <t>======
ID#AAAAJJHSatc
Angela Maria Diaz Oliveros    (2020-02-24 15:32:21)
Numero de dignatarios que representan  unidades economicas que fueron elegidos para el consejo de administracion que nunca habian participado de este organo.</t>
        </r>
      </text>
    </comment>
    <comment ref="I116" authorId="1" shapeId="0">
      <text>
        <r>
          <rPr>
            <sz val="11"/>
            <color rgb="FF000000"/>
            <rFont val="Calibri"/>
          </rPr>
          <t>Numero de dignatarios hombres que fueron elegidos para el consejo de administracion que ya habian participado de este organo.</t>
        </r>
      </text>
    </comment>
    <comment ref="I117" authorId="1" shapeId="0">
      <text>
        <r>
          <rPr>
            <sz val="11"/>
            <color rgb="FF000000"/>
            <rFont val="Calibri"/>
          </rPr>
          <t>Numero de dignatarios mujeres que fueron elegidas para el consejo de administracion que ya habian participado de este organo.</t>
        </r>
      </text>
    </comment>
    <comment ref="I119" authorId="1" shapeId="0">
      <text>
        <r>
          <rPr>
            <sz val="11"/>
            <color rgb="FF000000"/>
            <rFont val="Calibri"/>
          </rPr>
          <t>Numero de dignatarios que representan Personas juridicas de derecho publico que fueron elegidos para el consejo de administracion que ya habian participado de este organo.</t>
        </r>
      </text>
    </comment>
    <comment ref="I120" authorId="1" shapeId="0">
      <text>
        <r>
          <rPr>
            <sz val="11"/>
            <color rgb="FF000000"/>
            <rFont val="Calibri"/>
          </rPr>
          <t>Numero de dignatarios que representan Personas juridicas del  sector cooperativo que fueron elegidos para el consejo de administracion que ya habian participado de este organo.</t>
        </r>
      </text>
    </comment>
    <comment ref="I121" authorId="1" shapeId="0">
      <text>
        <r>
          <rPr>
            <sz val="11"/>
            <color rgb="FF000000"/>
            <rFont val="Calibri"/>
          </rPr>
          <t>Numero de dignatarios que representan Personas juridicas  sin animo de lucro que fueron elegidos para el consejo de administracion que ya habian participado de este organo.</t>
        </r>
      </text>
    </comment>
    <comment ref="I122" authorId="1" shapeId="0">
      <text>
        <r>
          <rPr>
            <sz val="11"/>
            <color rgb="FF000000"/>
            <rFont val="Calibri"/>
          </rPr>
          <t>Número de dignatarios que representan  unidades economicas que fueron elegidos para el consejo de administracion que ya habian participado de este organo.</t>
        </r>
      </text>
    </comment>
    <comment ref="I143" authorId="1" shapeId="0">
      <text>
        <r>
          <rPr>
            <sz val="11"/>
            <color rgb="FF000000"/>
            <rFont val="Calibri"/>
          </rPr>
          <t>Relacione el número de asociados  menores de 18 años que hacen parte del consejo de administracion</t>
        </r>
      </text>
    </comment>
    <comment ref="I144" authorId="1" shapeId="0">
      <text>
        <r>
          <rPr>
            <sz val="11"/>
            <color rgb="FF000000"/>
            <rFont val="Calibri"/>
          </rPr>
          <t>Relacione el número de asociados entre 18 a 24 años que  hacen parte del consejo de administracion</t>
        </r>
      </text>
    </comment>
    <comment ref="I145" authorId="1" shapeId="0">
      <text>
        <r>
          <rPr>
            <sz val="11"/>
            <color rgb="FF000000"/>
            <rFont val="Calibri"/>
          </rPr>
          <t>Relacione el número de asociados entre 25 a 40 años que  hacen parte del consejo de administracion</t>
        </r>
      </text>
    </comment>
    <comment ref="I146" authorId="1" shapeId="0">
      <text>
        <r>
          <rPr>
            <sz val="11"/>
            <color rgb="FF000000"/>
            <rFont val="Calibri"/>
          </rPr>
          <t>Relacione el número de asociados entre 41 y 60 años que hacen parte del consejo de administracion</t>
        </r>
      </text>
    </comment>
    <comment ref="I147" authorId="1" shapeId="0">
      <text>
        <r>
          <rPr>
            <sz val="11"/>
            <color rgb="FF000000"/>
            <rFont val="Calibri"/>
          </rPr>
          <t xml:space="preserve">
Relacione el número de asociados mayores de 60 años que  hacen parte del consejo de administracion</t>
        </r>
      </text>
    </comment>
    <comment ref="I186" authorId="1" shapeId="0">
      <text>
        <r>
          <rPr>
            <sz val="11"/>
            <color rgb="FF000000"/>
            <rFont val="Calibri"/>
          </rPr>
          <t xml:space="preserve">Relacione el número de asociados  menores de 18 años que hacen parte del la junta de vigilancia
</t>
        </r>
      </text>
    </comment>
    <comment ref="I187" authorId="1" shapeId="0">
      <text>
        <r>
          <rPr>
            <sz val="11"/>
            <color rgb="FF000000"/>
            <rFont val="Calibri"/>
          </rPr>
          <t xml:space="preserve">Relacione el número de asociados entre 18 a 24 años que  hacen parte de la junta de vigilancia
</t>
        </r>
      </text>
    </comment>
    <comment ref="I188" authorId="1" shapeId="0">
      <text>
        <r>
          <rPr>
            <sz val="11"/>
            <color rgb="FF000000"/>
            <rFont val="Calibri"/>
          </rPr>
          <t>Relacione el número de asociados entre 25 a 40 años que  hacen parte de la junta de vigilancia</t>
        </r>
      </text>
    </comment>
    <comment ref="I189" authorId="1" shapeId="0">
      <text>
        <r>
          <rPr>
            <sz val="11"/>
            <color rgb="FF000000"/>
            <rFont val="Calibri"/>
          </rPr>
          <t>Relacione el número de asociados entre 41 y 60 años que hacen parte de la junta de vigilancia</t>
        </r>
      </text>
    </comment>
    <comment ref="I190" authorId="1" shapeId="0">
      <text>
        <r>
          <rPr>
            <sz val="11"/>
            <color rgb="FF000000"/>
            <rFont val="Calibri"/>
          </rPr>
          <t>Relacione el número de asociados mayores de 60 años que  hacen parte de la junta de vigilancia</t>
        </r>
      </text>
    </comment>
    <comment ref="H195" authorId="1" shapeId="0">
      <text>
        <r>
          <rPr>
            <sz val="11"/>
            <color rgb="FF000000"/>
            <rFont val="Calibri"/>
          </rPr>
          <t>Señale si la organización de economia solidaria realizo o no asamblea extraordinarias durante el periodo de evaluación</t>
        </r>
      </text>
    </comment>
    <comment ref="I201" authorId="0" shapeId="0">
      <text>
        <r>
          <rPr>
            <b/>
            <sz val="9"/>
            <color indexed="81"/>
            <rFont val="Tahoma"/>
            <family val="2"/>
          </rPr>
          <t>Permitir que se registren los</t>
        </r>
      </text>
    </comment>
    <comment ref="H203" authorId="1" shapeId="0">
      <text>
        <r>
          <rPr>
            <sz val="11"/>
            <color rgb="FF000000"/>
            <rFont val="Calibri"/>
          </rPr>
          <t>Marque con una (X)  los comites que se encuentran establecidos en la organización de economia solidaria</t>
        </r>
      </text>
    </comment>
  </commentList>
  <extLst>
    <ext xmlns:r="http://schemas.openxmlformats.org/officeDocument/2006/relationships" uri="GoogleSheetsCustomDataVersion1">
      <go:sheetsCustomData xmlns:go="http://customooxmlschemas.google.com/" r:id="rId1" roundtripDataSignature="AMtx7mjURNMSE0k4sKNPu6MS4QHBaSHGcw=="/>
    </ext>
  </extLst>
</comments>
</file>

<file path=xl/comments3.xml><?xml version="1.0" encoding="utf-8"?>
<comments xmlns="http://schemas.openxmlformats.org/spreadsheetml/2006/main">
  <authors>
    <author>Usuario de Windows</author>
    <author/>
  </authors>
  <commentList>
    <comment ref="A6" authorId="0" shapeId="0">
      <text>
        <r>
          <rPr>
            <b/>
            <sz val="9"/>
            <color indexed="81"/>
            <rFont val="Tahoma"/>
            <charset val="1"/>
          </rPr>
          <t>En este campo se especifica si el dato solicitado se tomará de un formato reportado en el formulario oficial de rendición de cuentas distinto del formato de balance social.</t>
        </r>
        <r>
          <rPr>
            <sz val="9"/>
            <color indexed="81"/>
            <rFont val="Tahoma"/>
            <charset val="1"/>
          </rPr>
          <t xml:space="preserve">
</t>
        </r>
      </text>
    </comment>
    <comment ref="B6" authorId="0" shapeId="0">
      <text>
        <r>
          <rPr>
            <b/>
            <sz val="9"/>
            <color indexed="81"/>
            <rFont val="Tahoma"/>
            <charset val="1"/>
          </rPr>
          <t>En este campo se especifica si el dato solicitado se tomará de un formato reportado en el formulario oficial de rendición de cuentas distinto del formato de balance social. 
Se señala adicionalmente si el campo será utilizado para calcular los indicadores que medirán el balance social.</t>
        </r>
      </text>
    </comment>
    <comment ref="C6" authorId="0" shapeId="0">
      <text>
        <r>
          <rPr>
            <b/>
            <sz val="9"/>
            <color indexed="81"/>
            <rFont val="Tahoma"/>
            <charset val="1"/>
          </rPr>
          <t>En este campo se especifica si el dato solicitado debe ser reportado en el formato de balance social y por lo tanto requiere el reporte de la cooperativa</t>
        </r>
        <r>
          <rPr>
            <sz val="9"/>
            <color indexed="81"/>
            <rFont val="Tahoma"/>
            <charset val="1"/>
          </rPr>
          <t xml:space="preserve">
</t>
        </r>
      </text>
    </comment>
    <comment ref="D6" authorId="0" shapeId="0">
      <text>
        <r>
          <rPr>
            <b/>
            <sz val="9"/>
            <color indexed="81"/>
            <rFont val="Tahoma"/>
            <charset val="1"/>
          </rPr>
          <t>En este campo se especifica si el dato solicitado es obligatorio para la medición de balance social en 2020</t>
        </r>
      </text>
    </comment>
    <comment ref="E6" authorId="0" shapeId="0">
      <text>
        <r>
          <rPr>
            <b/>
            <sz val="9"/>
            <color indexed="81"/>
            <rFont val="Tahoma"/>
            <charset val="1"/>
          </rPr>
          <t>En este campo se especifica si el dato solicitado es obligatorio para la medición de balance social en 2021</t>
        </r>
        <r>
          <rPr>
            <sz val="9"/>
            <color indexed="81"/>
            <rFont val="Tahoma"/>
            <charset val="1"/>
          </rPr>
          <t xml:space="preserve">
</t>
        </r>
      </text>
    </comment>
    <comment ref="F6" authorId="0" shapeId="0">
      <text>
        <r>
          <rPr>
            <b/>
            <sz val="9"/>
            <color indexed="81"/>
            <rFont val="Tahoma"/>
            <charset val="1"/>
          </rPr>
          <t>En este campo se especifica si el dato solicitado es obligatorio para la medición de balance social en 2022</t>
        </r>
      </text>
    </comment>
    <comment ref="H9" authorId="1" shapeId="0">
      <text>
        <r>
          <rPr>
            <sz val="11"/>
            <color rgb="FF000000"/>
            <rFont val="Calibri"/>
          </rPr>
          <t xml:space="preserve">
Relacione el número total de personas que se asociaron durante el periodo de evaluación</t>
        </r>
      </text>
    </comment>
    <comment ref="H10" authorId="1" shapeId="0">
      <text>
        <r>
          <rPr>
            <sz val="11"/>
            <color rgb="FF000000"/>
            <rFont val="Calibri"/>
          </rPr>
          <t>======
ID#AAAAJJHSa2o
Angela Maria Diaz Oliveros    (2020-02-24 15:32:22)
Relacione el total de personas que se asociaron durante el periodo de evaluación por tipo de asociados según el articulo 21 de la ley 79 de 1988</t>
        </r>
      </text>
    </comment>
    <comment ref="I11" authorId="1" shapeId="0">
      <text>
        <r>
          <rPr>
            <sz val="11"/>
            <color rgb="FF000000"/>
            <rFont val="Calibri"/>
          </rPr>
          <t>Relacione el número total de hombre que se asociaron durante el periodo de evaluación</t>
        </r>
      </text>
    </comment>
    <comment ref="I12" authorId="1" shapeId="0">
      <text>
        <r>
          <rPr>
            <sz val="11"/>
            <color rgb="FF000000"/>
            <rFont val="Calibri"/>
          </rPr>
          <t>Relacione el número total de mujeres que se asociaron durante el periodo de evaluación</t>
        </r>
      </text>
    </comment>
    <comment ref="I14" authorId="1" shapeId="0">
      <text>
        <r>
          <rPr>
            <sz val="11"/>
            <color rgb="FF000000"/>
            <rFont val="Calibri"/>
          </rPr>
          <t>Relacione el número total de Personas jurudicas derecho publico que se asociaron  durante el periodo de evaluación</t>
        </r>
      </text>
    </comment>
    <comment ref="I15" authorId="1" shapeId="0">
      <text>
        <r>
          <rPr>
            <sz val="11"/>
            <color rgb="FF000000"/>
            <rFont val="Calibri"/>
          </rPr>
          <t xml:space="preserve">
Relacione el número total de Personas jurudicas sector cooperativo que se asociaron durante el periodo de evaluación</t>
        </r>
      </text>
    </comment>
    <comment ref="I16" authorId="1" shapeId="0">
      <text>
        <r>
          <rPr>
            <sz val="11"/>
            <color rgb="FF000000"/>
            <rFont val="Calibri"/>
          </rPr>
          <t>Relacione el número total de Personas jurudicas Sin animo de lucro que se asociaron durante el periodo de evaluación</t>
        </r>
      </text>
    </comment>
    <comment ref="I17" authorId="1" shapeId="0">
      <text>
        <r>
          <rPr>
            <sz val="11"/>
            <color rgb="FF000000"/>
            <rFont val="Calibri"/>
          </rPr>
          <t>Relacione el número total de empresas o unidades económicas cuando los propietarios trabajen en ellas y prevalezca el trabajo familiar o asociado que se asociaron durante el periodo de evaluación</t>
        </r>
      </text>
    </comment>
    <comment ref="H20" authorId="1" shapeId="0">
      <text>
        <r>
          <rPr>
            <sz val="11"/>
            <color rgb="FF000000"/>
            <rFont val="Calibri"/>
          </rPr>
          <t>Relacione el número de asociados que ingresaron en el periodo de evaluacion por edad</t>
        </r>
      </text>
    </comment>
    <comment ref="I21" authorId="1" shapeId="0">
      <text>
        <r>
          <rPr>
            <sz val="11"/>
            <color rgb="FF000000"/>
            <rFont val="Calibri"/>
          </rPr>
          <t>Relacione el número de asociados  menores de 18 años que ingresaron en el periodo de evaluacion</t>
        </r>
      </text>
    </comment>
    <comment ref="I22" authorId="1" shapeId="0">
      <text>
        <r>
          <rPr>
            <sz val="11"/>
            <color rgb="FF000000"/>
            <rFont val="Calibri"/>
          </rPr>
          <t>Relacione el número de asociados entre 18 a 24 años que ingresaron en el periodo de evaluacion</t>
        </r>
      </text>
    </comment>
    <comment ref="I23" authorId="1" shapeId="0">
      <text>
        <r>
          <rPr>
            <sz val="11"/>
            <color rgb="FF000000"/>
            <rFont val="Calibri"/>
          </rPr>
          <t>Relacione el número de asociados entre 25 a 35
 años que ingresaron en el periodo de evaluacion</t>
        </r>
      </text>
    </comment>
    <comment ref="I24" authorId="1" shapeId="0">
      <text>
        <r>
          <rPr>
            <sz val="11"/>
            <color rgb="FF000000"/>
            <rFont val="Calibri"/>
          </rPr>
          <t>Relacione el número de asociados entre 36 y 60 años que ingresaron en el periodo de evaluacion</t>
        </r>
      </text>
    </comment>
    <comment ref="I25" authorId="1" shapeId="0">
      <text>
        <r>
          <rPr>
            <sz val="11"/>
            <color rgb="FF000000"/>
            <rFont val="Calibri"/>
          </rPr>
          <t xml:space="preserve">
Relacione el número de asociados mayores de 60 años que ingresaron en el periodo de evaluacion</t>
        </r>
      </text>
    </comment>
    <comment ref="H27" authorId="1" shapeId="0">
      <text>
        <r>
          <rPr>
            <sz val="11"/>
            <color rgb="FF000000"/>
            <rFont val="Calibri"/>
          </rPr>
          <t>======
ID#AAAAJJHSatg
Angela Maria Diaz Oliveros    (2020-02-24 15:32:21)
Relacione el número de asociados que ingresaron en el periodo de evaluacion por lugar de residencia</t>
        </r>
      </text>
    </comment>
    <comment ref="H28" authorId="1" shapeId="0">
      <text>
        <r>
          <rPr>
            <sz val="11"/>
            <color rgb="FF000000"/>
            <rFont val="Calibri"/>
          </rPr>
          <t>Se caracteriza por estar conformada por conjuntos de edificaciones y estructuras
contiguas agrupadas en manzanas, las cuales están delimitadas por calles, carreras o avenidas,
principalmente. Cuenta por lo general, con una dotación de servicios esenciales tales como
acueducto, alcantarillado, energía eléctrica, hospitales y colegios, entre otros. En esta categoría
están incluidas las ciudades capitales y las cabeceras municipales restantes</t>
        </r>
      </text>
    </comment>
    <comment ref="I28" authorId="1" shapeId="0">
      <text>
        <r>
          <rPr>
            <sz val="11"/>
            <color rgb="FF000000"/>
            <rFont val="Calibri"/>
          </rPr>
          <t>Relacione el número de asociados  que viven en el area urbana que ingresaron  en el periodo de evaluacion</t>
        </r>
      </text>
    </comment>
    <comment ref="H29" authorId="1" shapeId="0">
      <text>
        <r>
          <rPr>
            <sz val="11"/>
            <color rgb="FF000000"/>
            <rFont val="Calibri"/>
          </rPr>
          <t>Se caracteriza por la disposición dispersa de viviendas y explotaciones agropecuarias existentes en ella. No cuenta con un trazado o nomenclatura de calles, carreteras, avenidas, y demás. Tampoco dispone, por lo general, de servicios públicos y otro tipo de facilidades propias de las áreas urbanas</t>
        </r>
      </text>
    </comment>
    <comment ref="I29" authorId="1" shapeId="0">
      <text>
        <r>
          <rPr>
            <sz val="11"/>
            <color rgb="FF000000"/>
            <rFont val="Calibri"/>
          </rPr>
          <t>Relacione el número de asociados que viven en el area rural que ingresaron en el periodo de evaluacion</t>
        </r>
      </text>
    </comment>
    <comment ref="H31" authorId="1" shapeId="0">
      <text>
        <r>
          <rPr>
            <sz val="11"/>
            <color rgb="FF000000"/>
            <rFont val="Calibri"/>
          </rPr>
          <t>======
ID#AAAAJJHSatg
Angela Maria Diaz Oliveros    (2020-02-24 15:32:21)
Relacione el número de asociados que ingresaron en el periodo de evaluacion por lugar de residencia</t>
        </r>
      </text>
    </comment>
    <comment ref="H34" authorId="1" shapeId="0">
      <text>
        <r>
          <rPr>
            <sz val="11"/>
            <color rgb="FF000000"/>
            <rFont val="Calibri"/>
          </rPr>
          <t>======
ID#AAAAJJHSatg
Angela Maria Diaz Oliveros    (2020-02-24 15:32:21)
Relacione el número de asociados que ingresaron en el periodo de evaluacion por lugar de residencia</t>
        </r>
      </text>
    </comment>
    <comment ref="H35" authorId="1" shapeId="0">
      <text>
        <r>
          <rPr>
            <sz val="11"/>
            <color rgb="FF000000"/>
            <rFont val="Calibri"/>
          </rPr>
          <t>Escriba el numero  total de asociados que se retiraron durante el periodo de evaluacion según la causa según lo establecido en el articulo 25 de la Ley 79 de 1988</t>
        </r>
      </text>
    </comment>
    <comment ref="H36" authorId="1" shapeId="0">
      <text>
        <r>
          <rPr>
            <sz val="11"/>
            <color rgb="FF000000"/>
            <rFont val="Calibri"/>
          </rPr>
          <t>Decision del asociado</t>
        </r>
      </text>
    </comment>
    <comment ref="I36" authorId="1" shapeId="0">
      <text>
        <r>
          <rPr>
            <sz val="11"/>
            <color rgb="FF000000"/>
            <rFont val="Calibri"/>
          </rPr>
          <t>Escriba el numero total de asociados que se retiraron de manera voluntario en el periodo de evaluacion.</t>
        </r>
      </text>
    </comment>
    <comment ref="H37" authorId="1" shapeId="0">
      <text>
        <r>
          <rPr>
            <sz val="11"/>
            <color rgb="FF000000"/>
            <rFont val="Calibri"/>
          </rPr>
          <t>Aplica para personas juridicas</t>
        </r>
      </text>
    </comment>
    <comment ref="I37" authorId="1" shapeId="0">
      <text>
        <r>
          <rPr>
            <sz val="11"/>
            <color rgb="FF000000"/>
            <rFont val="Calibri"/>
          </rPr>
          <t>Escriba el numero total de asociados que se retiraron por disolución voluntario en el periodo de evaluacion.</t>
        </r>
      </text>
    </comment>
    <comment ref="I38" authorId="1" shapeId="0">
      <text>
        <r>
          <rPr>
            <sz val="11"/>
            <color rgb="FF000000"/>
            <rFont val="Calibri"/>
          </rPr>
          <t>Escriba el numero total de asociados que se retiraron por fallecimiento en el periodo de evaluacion.</t>
        </r>
      </text>
    </comment>
    <comment ref="H39" authorId="1" shapeId="0">
      <text>
        <r>
          <rPr>
            <sz val="11"/>
            <color rgb="FF000000"/>
            <rFont val="Calibri"/>
          </rPr>
          <t>Causales de exclusión establecidas en la Ley, el Reglamento o el Estatuto</t>
        </r>
      </text>
    </comment>
    <comment ref="I39" authorId="1" shapeId="0">
      <text>
        <r>
          <rPr>
            <sz val="11"/>
            <color rgb="FF000000"/>
            <rFont val="Calibri"/>
          </rPr>
          <t>Escriba el numero total de asociados que se retiraron por exclusion en el periodo de evaluacion.</t>
        </r>
      </text>
    </comment>
    <comment ref="H40" authorId="1" shapeId="0">
      <text>
        <r>
          <rPr>
            <sz val="11"/>
            <color rgb="FF000000"/>
            <rFont val="Calibri"/>
          </rPr>
          <t>Causales de suspensión establecidas en la Ley, el Reglamento o el Estatuto</t>
        </r>
      </text>
    </comment>
    <comment ref="I40" authorId="1" shapeId="0">
      <text>
        <r>
          <rPr>
            <sz val="11"/>
            <color rgb="FF000000"/>
            <rFont val="Calibri"/>
          </rPr>
          <t>Escriba el numero total de asociados que se retiraron por suspension en el periodo de evaluacion.</t>
        </r>
      </text>
    </comment>
    <comment ref="H42" authorId="1" shapeId="0">
      <text>
        <r>
          <rPr>
            <sz val="11"/>
            <color rgb="FF000000"/>
            <rFont val="Calibri"/>
          </rPr>
          <t>======
ID#AAAAJJHSbfg
Angela Maria Diaz Oliveros    (2020-02-24 15:32:22)
Escriba el número  total de asociados que se retiraron según la antigüedad que tenía</t>
        </r>
      </text>
    </comment>
    <comment ref="I43" authorId="1" shapeId="0">
      <text>
        <r>
          <rPr>
            <sz val="11"/>
            <color rgb="FF000000"/>
            <rFont val="Calibri"/>
          </rPr>
          <t>======
ID#AAAAJJHSbkg
Angela Maria Diaz Oliveros    (2020-02-24 15:32:22)
Escriba el número de asociados con antigüedad menor a 1 año que se retiraron  en el periodo de evaución</t>
        </r>
      </text>
    </comment>
    <comment ref="I44" authorId="1" shapeId="0">
      <text>
        <r>
          <rPr>
            <sz val="11"/>
            <color rgb="FF000000"/>
            <rFont val="Calibri"/>
          </rPr>
          <t>======
ID#AAAAJJHSa74
Angela Maria Diaz Oliveros    (2020-02-24 15:32:22)
Escriba el número de asociados con antigüedad entre 1 a 5 año que se retiraron  en el periodo de evaución</t>
        </r>
      </text>
    </comment>
    <comment ref="I45" authorId="1" shapeId="0">
      <text>
        <r>
          <rPr>
            <sz val="11"/>
            <color rgb="FF000000"/>
            <rFont val="Calibri"/>
          </rPr>
          <t>======
ID#AAAAJJHSaqs
Angela Maria Diaz Oliveros    (2020-02-24 15:32:21)
Escriba el número de asociados con antigüedad entre 6 a 10 años que se retiraron  en el periodo de evaución</t>
        </r>
      </text>
    </comment>
    <comment ref="I46" authorId="1" shapeId="0">
      <text>
        <r>
          <rPr>
            <sz val="11"/>
            <color rgb="FF000000"/>
            <rFont val="Calibri"/>
          </rPr>
          <t>======
ID#AAAAJJHSbX0
Angela Maria Diaz Oliveros    (2020-02-24 15:32:22)
Escriba el número de asociados con antigüedad mayor a 10 años que se retiraron  en el periodo de evaución</t>
        </r>
      </text>
    </comment>
    <comment ref="I47" authorId="1" shapeId="0">
      <text>
        <r>
          <rPr>
            <sz val="11"/>
            <color rgb="FF000000"/>
            <rFont val="Calibri"/>
          </rPr>
          <t>======
ID#AAAAJJHSbD4
Angela Maria Diaz Oliveros    (2020-02-24 15:32:22)
la suma de todos debe validar con el total de asociados relacionados en el renglon 56</t>
        </r>
      </text>
    </comment>
  </commentList>
  <extLst>
    <ext xmlns:r="http://schemas.openxmlformats.org/officeDocument/2006/relationships" uri="GoogleSheetsCustomDataVersion1">
      <go:sheetsCustomData xmlns:go="http://customooxmlschemas.google.com/" r:id="rId1" roundtripDataSignature="AMtx7mhjXtSyF1m+jqtqSFy6l3tbBoERiA=="/>
    </ext>
  </extLst>
</comments>
</file>

<file path=xl/comments4.xml><?xml version="1.0" encoding="utf-8"?>
<comments xmlns="http://schemas.openxmlformats.org/spreadsheetml/2006/main">
  <authors>
    <author>Usuario de Windows</author>
    <author/>
  </authors>
  <commentList>
    <comment ref="A8" authorId="0" shapeId="0">
      <text>
        <r>
          <rPr>
            <b/>
            <sz val="9"/>
            <color indexed="81"/>
            <rFont val="Tahoma"/>
            <charset val="1"/>
          </rPr>
          <t>En este campo se especifica si el dato solicitado se tomará de un formato reportado en el formulario oficial de rendición de cuentas distinto del formato de balance social.</t>
        </r>
        <r>
          <rPr>
            <sz val="9"/>
            <color indexed="81"/>
            <rFont val="Tahoma"/>
            <charset val="1"/>
          </rPr>
          <t xml:space="preserve">
</t>
        </r>
      </text>
    </comment>
    <comment ref="B8" authorId="0" shapeId="0">
      <text>
        <r>
          <rPr>
            <b/>
            <sz val="9"/>
            <color indexed="81"/>
            <rFont val="Tahoma"/>
            <charset val="1"/>
          </rPr>
          <t>En este campo se especifica si el dato solicitado se tomará de un formato reportado en el formulario oficial de rendición de cuentas distinto del formato de balance social. 
Se señala adicionalmente si el campo será utilizado para calcular los indicadores que medirán el balance social.</t>
        </r>
      </text>
    </comment>
    <comment ref="C8" authorId="0" shapeId="0">
      <text>
        <r>
          <rPr>
            <b/>
            <sz val="9"/>
            <color indexed="81"/>
            <rFont val="Tahoma"/>
            <charset val="1"/>
          </rPr>
          <t>En este campo se especifica si el dato solicitado debe ser reportado en el formato de balance social y por lo tanto requiere el reporte de la cooperativa</t>
        </r>
        <r>
          <rPr>
            <sz val="9"/>
            <color indexed="81"/>
            <rFont val="Tahoma"/>
            <charset val="1"/>
          </rPr>
          <t xml:space="preserve">
</t>
        </r>
      </text>
    </comment>
    <comment ref="D8" authorId="0" shapeId="0">
      <text>
        <r>
          <rPr>
            <b/>
            <sz val="9"/>
            <color indexed="81"/>
            <rFont val="Tahoma"/>
            <charset val="1"/>
          </rPr>
          <t>En este campo se especifica si el dato solicitado es obligatorio para la medición de balance social en 2020</t>
        </r>
      </text>
    </comment>
    <comment ref="E8" authorId="0" shapeId="0">
      <text>
        <r>
          <rPr>
            <b/>
            <sz val="9"/>
            <color indexed="81"/>
            <rFont val="Tahoma"/>
            <charset val="1"/>
          </rPr>
          <t>En este campo se especifica si el dato solicitado es obligatorio para la medición de balance social en 2021</t>
        </r>
        <r>
          <rPr>
            <sz val="9"/>
            <color indexed="81"/>
            <rFont val="Tahoma"/>
            <charset val="1"/>
          </rPr>
          <t xml:space="preserve">
</t>
        </r>
      </text>
    </comment>
    <comment ref="F8" authorId="0" shapeId="0">
      <text>
        <r>
          <rPr>
            <b/>
            <sz val="9"/>
            <color indexed="81"/>
            <rFont val="Tahoma"/>
            <charset val="1"/>
          </rPr>
          <t>En este campo se especifica si el dato solicitado es obligatorio para la medición de balance social en 2022</t>
        </r>
      </text>
    </comment>
    <comment ref="I26" authorId="1" shapeId="0">
      <text>
        <r>
          <rPr>
            <sz val="11"/>
            <color rgb="FF000000"/>
            <rFont val="Calibri"/>
          </rPr>
          <t>Valor que corresponde a la distribuciòn aprobada en asamblea general ordinaria</t>
        </r>
      </text>
    </comment>
    <comment ref="I27" authorId="1" shapeId="0">
      <text>
        <r>
          <rPr>
            <sz val="11"/>
            <color rgb="FF000000"/>
            <rFont val="Calibri"/>
          </rPr>
          <t>Valor que corresponde a la distribuciòn aprobada en asamblea general ordinaria</t>
        </r>
      </text>
    </comment>
    <comment ref="I28" authorId="1" shapeId="0">
      <text>
        <r>
          <rPr>
            <sz val="11"/>
            <color rgb="FF000000"/>
            <rFont val="Calibri"/>
          </rPr>
          <t>Valor que corresponde a la distribuciòn aprobada en asamblea general ordinaria</t>
        </r>
      </text>
    </comment>
    <comment ref="I29" authorId="1" shapeId="0">
      <text>
        <r>
          <rPr>
            <sz val="11"/>
            <color rgb="FF000000"/>
            <rFont val="Calibri"/>
          </rPr>
          <t>Valor que corresponde a la distribuciòn aprobada en asamblea general ordinaria</t>
        </r>
      </text>
    </comment>
    <comment ref="I30" authorId="1" shapeId="0">
      <text>
        <r>
          <rPr>
            <sz val="11"/>
            <color rgb="FF000000"/>
            <rFont val="Calibri"/>
          </rPr>
          <t>Valor que corresponde a la distribuciòn aprobada en asamblea general ordinaria</t>
        </r>
      </text>
    </comment>
    <comment ref="I31" authorId="1" shapeId="0">
      <text>
        <r>
          <rPr>
            <sz val="11"/>
            <color rgb="FF000000"/>
            <rFont val="Calibri"/>
          </rPr>
          <t>Valor que corresponde a la distribuciòn aprobada en asamblea general ordinaria</t>
        </r>
      </text>
    </comment>
    <comment ref="I32" authorId="1" shapeId="0">
      <text>
        <r>
          <rPr>
            <sz val="11"/>
            <color rgb="FF000000"/>
            <rFont val="Calibri"/>
          </rPr>
          <t>Valor que corresponde a la distribuciòn aprobada en asamblea general ordinaria</t>
        </r>
      </text>
    </comment>
    <comment ref="I33" authorId="1" shapeId="0">
      <text>
        <r>
          <rPr>
            <sz val="11"/>
            <color rgb="FF000000"/>
            <rFont val="Calibri"/>
          </rPr>
          <t>Valor que corresponde a la distribuciòn aprobada en asamblea general ordinaria</t>
        </r>
      </text>
    </comment>
    <comment ref="I34" authorId="1" shapeId="0">
      <text>
        <r>
          <rPr>
            <sz val="11"/>
            <color rgb="FF000000"/>
            <rFont val="Calibri"/>
          </rPr>
          <t>Valor que corresponde a la distribuciòn aprobada en asamblea general ordinaria</t>
        </r>
      </text>
    </comment>
    <comment ref="I36" authorId="1" shapeId="0">
      <text>
        <r>
          <rPr>
            <sz val="11"/>
            <color rgb="FF000000"/>
            <rFont val="Calibri"/>
          </rPr>
          <t>Valor que corresponde a la distribuciòn aprobada en asamblea general ordinaria</t>
        </r>
      </text>
    </comment>
    <comment ref="I37" authorId="1" shapeId="0">
      <text>
        <r>
          <rPr>
            <sz val="11"/>
            <color rgb="FF000000"/>
            <rFont val="Calibri"/>
          </rPr>
          <t>Valor que corresponde a la distribuciòn aprobada en asamblea general ordinaria</t>
        </r>
      </text>
    </comment>
    <comment ref="I39" authorId="1" shapeId="0">
      <text>
        <r>
          <rPr>
            <sz val="11"/>
            <color rgb="FF000000"/>
            <rFont val="Calibri"/>
          </rPr>
          <t>suma de todas los montos inveridos en los fondos sociales durante el periodo de evaluacion</t>
        </r>
      </text>
    </comment>
    <comment ref="I40" authorId="1" shapeId="0">
      <text>
        <r>
          <rPr>
            <sz val="11"/>
            <color rgb="FF000000"/>
            <rFont val="Calibri"/>
          </rPr>
          <t xml:space="preserve">
Numero de personas beneficiadas con los dineros invertidos en todos los fondos sociales durante el periodo de evaluacion</t>
        </r>
      </text>
    </comment>
    <comment ref="H44" authorId="0" shapeId="0">
      <text>
        <r>
          <rPr>
            <sz val="9"/>
            <color indexed="81"/>
            <rFont val="Tahoma"/>
            <family val="2"/>
          </rPr>
          <t>Saldo que se tenia el 1 de Enero en el fondo</t>
        </r>
      </text>
    </comment>
    <comment ref="H46" authorId="0" shapeId="0">
      <text>
        <r>
          <rPr>
            <sz val="9"/>
            <color indexed="81"/>
            <rFont val="Tahoma"/>
            <family val="2"/>
          </rPr>
          <t xml:space="preserve">Valor aprobado por la asamblea para ejecucion durante el periodo de evaluacion en el fondo
</t>
        </r>
      </text>
    </comment>
    <comment ref="H57" authorId="0" shapeId="0">
      <text>
        <r>
          <rPr>
            <sz val="9"/>
            <color indexed="81"/>
            <rFont val="Tahoma"/>
            <family val="2"/>
          </rPr>
          <t>Saldo que se tenia el 1 de Enero en el fondo</t>
        </r>
      </text>
    </comment>
    <comment ref="H59" authorId="0" shapeId="0">
      <text>
        <r>
          <rPr>
            <sz val="9"/>
            <color indexed="81"/>
            <rFont val="Tahoma"/>
            <family val="2"/>
          </rPr>
          <t xml:space="preserve">Valor aprobado por la asamblea para ejecucion durante el periodo de evaluacion en el fondo
</t>
        </r>
      </text>
    </comment>
    <comment ref="H71" authorId="0" shapeId="0">
      <text>
        <r>
          <rPr>
            <sz val="9"/>
            <color indexed="81"/>
            <rFont val="Tahoma"/>
            <family val="2"/>
          </rPr>
          <t>Saldo que se tenia el 1 de Enero en el fondo</t>
        </r>
      </text>
    </comment>
    <comment ref="H73" authorId="0" shapeId="0">
      <text>
        <r>
          <rPr>
            <sz val="9"/>
            <color indexed="81"/>
            <rFont val="Tahoma"/>
            <family val="2"/>
          </rPr>
          <t xml:space="preserve">Valor aprobado por la asamblea para ejecucion durante el periodo de evaluacion en el fondo
</t>
        </r>
      </text>
    </comment>
    <comment ref="H84" authorId="0" shapeId="0">
      <text>
        <r>
          <rPr>
            <sz val="9"/>
            <color indexed="81"/>
            <rFont val="Tahoma"/>
            <family val="2"/>
          </rPr>
          <t>Saldo que se tenia el 1 de Enero en el fondo</t>
        </r>
      </text>
    </comment>
    <comment ref="H86" authorId="0" shapeId="0">
      <text>
        <r>
          <rPr>
            <sz val="9"/>
            <color indexed="81"/>
            <rFont val="Tahoma"/>
            <family val="2"/>
          </rPr>
          <t xml:space="preserve">Valor aprobado por la asamblea para ejecucion durante el periodo de evaluacion en el fondo
</t>
        </r>
      </text>
    </comment>
    <comment ref="I96" authorId="1" shapeId="0">
      <text>
        <r>
          <rPr>
            <sz val="11"/>
            <color rgb="FF000000"/>
            <rFont val="Calibri"/>
          </rPr>
          <t>Valor total entregado en las diferentes lineas de creditos en el periodo de evaluación</t>
        </r>
      </text>
    </comment>
    <comment ref="I97" authorId="1" shapeId="0">
      <text>
        <r>
          <rPr>
            <sz val="11"/>
            <color rgb="FF000000"/>
            <rFont val="Calibri"/>
          </rPr>
          <t>Numero de asociados que obtuvieron prestamos durante el periodo de evaluacion</t>
        </r>
      </text>
    </comment>
    <comment ref="I99" authorId="1" shapeId="0">
      <text>
        <r>
          <rPr>
            <sz val="11"/>
            <color rgb="FF000000"/>
            <rFont val="Calibri"/>
          </rPr>
          <t>Numero de creditos otorgados y desembolsados durante el periodo de evaluacion</t>
        </r>
      </text>
    </comment>
    <comment ref="I187" authorId="1" shapeId="0">
      <text>
        <r>
          <rPr>
            <sz val="11"/>
            <color rgb="FF000000"/>
            <rFont val="Calibri"/>
          </rPr>
          <t>Valor total depositos recibidos por los asociados durante el periodo de evaluacion</t>
        </r>
      </text>
    </comment>
    <comment ref="I188" authorId="1" shapeId="0">
      <text>
        <r>
          <rPr>
            <sz val="11"/>
            <color rgb="FF000000"/>
            <rFont val="Calibri"/>
          </rPr>
          <t>Numero de asociados que utilizaron este servicio de la organización de economia solidaria durante el periodo de evaluacion</t>
        </r>
      </text>
    </comment>
    <comment ref="I190" authorId="1" shapeId="0">
      <text>
        <r>
          <rPr>
            <sz val="11"/>
            <color rgb="FF000000"/>
            <rFont val="Calibri"/>
          </rPr>
          <t>Numero de depositos recibidos en el periodo de evalucion</t>
        </r>
      </text>
    </comment>
  </commentList>
  <extLst>
    <ext xmlns:r="http://schemas.openxmlformats.org/officeDocument/2006/relationships" uri="GoogleSheetsCustomDataVersion1">
      <go:sheetsCustomData xmlns:go="http://customooxmlschemas.google.com/" r:id="rId1" roundtripDataSignature="AMtx7miNKpF/HMpQyeWwETlG46ALhFAZ+g=="/>
    </ext>
  </extLst>
</comments>
</file>

<file path=xl/comments5.xml><?xml version="1.0" encoding="utf-8"?>
<comments xmlns="http://schemas.openxmlformats.org/spreadsheetml/2006/main">
  <authors>
    <author>Usuario de Windows</author>
    <author/>
  </authors>
  <commentList>
    <comment ref="A7" authorId="0" shapeId="0">
      <text>
        <r>
          <rPr>
            <b/>
            <sz val="9"/>
            <color indexed="81"/>
            <rFont val="Tahoma"/>
            <charset val="1"/>
          </rPr>
          <t>En este campo se especifica si el dato solicitado se tomará de un formato reportado en el formulario oficial de rendición de cuentas distinto del formato de balance social.</t>
        </r>
        <r>
          <rPr>
            <sz val="9"/>
            <color indexed="81"/>
            <rFont val="Tahoma"/>
            <charset val="1"/>
          </rPr>
          <t xml:space="preserve">
</t>
        </r>
      </text>
    </comment>
    <comment ref="B7" authorId="0" shapeId="0">
      <text>
        <r>
          <rPr>
            <b/>
            <sz val="9"/>
            <color indexed="81"/>
            <rFont val="Tahoma"/>
            <charset val="1"/>
          </rPr>
          <t>En este campo se especifica si el dato solicitado se tomará de un formato reportado en el formulario oficial de rendición de cuentas distinto del formato de balance social. 
Se señala adicionalmente si el campo será utilizado para calcular los indicadores que medirán el balance social.</t>
        </r>
      </text>
    </comment>
    <comment ref="C7" authorId="0" shapeId="0">
      <text>
        <r>
          <rPr>
            <b/>
            <sz val="9"/>
            <color indexed="81"/>
            <rFont val="Tahoma"/>
            <charset val="1"/>
          </rPr>
          <t>En este campo se especifica si el dato solicitado debe ser reportado en el formato de balance social y por lo tanto requiere el reporte de la cooperativa</t>
        </r>
        <r>
          <rPr>
            <sz val="9"/>
            <color indexed="81"/>
            <rFont val="Tahoma"/>
            <charset val="1"/>
          </rPr>
          <t xml:space="preserve">
</t>
        </r>
      </text>
    </comment>
    <comment ref="D7" authorId="0" shapeId="0">
      <text>
        <r>
          <rPr>
            <b/>
            <sz val="9"/>
            <color indexed="81"/>
            <rFont val="Tahoma"/>
            <charset val="1"/>
          </rPr>
          <t>En este campo se especifica si el dato solicitado es obligatorio para la medición de balance social en 2020</t>
        </r>
      </text>
    </comment>
    <comment ref="E7" authorId="0" shapeId="0">
      <text>
        <r>
          <rPr>
            <b/>
            <sz val="9"/>
            <color indexed="81"/>
            <rFont val="Tahoma"/>
            <charset val="1"/>
          </rPr>
          <t>En este campo se especifica si el dato solicitado es obligatorio para la medición de balance social en 2021</t>
        </r>
        <r>
          <rPr>
            <sz val="9"/>
            <color indexed="81"/>
            <rFont val="Tahoma"/>
            <charset val="1"/>
          </rPr>
          <t xml:space="preserve">
</t>
        </r>
      </text>
    </comment>
    <comment ref="F7" authorId="0" shapeId="0">
      <text>
        <r>
          <rPr>
            <b/>
            <sz val="9"/>
            <color indexed="81"/>
            <rFont val="Tahoma"/>
            <charset val="1"/>
          </rPr>
          <t>En este campo se especifica si el dato solicitado es obligatorio para la medición de balance social en 2022</t>
        </r>
      </text>
    </comment>
    <comment ref="I12" authorId="1" shapeId="0">
      <text>
        <r>
          <rPr>
            <sz val="11"/>
            <color rgb="FF000000"/>
            <rFont val="Calibri"/>
          </rPr>
          <t>Valor destinado a largo del periodo de evaluacion para programas de educacion y formacion</t>
        </r>
      </text>
    </comment>
  </commentList>
  <extLst>
    <ext xmlns:r="http://schemas.openxmlformats.org/officeDocument/2006/relationships" uri="GoogleSheetsCustomDataVersion1">
      <go:sheetsCustomData xmlns:go="http://customooxmlschemas.google.com/" r:id="rId1" roundtripDataSignature="AMtx7misgWbv3iHsm8WWDxEuyL0wWuEn9Q=="/>
    </ext>
  </extLst>
</comments>
</file>

<file path=xl/comments6.xml><?xml version="1.0" encoding="utf-8"?>
<comments xmlns="http://schemas.openxmlformats.org/spreadsheetml/2006/main">
  <authors>
    <author>Usuario de Windows</author>
    <author/>
  </authors>
  <commentList>
    <comment ref="A5" authorId="0" shapeId="0">
      <text>
        <r>
          <rPr>
            <b/>
            <sz val="9"/>
            <color indexed="81"/>
            <rFont val="Tahoma"/>
            <charset val="1"/>
          </rPr>
          <t>En este campo se especifica si el dato solicitado se tomará de un formato reportado en el formulario oficial de rendición de cuentas distinto del formato de balance social.</t>
        </r>
        <r>
          <rPr>
            <sz val="9"/>
            <color indexed="81"/>
            <rFont val="Tahoma"/>
            <charset val="1"/>
          </rPr>
          <t xml:space="preserve">
</t>
        </r>
      </text>
    </comment>
    <comment ref="B5" authorId="0" shapeId="0">
      <text>
        <r>
          <rPr>
            <b/>
            <sz val="9"/>
            <color indexed="81"/>
            <rFont val="Tahoma"/>
            <charset val="1"/>
          </rPr>
          <t>En este campo se especifica si el dato solicitado se tomará de un formato reportado en el formulario oficial de rendición de cuentas distinto del formato de balance social. 
Se señala adicionalmente si el campo será utilizado para calcular los indicadores que medirán el balance social.</t>
        </r>
      </text>
    </comment>
    <comment ref="C5" authorId="0" shapeId="0">
      <text>
        <r>
          <rPr>
            <b/>
            <sz val="9"/>
            <color indexed="81"/>
            <rFont val="Tahoma"/>
            <charset val="1"/>
          </rPr>
          <t>En este campo se especifica si el dato solicitado debe ser reportado en el formato de balance social y por lo tanto requiere el reporte de la cooperativa</t>
        </r>
        <r>
          <rPr>
            <sz val="9"/>
            <color indexed="81"/>
            <rFont val="Tahoma"/>
            <charset val="1"/>
          </rPr>
          <t xml:space="preserve">
</t>
        </r>
      </text>
    </comment>
    <comment ref="D5" authorId="0" shapeId="0">
      <text>
        <r>
          <rPr>
            <b/>
            <sz val="9"/>
            <color indexed="81"/>
            <rFont val="Tahoma"/>
            <charset val="1"/>
          </rPr>
          <t>En este campo se especifica si el dato solicitado es obligatorio para la medición de balance social en 2020</t>
        </r>
      </text>
    </comment>
    <comment ref="E5" authorId="0" shapeId="0">
      <text>
        <r>
          <rPr>
            <b/>
            <sz val="9"/>
            <color indexed="81"/>
            <rFont val="Tahoma"/>
            <charset val="1"/>
          </rPr>
          <t>En este campo se especifica si el dato solicitado es obligatorio para la medición de balance social en 2021</t>
        </r>
        <r>
          <rPr>
            <sz val="9"/>
            <color indexed="81"/>
            <rFont val="Tahoma"/>
            <charset val="1"/>
          </rPr>
          <t xml:space="preserve">
</t>
        </r>
      </text>
    </comment>
    <comment ref="F5" authorId="0" shapeId="0">
      <text>
        <r>
          <rPr>
            <b/>
            <sz val="9"/>
            <color indexed="81"/>
            <rFont val="Tahoma"/>
            <charset val="1"/>
          </rPr>
          <t>En este campo se especifica si el dato solicitado es obligatorio para la medición de balance social en 2022</t>
        </r>
      </text>
    </comment>
    <comment ref="H7" authorId="1" shapeId="0">
      <text>
        <r>
          <rPr>
            <sz val="11"/>
            <color rgb="FF000000"/>
            <rFont val="Calibri"/>
          </rPr>
          <t>Relacione el valor del capital social que tenia la organización de economia solidaria al final del periodo de evaluacion</t>
        </r>
      </text>
    </comment>
    <comment ref="H8" authorId="1" shapeId="0">
      <text>
        <r>
          <rPr>
            <sz val="11"/>
            <color rgb="FF000000"/>
            <rFont val="Calibri"/>
          </rPr>
          <t>Relacione el valor total de activos que tenia la organización de economia solidaria al final del periodo de evaluacion</t>
        </r>
      </text>
    </comment>
    <comment ref="I9" authorId="1" shapeId="0">
      <text>
        <r>
          <rPr>
            <sz val="11"/>
            <color rgb="FF000000"/>
            <rFont val="Calibri"/>
          </rPr>
          <t>Resultado de dividir el capital social sobre el total activos al final del periodo de evaluacion.</t>
        </r>
      </text>
    </comment>
    <comment ref="H11" authorId="1" shapeId="0">
      <text>
        <r>
          <rPr>
            <sz val="11"/>
            <color rgb="FF000000"/>
            <rFont val="Calibri"/>
          </rPr>
          <t>Relacione el valor de las obligaciones financiera que tenia la organización de economia solidaria al final del periodo de evaluacion</t>
        </r>
      </text>
    </comment>
    <comment ref="H13" authorId="1" shapeId="0">
      <text>
        <r>
          <rPr>
            <sz val="11"/>
            <color rgb="FF000000"/>
            <rFont val="Calibri"/>
          </rPr>
          <t>Relacione el valor total de activos que tenia la organización de economia solidaria al final del periodo de evaluacion</t>
        </r>
      </text>
    </comment>
    <comment ref="I14" authorId="1" shapeId="0">
      <text>
        <r>
          <rPr>
            <sz val="11"/>
            <color rgb="FF000000"/>
            <rFont val="Calibri"/>
          </rPr>
          <t>Resultado de dividir el valor de obligaciones financieras sobre el total activos al final del periodo de evaluacion.</t>
        </r>
      </text>
    </comment>
    <comment ref="I16" authorId="0" shapeId="0">
      <text>
        <r>
          <rPr>
            <sz val="9"/>
            <color indexed="81"/>
            <rFont val="Tahoma"/>
            <family val="2"/>
          </rPr>
          <t xml:space="preserve">Relacione el valor total de patrocinios recibidos para el beneficio de los asociados </t>
        </r>
      </text>
    </comment>
    <comment ref="H17" authorId="1" shapeId="0">
      <text>
        <r>
          <rPr>
            <sz val="11"/>
            <color rgb="FF000000"/>
            <rFont val="Calibri"/>
          </rPr>
          <t>======
ID#AAAAJJHSa9Q
Angela Maria Diaz Oliveros    (2020-02-24 15:32:22)
Si la organización de economia solidaria recibio durante el periodo de evaluacion patrocinios o donaciones relacione las empresas y el valor recibido por cada una de ellas.</t>
        </r>
      </text>
    </comment>
    <comment ref="I17" authorId="0" shapeId="0">
      <text>
        <r>
          <rPr>
            <sz val="9"/>
            <color indexed="81"/>
            <rFont val="Tahoma"/>
            <family val="2"/>
          </rPr>
          <t>Señale el número de empresas</t>
        </r>
      </text>
    </comment>
    <comment ref="H18" authorId="1" shapeId="0">
      <text>
        <r>
          <rPr>
            <sz val="11"/>
            <color rgb="FF000000"/>
            <rFont val="Calibri"/>
          </rPr>
          <t>======
ID#AAAAJJHSa8Y
Angela Maria Diaz Oliveros    (2020-02-24 15:32:22)
Seleccione si la organización de economia solidaria cuenta o no con un codigo de buen gobierno</t>
        </r>
      </text>
    </comment>
    <comment ref="H21" authorId="1" shapeId="0">
      <text>
        <r>
          <rPr>
            <sz val="11"/>
            <color rgb="FF000000"/>
            <rFont val="Calibri"/>
          </rPr>
          <t>======
ID#AAAAJJHSbg0
Angela Maria Diaz Oliveros    (2020-02-24 15:32:22)
Si la entidad cuenta con un codigo de buen gobierno, seleccione si este fue aprobado por medio de asamblea general o no</t>
        </r>
      </text>
    </comment>
    <comment ref="I24" authorId="0" shapeId="0">
      <text>
        <r>
          <rPr>
            <sz val="9"/>
            <color indexed="81"/>
            <rFont val="Tahoma"/>
            <family val="2"/>
          </rPr>
          <t xml:space="preserve">Señale el año de aprobació del código de buen gobierno
</t>
        </r>
      </text>
    </comment>
    <comment ref="I37" authorId="0" shapeId="0">
      <text>
        <r>
          <rPr>
            <sz val="9"/>
            <color indexed="81"/>
            <rFont val="Tahoma"/>
            <family val="2"/>
          </rPr>
          <t xml:space="preserve">Relacione la ultima fecha en la que el estatuto fue renovado de manera total o parcial.
</t>
        </r>
      </text>
    </comment>
  </commentList>
  <extLst>
    <ext xmlns:r="http://schemas.openxmlformats.org/officeDocument/2006/relationships" uri="GoogleSheetsCustomDataVersion1">
      <go:sheetsCustomData xmlns:go="http://customooxmlschemas.google.com/" r:id="rId1" roundtripDataSignature="AMtx7mjg3Weomutf1BCpa2pGUPl7v9CIAg=="/>
    </ext>
  </extLst>
</comments>
</file>

<file path=xl/comments7.xml><?xml version="1.0" encoding="utf-8"?>
<comments xmlns="http://schemas.openxmlformats.org/spreadsheetml/2006/main">
  <authors>
    <author>Usuario de Windows</author>
    <author/>
  </authors>
  <commentList>
    <comment ref="A3" authorId="0" shapeId="0">
      <text>
        <r>
          <rPr>
            <b/>
            <sz val="9"/>
            <color indexed="81"/>
            <rFont val="Tahoma"/>
            <charset val="1"/>
          </rPr>
          <t>En este campo se especifica si el dato solicitado se tomará de un formato reportado en el formulario oficial de rendición de cuentas distinto del formato de balance social.</t>
        </r>
        <r>
          <rPr>
            <sz val="9"/>
            <color indexed="81"/>
            <rFont val="Tahoma"/>
            <charset val="1"/>
          </rPr>
          <t xml:space="preserve">
</t>
        </r>
      </text>
    </comment>
    <comment ref="B3" authorId="0" shapeId="0">
      <text>
        <r>
          <rPr>
            <b/>
            <sz val="9"/>
            <color indexed="81"/>
            <rFont val="Tahoma"/>
            <charset val="1"/>
          </rPr>
          <t>En este campo se especifica si el dato solicitado se tomará de un formato reportado en el formulario oficial de rendición de cuentas distinto del formato de balance social. 
Se señala adicionalmente si el campo será utilizado para calcular los indicadores que medirán el balance social.</t>
        </r>
      </text>
    </comment>
    <comment ref="C3" authorId="0" shapeId="0">
      <text>
        <r>
          <rPr>
            <b/>
            <sz val="9"/>
            <color indexed="81"/>
            <rFont val="Tahoma"/>
            <charset val="1"/>
          </rPr>
          <t>En este campo se especifica si el dato solicitado debe ser reportado en el formato de balance social y por lo tanto requiere el reporte de la cooperativa</t>
        </r>
        <r>
          <rPr>
            <sz val="9"/>
            <color indexed="81"/>
            <rFont val="Tahoma"/>
            <charset val="1"/>
          </rPr>
          <t xml:space="preserve">
</t>
        </r>
      </text>
    </comment>
    <comment ref="D3" authorId="0" shapeId="0">
      <text>
        <r>
          <rPr>
            <b/>
            <sz val="9"/>
            <color indexed="81"/>
            <rFont val="Tahoma"/>
            <charset val="1"/>
          </rPr>
          <t>En este campo se especifica si el dato solicitado es obligatorio para la medición de balance social en 2020</t>
        </r>
      </text>
    </comment>
    <comment ref="E3" authorId="0" shapeId="0">
      <text>
        <r>
          <rPr>
            <b/>
            <sz val="9"/>
            <color indexed="81"/>
            <rFont val="Tahoma"/>
            <charset val="1"/>
          </rPr>
          <t>En este campo se especifica si el dato solicitado es obligatorio para la medición de balance social en 2021</t>
        </r>
        <r>
          <rPr>
            <sz val="9"/>
            <color indexed="81"/>
            <rFont val="Tahoma"/>
            <charset val="1"/>
          </rPr>
          <t xml:space="preserve">
</t>
        </r>
      </text>
    </comment>
    <comment ref="F3" authorId="0" shapeId="0">
      <text>
        <r>
          <rPr>
            <b/>
            <sz val="9"/>
            <color indexed="81"/>
            <rFont val="Tahoma"/>
            <charset val="1"/>
          </rPr>
          <t>En este campo se especifica si el dato solicitado es obligatorio para la medición de balance social en 2022</t>
        </r>
      </text>
    </comment>
    <comment ref="H4" authorId="1" shapeId="0">
      <text>
        <r>
          <rPr>
            <sz val="11"/>
            <color rgb="FF000000"/>
            <rFont val="Calibri"/>
          </rPr>
          <t>======
ID#AAAAJJHSbc4
Angela Maria Diaz Oliveros    (2020-02-24 15:32:22)
señale si la organización de economia solidaria tiene programas dirigidos a la comunidad.</t>
        </r>
      </text>
    </comment>
    <comment ref="S23" authorId="1" shapeId="0">
      <text>
        <r>
          <rPr>
            <sz val="11"/>
            <color rgb="FF000000"/>
            <rFont val="Calibri"/>
          </rPr>
          <t>======
ID#AAAAJJHSa4Q
Angela Maria Diaz Oliveros    (2020-02-24 15:32:22)
Si la entidad participa en politicas, programs, y proyectos de desarrollo comunitario, relacione el valor que se invirtio durante el periodo de evaluacion.</t>
        </r>
      </text>
    </comment>
    <comment ref="S26" authorId="1" shapeId="0">
      <text>
        <r>
          <rPr>
            <sz val="11"/>
            <color rgb="FF000000"/>
            <rFont val="Calibri"/>
          </rPr>
          <t>======
ID#AAAAJJHSa4Q
Angela Maria Diaz Oliveros    (2020-02-24 15:32:22)
Si la entidad participa en politicas, programs, y proyectos de desarrollo comunitario, relacione el valor que se invirtio durante el periodo de evaluacion.</t>
        </r>
      </text>
    </comment>
    <comment ref="S27" authorId="1" shapeId="0">
      <text>
        <r>
          <rPr>
            <sz val="11"/>
            <color rgb="FF000000"/>
            <rFont val="Calibri"/>
          </rPr>
          <t>======
ID#AAAAJJHSa4Q
Angela Maria Diaz Oliveros    (2020-02-24 15:32:22)
Si la entidad participa en politicas, programs, y proyectos de desarrollo comunitario, relacione el valor que se invirtio durante el periodo de evaluacion.</t>
        </r>
      </text>
    </comment>
  </commentList>
  <extLst>
    <ext xmlns:r="http://schemas.openxmlformats.org/officeDocument/2006/relationships" uri="GoogleSheetsCustomDataVersion1">
      <go:sheetsCustomData xmlns:go="http://customooxmlschemas.google.com/" r:id="rId1" roundtripDataSignature="AMtx7mjpwE+2/lSShQZvihH5S3ujOvFcTg=="/>
    </ext>
  </extLst>
</comments>
</file>

<file path=xl/comments8.xml><?xml version="1.0" encoding="utf-8"?>
<comments xmlns="http://schemas.openxmlformats.org/spreadsheetml/2006/main">
  <authors>
    <author>Usuario de Windows</author>
    <author/>
  </authors>
  <commentList>
    <comment ref="A9" authorId="0" shapeId="0">
      <text>
        <r>
          <rPr>
            <b/>
            <sz val="9"/>
            <color indexed="81"/>
            <rFont val="Tahoma"/>
            <charset val="1"/>
          </rPr>
          <t>En este campo se especifica si el dato solicitado se tomará de un formato reportado en el formulario oficial de rendición de cuentas distinto del formato de balance social.</t>
        </r>
        <r>
          <rPr>
            <sz val="9"/>
            <color indexed="81"/>
            <rFont val="Tahoma"/>
            <charset val="1"/>
          </rPr>
          <t xml:space="preserve">
</t>
        </r>
      </text>
    </comment>
    <comment ref="B9" authorId="0" shapeId="0">
      <text>
        <r>
          <rPr>
            <b/>
            <sz val="9"/>
            <color indexed="81"/>
            <rFont val="Tahoma"/>
            <charset val="1"/>
          </rPr>
          <t>En este campo se especifica si el dato solicitado se tomará de un formato reportado en el formulario oficial de rendición de cuentas distinto del formato de balance social. 
Se señala adicionalmente si el campo será utilizado para calcular los indicadores que medirán el balance social.</t>
        </r>
      </text>
    </comment>
    <comment ref="C9" authorId="0" shapeId="0">
      <text>
        <r>
          <rPr>
            <b/>
            <sz val="9"/>
            <color indexed="81"/>
            <rFont val="Tahoma"/>
            <charset val="1"/>
          </rPr>
          <t>En este campo se especifica si el dato solicitado debe ser reportado en el formato de balance social y por lo tanto requiere el reporte de la cooperativa</t>
        </r>
        <r>
          <rPr>
            <sz val="9"/>
            <color indexed="81"/>
            <rFont val="Tahoma"/>
            <charset val="1"/>
          </rPr>
          <t xml:space="preserve">
</t>
        </r>
      </text>
    </comment>
    <comment ref="D9" authorId="0" shapeId="0">
      <text>
        <r>
          <rPr>
            <b/>
            <sz val="9"/>
            <color indexed="81"/>
            <rFont val="Tahoma"/>
            <charset val="1"/>
          </rPr>
          <t>En este campo se especifica si el dato solicitado es obligatorio para la medición de balance social en 2020</t>
        </r>
      </text>
    </comment>
    <comment ref="E9" authorId="0" shapeId="0">
      <text>
        <r>
          <rPr>
            <b/>
            <sz val="9"/>
            <color indexed="81"/>
            <rFont val="Tahoma"/>
            <charset val="1"/>
          </rPr>
          <t>En este campo se especifica si el dato solicitado es obligatorio para la medición de balance social en 2021</t>
        </r>
        <r>
          <rPr>
            <sz val="9"/>
            <color indexed="81"/>
            <rFont val="Tahoma"/>
            <charset val="1"/>
          </rPr>
          <t xml:space="preserve">
</t>
        </r>
      </text>
    </comment>
    <comment ref="F9" authorId="0" shapeId="0">
      <text>
        <r>
          <rPr>
            <b/>
            <sz val="9"/>
            <color indexed="81"/>
            <rFont val="Tahoma"/>
            <charset val="1"/>
          </rPr>
          <t>En este campo se especifica si el dato solicitado es obligatorio para la medición de balance social en 2022</t>
        </r>
      </text>
    </comment>
    <comment ref="H18" authorId="1" shapeId="0">
      <text>
        <r>
          <rPr>
            <sz val="11"/>
            <color rgb="FF000000"/>
            <rFont val="Calibri"/>
          </rPr>
          <t>======
ID#AAAAJJHSbjQ
Angela Maria Diaz Oliveros    (2020-02-24 15:32:22)
Seleccione los beneficios que recibio del organo de segundo grado durante el periodo de evaluacion</t>
        </r>
      </text>
    </comment>
    <comment ref="H28" authorId="1" shapeId="0">
      <text>
        <r>
          <rPr>
            <sz val="11"/>
            <color rgb="FF000000"/>
            <rFont val="Calibri"/>
          </rPr>
          <t>======
ID#AAAAJJHSbME
Angela Maria Diaz Oliveros    (2020-02-24 15:32:22)
Cooperacion es resultado de una estrategia aplicada al objetivo desarrollado por  instituciones que comparten un mismo interés u objetivo</t>
        </r>
      </text>
    </comment>
    <comment ref="H46" authorId="1" shapeId="0">
      <text>
        <r>
          <rPr>
            <sz val="11"/>
            <color rgb="FF000000"/>
            <rFont val="Calibri"/>
          </rPr>
          <t>======
ID#AAAAJJHSbME
Angela Maria Diaz Oliveros    (2020-02-24 15:32:22)
Cooperacion es resultado de una estrategia aplicada al objetivo desarrollado por  instituciones que comparten un mismo interés u objetivo</t>
        </r>
      </text>
    </comment>
    <comment ref="H57" authorId="1" shapeId="0">
      <text>
        <r>
          <rPr>
            <sz val="11"/>
            <color rgb="FF000000"/>
            <rFont val="Calibri"/>
          </rPr>
          <t>======
ID#AAAAJJHSbFs
Angela Maria Diaz Oliveros    (2020-02-24 15:32:22)
Acuerdo es la conformidad o trato al que varias partes llegan respecto de un asunto.</t>
        </r>
      </text>
    </comment>
  </commentList>
  <extLst>
    <ext xmlns:r="http://schemas.openxmlformats.org/officeDocument/2006/relationships" uri="GoogleSheetsCustomDataVersion1">
      <go:sheetsCustomData xmlns:go="http://customooxmlschemas.google.com/" r:id="rId1" roundtripDataSignature="AMtx7miH8me0Cqfzi3+UcyfrWcAxZAwd7Q=="/>
    </ext>
  </extLst>
</comments>
</file>

<file path=xl/sharedStrings.xml><?xml version="1.0" encoding="utf-8"?>
<sst xmlns="http://schemas.openxmlformats.org/spreadsheetml/2006/main" count="9140" uniqueCount="4953">
  <si>
    <t>ADHESION VOLUNTARIA, RESPONSABLE Y ABIERTA</t>
  </si>
  <si>
    <t xml:space="preserve">BALANCE SOCIAL </t>
  </si>
  <si>
    <t>La observación y cumplimiento  se analiza a partir de los siguientes aspectos y sus indicadores:</t>
  </si>
  <si>
    <t xml:space="preserve">
Herramienta de la gestión social de la entidad solidaria que permite proyectar y verificar el cumplimiento del acuerdo cooperativo y solidario expresado en los servicios y auxilios (apoyos) que se diseñan para el mejoramiento de la calidad de vida de los asociados y la aplicación de los principios cooperativos (eficacia en la aplicación de la filosofía cooperativa). Además de rendir cuentas a los asociados, también sirve para mostrar el impacto en la comunidad y la economía del país.                                                                                                                                                                                                                                                                                                                                                                                                                                                                     
El Balance Social Solidario es la medición del cumplimiento de los principios cooperativos, los cuales  estan definidos en el articulo 4 de la Ley 454 de 1988 definidos así y los cuales se analizarán uno a uno.
</t>
  </si>
  <si>
    <t>*</t>
  </si>
  <si>
    <t>Vinculación</t>
  </si>
  <si>
    <t xml:space="preserve">Retiro </t>
  </si>
  <si>
    <t>El ser bueno, su trabajo y mecanismos de cooperación tienen primacía sobre los medios de producción.</t>
  </si>
  <si>
    <t>No</t>
  </si>
  <si>
    <t>No Discriminación</t>
  </si>
  <si>
    <t>Espíritu de solidaridad, cooperación, participación y ayuda mutua.</t>
  </si>
  <si>
    <t xml:space="preserve">Número de Personas que se asociaron en el periodo de evaluación </t>
  </si>
  <si>
    <t>#</t>
  </si>
  <si>
    <t>Número de asociados que ingresaron en el periodo de evaluación por tipos de asociados</t>
  </si>
  <si>
    <t>Administración democrática, participativa, autogestionaria y emprendedora.</t>
  </si>
  <si>
    <t xml:space="preserve">Hombres </t>
  </si>
  <si>
    <t>Adhesión voluntaria, responsable y abierta.</t>
  </si>
  <si>
    <t xml:space="preserve">Mujeres </t>
  </si>
  <si>
    <t>ADMINISTRACIÓN DEMÓCRATICA, PARTICIPATIVA, AUTOGESTIONADA Y EMPRENDEDORA.</t>
  </si>
  <si>
    <t>Total Persona Naturales</t>
  </si>
  <si>
    <t>Personas Jurídicas Derecho Público</t>
  </si>
  <si>
    <t>Propiedad asociativa y solidaria sobre los medios de producción.</t>
  </si>
  <si>
    <t>Personas Jurídicas Sector Cooperativo</t>
  </si>
  <si>
    <t>La observación y cumplimiento se analiza a partir de los siguientes aspectos y sus indicadores:</t>
  </si>
  <si>
    <t>Personas Jurídicas Sin animo de lucro</t>
  </si>
  <si>
    <t xml:space="preserve">Unidades Económicas </t>
  </si>
  <si>
    <t>Participación económica de los asociados, en justicia y equidad.</t>
  </si>
  <si>
    <t>Total Personas Jurídicas</t>
  </si>
  <si>
    <t>Total Asociados en el periodo de evaluación</t>
  </si>
  <si>
    <t>Participación en asambleas</t>
  </si>
  <si>
    <t>Formación e información para sus miembros, de manera permanente, oportuna y progresiva.</t>
  </si>
  <si>
    <t>Autonomía, autodeterminación y autogobierno</t>
  </si>
  <si>
    <t>Accesibilidad a cargos de dirección, administración y control social</t>
  </si>
  <si>
    <t>Comités de apoyo</t>
  </si>
  <si>
    <t>Servicio a la comunidad.</t>
  </si>
  <si>
    <t>Integración con otras organizaciones del mismo sector.</t>
  </si>
  <si>
    <t>Asamblea General Ordinaria</t>
  </si>
  <si>
    <t>Promoción de la cultura ecológica.</t>
  </si>
  <si>
    <t>Tipo de asamblea que realiza la organización de economía solidaria</t>
  </si>
  <si>
    <t>Número de asociados que ingresaron en el periodo de evaluación por edad</t>
  </si>
  <si>
    <t>Menos de 18 años</t>
  </si>
  <si>
    <t>De 18 años a 24 años</t>
  </si>
  <si>
    <t xml:space="preserve">Fecha de Evaluación  </t>
  </si>
  <si>
    <t>D</t>
  </si>
  <si>
    <t>Asamblea general de asociados</t>
  </si>
  <si>
    <t>Mayores de 60 años</t>
  </si>
  <si>
    <t>M</t>
  </si>
  <si>
    <t>Asamblea general de delegados</t>
  </si>
  <si>
    <t>A</t>
  </si>
  <si>
    <t>Periodo de Evaluación</t>
  </si>
  <si>
    <t>F 9998 / C18</t>
  </si>
  <si>
    <t xml:space="preserve">Tipo de Organización de Economía Solidaria </t>
  </si>
  <si>
    <t>Número de asociados que ingresaron en el periodo de evaluación por lugar de residencia</t>
  </si>
  <si>
    <t xml:space="preserve">Cooperativa de ahorro y crédito </t>
  </si>
  <si>
    <t xml:space="preserve">Fondos de Empleados </t>
  </si>
  <si>
    <t>Asociaciones Mutuales</t>
  </si>
  <si>
    <t>Por Número de asociados</t>
  </si>
  <si>
    <t>Precooperativas</t>
  </si>
  <si>
    <t xml:space="preserve">Área Urbana </t>
  </si>
  <si>
    <t>Por ubicación</t>
  </si>
  <si>
    <t xml:space="preserve">Área Rural </t>
  </si>
  <si>
    <t>Total Asociados</t>
  </si>
  <si>
    <t>Otra</t>
  </si>
  <si>
    <t xml:space="preserve">Otras cooperativas  </t>
  </si>
  <si>
    <t>Si señaló la casilla otra, enuncie las formas en las que se determinan la elección de delegados</t>
  </si>
  <si>
    <t>F 9998 / C5</t>
  </si>
  <si>
    <t xml:space="preserve">NIT </t>
  </si>
  <si>
    <t>-</t>
  </si>
  <si>
    <t xml:space="preserve">Razón Social </t>
  </si>
  <si>
    <t>F 9998 / C2</t>
  </si>
  <si>
    <t>F 9998 / C7</t>
  </si>
  <si>
    <t xml:space="preserve">Departamento </t>
  </si>
  <si>
    <t>Retiros en el periodo de evaluación</t>
  </si>
  <si>
    <t>Municipio</t>
  </si>
  <si>
    <t xml:space="preserve">Voluntario </t>
  </si>
  <si>
    <t>F 9998 / C8</t>
  </si>
  <si>
    <t xml:space="preserve">Disolución </t>
  </si>
  <si>
    <t>Fallecimiento</t>
  </si>
  <si>
    <t>Exclusión</t>
  </si>
  <si>
    <t>Suspensión</t>
  </si>
  <si>
    <t>Número de asociados hábiles para eleccion de delegados</t>
  </si>
  <si>
    <t>Total Asociados Retirados</t>
  </si>
  <si>
    <t>F9999/Total de Registos</t>
  </si>
  <si>
    <t xml:space="preserve">Total Asociados </t>
  </si>
  <si>
    <t>Número de asociados que participaron en la elección de delegados para asamblea general ordinaria</t>
  </si>
  <si>
    <t>Antigüedad de los Asociados retirados en el periodo de evaluación</t>
  </si>
  <si>
    <t>Total Asociados  Habiles año anterior</t>
  </si>
  <si>
    <t>Antigüedad menor a 1 año</t>
  </si>
  <si>
    <t>Antigüedad entre 1 a 5 años</t>
  </si>
  <si>
    <t>Hombres</t>
  </si>
  <si>
    <t>Antigüedad entre 6 a 10 años</t>
  </si>
  <si>
    <t>Mujeres</t>
  </si>
  <si>
    <t>Antigüedad mayor a 10 años</t>
  </si>
  <si>
    <t>Personas Jurídicas Derecho público</t>
  </si>
  <si>
    <t xml:space="preserve">Tipos de Asociados </t>
  </si>
  <si>
    <t xml:space="preserve">La organización de economia solidaria cuenta con instrumento de medición de satisfacción de los asociados </t>
  </si>
  <si>
    <t>F9999/C18</t>
  </si>
  <si>
    <t>Unidades Económicas</t>
  </si>
  <si>
    <t>Si</t>
  </si>
  <si>
    <t>P2N103</t>
  </si>
  <si>
    <t>Menos de 1 año</t>
  </si>
  <si>
    <t>Entre 1 y 5 años</t>
  </si>
  <si>
    <t>Entre 6 y 10 años</t>
  </si>
  <si>
    <t>Más de 10 años</t>
  </si>
  <si>
    <t>P2N107</t>
  </si>
  <si>
    <t>F9999/ C20</t>
  </si>
  <si>
    <t>Asociados por Edad</t>
  </si>
  <si>
    <t>Datos iniciales</t>
  </si>
  <si>
    <t>Asociados por lugar de Residencia</t>
  </si>
  <si>
    <t>F9999/ C4</t>
  </si>
  <si>
    <t>Asociados por Antigüedad</t>
  </si>
  <si>
    <t>F9999/ C28</t>
  </si>
  <si>
    <t>Asociados según su estado Civil</t>
  </si>
  <si>
    <t>Soltero</t>
  </si>
  <si>
    <t xml:space="preserve">Casado </t>
  </si>
  <si>
    <t>Divorciado</t>
  </si>
  <si>
    <t>Unión Libre</t>
  </si>
  <si>
    <t>Viudo</t>
  </si>
  <si>
    <t>Asociados cabeza de familia</t>
  </si>
  <si>
    <t>Asociados</t>
  </si>
  <si>
    <t>Número de Personas a Cargo</t>
  </si>
  <si>
    <t>Madre Cabeza de Familia</t>
  </si>
  <si>
    <t>Padre Cabeza de Familia</t>
  </si>
  <si>
    <t>Total</t>
  </si>
  <si>
    <t>F9999/ C18</t>
  </si>
  <si>
    <t>Asociados según nivel de Escolaridad</t>
  </si>
  <si>
    <t xml:space="preserve">Primaria </t>
  </si>
  <si>
    <t>Secundaria</t>
  </si>
  <si>
    <t>Técnico</t>
  </si>
  <si>
    <t>Número de asociados inhábiles para participar en la Asamblea General</t>
  </si>
  <si>
    <t>Tecnológico</t>
  </si>
  <si>
    <t>Número de asociados inhábiles</t>
  </si>
  <si>
    <t xml:space="preserve">Universitario </t>
  </si>
  <si>
    <t>Especialización</t>
  </si>
  <si>
    <t xml:space="preserve">Maestría </t>
  </si>
  <si>
    <t>Doctorados</t>
  </si>
  <si>
    <t xml:space="preserve">Ninguno </t>
  </si>
  <si>
    <t>Asociados por ocupación</t>
  </si>
  <si>
    <t>Total asociados inhábiles</t>
  </si>
  <si>
    <t>Empleados</t>
  </si>
  <si>
    <t>Independientes</t>
  </si>
  <si>
    <t>Pensionados</t>
  </si>
  <si>
    <t xml:space="preserve">Cesante </t>
  </si>
  <si>
    <t>Se presentaron poderes para representación en la asamblea general ordinaria</t>
  </si>
  <si>
    <t>Dependiente</t>
  </si>
  <si>
    <t>Número de asociados representados con poder</t>
  </si>
  <si>
    <t>&lt; de 1 SMMLV</t>
  </si>
  <si>
    <t>Rotación de órganos de dirección y vigilacia</t>
  </si>
  <si>
    <t>De 1 a 2 SMMLV</t>
  </si>
  <si>
    <t>De 3 a 4 SMMLV</t>
  </si>
  <si>
    <t>De 5 a 6 SMMLV</t>
  </si>
  <si>
    <t>De 7 a 10 SMMLV</t>
  </si>
  <si>
    <t>&gt; 10 SMMLV</t>
  </si>
  <si>
    <t>Número de directivos nuevos en el consejo de administración</t>
  </si>
  <si>
    <t>F9999/ C22</t>
  </si>
  <si>
    <t xml:space="preserve">Asociados por estrato </t>
  </si>
  <si>
    <t>Estrato 1</t>
  </si>
  <si>
    <t>Estrato 2</t>
  </si>
  <si>
    <t>Personas Jurídicas Sin animo de Lucro</t>
  </si>
  <si>
    <t>Estrato 3</t>
  </si>
  <si>
    <t xml:space="preserve">Estrato 4 </t>
  </si>
  <si>
    <t>Estrato 5</t>
  </si>
  <si>
    <t>Estrato 6</t>
  </si>
  <si>
    <t>Número de directivos reelegidos en el consejo de administración</t>
  </si>
  <si>
    <t xml:space="preserve">Número de Hijos en el núcleo Familiar </t>
  </si>
  <si>
    <t>Número de Hijos</t>
  </si>
  <si>
    <t xml:space="preserve"> Asociados  </t>
  </si>
  <si>
    <t xml:space="preserve"> No Asociados</t>
  </si>
  <si>
    <t>Menores de 18 años</t>
  </si>
  <si>
    <t>Mayores de 18 años</t>
  </si>
  <si>
    <t>Asociados por tipo de vivienda</t>
  </si>
  <si>
    <t>Propia</t>
  </si>
  <si>
    <t>Arrendada</t>
  </si>
  <si>
    <t>Familiar</t>
  </si>
  <si>
    <t>Leasing</t>
  </si>
  <si>
    <t>Número de periodos de reelección establecidos en el estatuto</t>
  </si>
  <si>
    <t>Número de periodos de directivos reelegidos en el consejo de administración</t>
  </si>
  <si>
    <t>Participación por edad en el Consejo de administración</t>
  </si>
  <si>
    <t>Participación por edad en la Junta de Vigilancia</t>
  </si>
  <si>
    <t>Asamblea general extraordinaria</t>
  </si>
  <si>
    <t>La organización de economia solidaria celebró asambleas extra ordinarias</t>
  </si>
  <si>
    <t>Cuántas asambleas extraordinarias se celebraron en el periodo de evaluación</t>
  </si>
  <si>
    <t>Enuncie los temas tratados en las asambleas extraordinarias celebradas</t>
  </si>
  <si>
    <t>Señales los Comités con los que cuenta la organización de economia solidaria</t>
  </si>
  <si>
    <t>Crédito</t>
  </si>
  <si>
    <t>Evaluación de cartera de Créditos</t>
  </si>
  <si>
    <t>Riesgo de Liquidez</t>
  </si>
  <si>
    <t>Educación</t>
  </si>
  <si>
    <t>Solidaridad</t>
  </si>
  <si>
    <t>Bienestar</t>
  </si>
  <si>
    <t>Otros</t>
  </si>
  <si>
    <t>Si señaló la casilla otros, enuncie cada uno de los comités con los que cuenta la entidad diferentes a los mencionados</t>
  </si>
  <si>
    <t>PARTICIPACION ECONOMICA DE LOS ASOCIADOS , EN JUSTICIA Y EQUIDAD</t>
  </si>
  <si>
    <t>La observación y cumplimiento  se analiza a partir de los siguientes aspectos y sus correspondientes indicadores:</t>
  </si>
  <si>
    <t>Capital como propiedad común (Aportes Sociales)</t>
  </si>
  <si>
    <t>Fondos Sociales</t>
  </si>
  <si>
    <t>Utilización de Servicios</t>
  </si>
  <si>
    <t>Convenios Existentes</t>
  </si>
  <si>
    <t xml:space="preserve">La siguiente información se diligencia en miles de pesos cuando se solicita información de cuantías </t>
  </si>
  <si>
    <t>F 3 - 213000</t>
  </si>
  <si>
    <t>1.</t>
  </si>
  <si>
    <t xml:space="preserve">Total de ahorros permanentes </t>
  </si>
  <si>
    <t>$</t>
  </si>
  <si>
    <t xml:space="preserve"> </t>
  </si>
  <si>
    <t>F 3 - 310500</t>
  </si>
  <si>
    <t>Total de aportes sociales</t>
  </si>
  <si>
    <t>F 3 - 311000</t>
  </si>
  <si>
    <t>3.</t>
  </si>
  <si>
    <t>Total de aportes sociales mínimos no reducibles</t>
  </si>
  <si>
    <t>F 3 - 311505</t>
  </si>
  <si>
    <t xml:space="preserve">Total monto de contribuciones </t>
  </si>
  <si>
    <t>Aplicación de los excedentes aprobada el año anterior</t>
  </si>
  <si>
    <t>F162 U1 R21</t>
  </si>
  <si>
    <t xml:space="preserve">Reserva de protección  de aportes </t>
  </si>
  <si>
    <t>F162 U1 R24</t>
  </si>
  <si>
    <t>Fondo de educación</t>
  </si>
  <si>
    <t>F162 U1 R27</t>
  </si>
  <si>
    <t>Fondo de solidaridad</t>
  </si>
  <si>
    <t>F162 U1 R87</t>
  </si>
  <si>
    <t xml:space="preserve">Revalorización de aportes </t>
  </si>
  <si>
    <t>F162 U1 R42</t>
  </si>
  <si>
    <t>Servicios comunes y seguridad social</t>
  </si>
  <si>
    <t>F162 U1 R39</t>
  </si>
  <si>
    <t xml:space="preserve">Amortización de aportes </t>
  </si>
  <si>
    <t>F162 U1 R45</t>
  </si>
  <si>
    <t xml:space="preserve">Retorno a asociados </t>
  </si>
  <si>
    <t xml:space="preserve">Compensación de pérdidas anteriores </t>
  </si>
  <si>
    <t xml:space="preserve">Otros </t>
  </si>
  <si>
    <t xml:space="preserve">Si señaló la casilla otros, enuncie las otras aplicaciones de excedentes que aprobó la asamblea </t>
  </si>
  <si>
    <t>F3 - 400000</t>
  </si>
  <si>
    <t xml:space="preserve">Fondo de educación </t>
  </si>
  <si>
    <t>Fondo de bienestar y recreación</t>
  </si>
  <si>
    <t>Diligencie la siguiente infomación de cartera de créditos:</t>
  </si>
  <si>
    <t xml:space="preserve">Monto total desembolsado </t>
  </si>
  <si>
    <t>Número de Asociados deudores</t>
  </si>
  <si>
    <t>Número de créditos desembolsados</t>
  </si>
  <si>
    <t>Líneas de  crédito de consumo</t>
  </si>
  <si>
    <t>Dependiendo de la información relacionada en la Línea se habilitan los cuadros</t>
  </si>
  <si>
    <t>Número de asociados deudores</t>
  </si>
  <si>
    <t>Salud</t>
  </si>
  <si>
    <t>Recreación y Turismo</t>
  </si>
  <si>
    <t>FORMACION E INFORMACION PARA SUS MIEMBROS,DE MANERA PERMANENTE, OPORTUNA Y PROGRESIVA</t>
  </si>
  <si>
    <t xml:space="preserve">La observación y cumplimiento  se analiza a partir de los siguientes aspectos y sus correspondientes indicadores:
</t>
  </si>
  <si>
    <t>Inversión en educación, formación y emprendimiento</t>
  </si>
  <si>
    <t xml:space="preserve">Medios y Canales de comunicación utilizados para la información </t>
  </si>
  <si>
    <t xml:space="preserve">Educación y formación </t>
  </si>
  <si>
    <t>La siguiente información se diligencia en miles de pesos cuando se solicita información de cuantías</t>
  </si>
  <si>
    <t>Valor gastos del periodo anterior</t>
  </si>
  <si>
    <t xml:space="preserve">Valor gastos del periodo de evaluacion </t>
  </si>
  <si>
    <t>Valor total ejecutado para educación y formación</t>
  </si>
  <si>
    <t>NO</t>
  </si>
  <si>
    <t xml:space="preserve">Cartas </t>
  </si>
  <si>
    <t xml:space="preserve">Reuniones </t>
  </si>
  <si>
    <t xml:space="preserve">Mensajes de Texto </t>
  </si>
  <si>
    <t>Llamadas Telefónicas</t>
  </si>
  <si>
    <t xml:space="preserve">Boletines </t>
  </si>
  <si>
    <t xml:space="preserve">Revistas </t>
  </si>
  <si>
    <t>Página Web</t>
  </si>
  <si>
    <t>Correo Electrónico</t>
  </si>
  <si>
    <t xml:space="preserve">Redes Sociales </t>
  </si>
  <si>
    <t xml:space="preserve">Radiales </t>
  </si>
  <si>
    <t>Televisión</t>
  </si>
  <si>
    <t>Carteleras</t>
  </si>
  <si>
    <t>Visitas domiciliarias</t>
  </si>
  <si>
    <t>Prensa</t>
  </si>
  <si>
    <t xml:space="preserve">Volantes </t>
  </si>
  <si>
    <t>Otras</t>
  </si>
  <si>
    <t>Cuáles</t>
  </si>
  <si>
    <t>Líneas de crédito comercial</t>
  </si>
  <si>
    <t>AUTONOMIA, AUTODETERMINACION Y AUTOGOBIERNO</t>
  </si>
  <si>
    <t>Independencia Financiera y económica</t>
  </si>
  <si>
    <t>Buen gobierno solidario</t>
  </si>
  <si>
    <t xml:space="preserve">Capital social </t>
  </si>
  <si>
    <t xml:space="preserve">Total activo </t>
  </si>
  <si>
    <t>Obligaciones financieras</t>
  </si>
  <si>
    <t>Valor total de patrocino recibidos para el beneficio de los asociados</t>
  </si>
  <si>
    <t xml:space="preserve">La organización de economía solidaria cuenta con un código de buen gobierno </t>
  </si>
  <si>
    <t>El código de buen gobierno fue aprobado en la asamblea general</t>
  </si>
  <si>
    <t>SI</t>
  </si>
  <si>
    <t>Proceso de elección de los órganos de administración y control</t>
  </si>
  <si>
    <t>Requisito de idoneidad de los órganos de administración y control</t>
  </si>
  <si>
    <t xml:space="preserve">Rotación de los órganos de administración y control </t>
  </si>
  <si>
    <t>Proceso de toma de decisiones de los órganos de administración y control</t>
  </si>
  <si>
    <t xml:space="preserve">Desarrollo de reuniones </t>
  </si>
  <si>
    <t>Nombramientos de gerencia y alta gerencia</t>
  </si>
  <si>
    <t>Remuneración de gerencia y alta gerencia</t>
  </si>
  <si>
    <t xml:space="preserve">Resolución de conflictos de interés </t>
  </si>
  <si>
    <t xml:space="preserve">Compromiso de la organización de economia solidaria con su comunidad </t>
  </si>
  <si>
    <t xml:space="preserve">La organización de economia solidaria adelanta programas dirigidos a la comunidad </t>
  </si>
  <si>
    <t xml:space="preserve">Sociales </t>
  </si>
  <si>
    <t xml:space="preserve">Culturales </t>
  </si>
  <si>
    <t>Recreativos</t>
  </si>
  <si>
    <t>Educativos</t>
  </si>
  <si>
    <t>Ambientales</t>
  </si>
  <si>
    <t xml:space="preserve">Desarrollo Económico </t>
  </si>
  <si>
    <t>La organización de economia solidiaria participa e incide en políticas, programas y proyectos de desarrollo comunitario</t>
  </si>
  <si>
    <t>La organización de economía solidaria ha desarrollado alianzas, acuerdos o convenios con otras instituciónes públicas, privadas o internacionales</t>
  </si>
  <si>
    <t xml:space="preserve">ESPÍRITU DE SOLIDARIDAD, COOPERACIÓN, PARTICIPACIÓN Y AYUDA MUTUA Y DE INTEGRACION CON OTRAS ORGANIZACIONES DEL MISMO SECTOR </t>
  </si>
  <si>
    <t xml:space="preserve">Integración a órganos de segundo nivel </t>
  </si>
  <si>
    <t xml:space="preserve">Integración a efectos de negocios </t>
  </si>
  <si>
    <t xml:space="preserve">Colaboraciones brindadas y recibidas de otras organizaciones solidarias </t>
  </si>
  <si>
    <t xml:space="preserve">Acuerdos internacionales </t>
  </si>
  <si>
    <t xml:space="preserve">La organización de economia solidaria se encuentra asociada a organismos de segundo grado </t>
  </si>
  <si>
    <t>Beneficios que reciben de los organismos de segundo grado</t>
  </si>
  <si>
    <t>Actualización</t>
  </si>
  <si>
    <t xml:space="preserve">Información  </t>
  </si>
  <si>
    <t xml:space="preserve">Capacitación   </t>
  </si>
  <si>
    <t xml:space="preserve">Educación    </t>
  </si>
  <si>
    <t xml:space="preserve">Representación  y promoción  gremial </t>
  </si>
  <si>
    <t>Convenios</t>
  </si>
  <si>
    <t xml:space="preserve">Asesorías  </t>
  </si>
  <si>
    <t xml:space="preserve">Revalorización  de aportes </t>
  </si>
  <si>
    <t xml:space="preserve">La organización de economia solidaria asiste a las asambleas de los organismos de segundo grado de Integración </t>
  </si>
  <si>
    <t xml:space="preserve">Existe cooperación con otras organizaciones solidarias  </t>
  </si>
  <si>
    <t xml:space="preserve">Productos Agrícolas  </t>
  </si>
  <si>
    <t xml:space="preserve">Servicios Funerarios </t>
  </si>
  <si>
    <t xml:space="preserve">Publicidad </t>
  </si>
  <si>
    <t xml:space="preserve">Servicios de salud </t>
  </si>
  <si>
    <t xml:space="preserve">Asesorías   </t>
  </si>
  <si>
    <t xml:space="preserve">Capacitaciones </t>
  </si>
  <si>
    <t xml:space="preserve">Financieros </t>
  </si>
  <si>
    <t>Outsourcing</t>
  </si>
  <si>
    <t xml:space="preserve">Seguros </t>
  </si>
  <si>
    <t xml:space="preserve">Transporte </t>
  </si>
  <si>
    <t>Manejo de Nómina</t>
  </si>
  <si>
    <t>Tiene alianzas con otras organizaciones solidarias para generar economía de escala</t>
  </si>
  <si>
    <t xml:space="preserve">Compra de inventarios </t>
  </si>
  <si>
    <t xml:space="preserve">Participación en gastos </t>
  </si>
  <si>
    <t xml:space="preserve">Tecnológicas </t>
  </si>
  <si>
    <t xml:space="preserve">Marketing </t>
  </si>
  <si>
    <t xml:space="preserve">Otra </t>
  </si>
  <si>
    <t xml:space="preserve">Tiene acuerdos con otras organizaciones solidarias para el desarrollo de programas propios de la entidad </t>
  </si>
  <si>
    <t>Acuerdos</t>
  </si>
  <si>
    <t xml:space="preserve">Educativos </t>
  </si>
  <si>
    <t>Económicos</t>
  </si>
  <si>
    <t xml:space="preserve">Recreativos </t>
  </si>
  <si>
    <t xml:space="preserve">Deportivos </t>
  </si>
  <si>
    <t xml:space="preserve">Tiene membresía en organizaciones solidarias internacionales </t>
  </si>
  <si>
    <t xml:space="preserve">Tiene acuerdos internacionales de cooperación </t>
  </si>
  <si>
    <t>Monto total de ahorros captados</t>
  </si>
  <si>
    <t>Número de asociados ahorradores</t>
  </si>
  <si>
    <t>Número de depósitos  recibidos</t>
  </si>
  <si>
    <t>P1N104</t>
  </si>
  <si>
    <t>CDAT</t>
  </si>
  <si>
    <t>ORGANOS DE SEGUNDO NIVEL</t>
  </si>
  <si>
    <t>Afganistán</t>
  </si>
  <si>
    <t>GRUPO EMPRESARIAL SOLIDARIO</t>
  </si>
  <si>
    <t>economico</t>
  </si>
  <si>
    <t>Albania</t>
  </si>
  <si>
    <t>FEDERACION COLOMBIANA COOPERATIVAS DE PRODUCTORES DE LECHE</t>
  </si>
  <si>
    <t>Alemania</t>
  </si>
  <si>
    <t>FEDERACION DE EMPRESAS DE ECONOMIA SOLIDARIA CONFECOOP BOYACA</t>
  </si>
  <si>
    <t>Andorra</t>
  </si>
  <si>
    <t>FEDERACION DE COOPERATIVAS DE IMPRESORES Y PAPELEROS DE COLOMBIA</t>
  </si>
  <si>
    <t>Angola</t>
  </si>
  <si>
    <t>FEDERACION DE EMPRESAS DE ECONOMIA SOLIDARIA DEL VALLE DEL CAUCA</t>
  </si>
  <si>
    <t>Antigua y Barbuda</t>
  </si>
  <si>
    <t>FEDERACION DE ASOCIACIONES MUTUALES DE ANTIOQUIA</t>
  </si>
  <si>
    <t>Arabia Saudita</t>
  </si>
  <si>
    <t>CENTRAL DE COOPERATIVAS DEL TOLIMA</t>
  </si>
  <si>
    <t>Argelia</t>
  </si>
  <si>
    <t>CENTRAL DE INTEGRACION Y CAPACITACION COOPERATIVA</t>
  </si>
  <si>
    <t>Argentina</t>
  </si>
  <si>
    <t>CENTRAL DE COOPERATIVAS DEL NORTE DE SANTANDER LIMITADA</t>
  </si>
  <si>
    <t>Armenia</t>
  </si>
  <si>
    <t>UNION COOPERATIVA DE CALDAS</t>
  </si>
  <si>
    <t>Australia</t>
  </si>
  <si>
    <t>ASOCIACION DE COOPERATIVAS Y EMPRESAS SOLIDARIAS</t>
  </si>
  <si>
    <t>Austria</t>
  </si>
  <si>
    <t>ASOCIACION DE ENTIDADES DEL SECTOR DE LA ECONOMIA SOLIDARIA DEL QUINDIO Y NORTE DEL VALLE</t>
  </si>
  <si>
    <t>Azerbaiyán</t>
  </si>
  <si>
    <t>ASOCIACION DE COOPERATIVAS Y ENTIDADES SOLIDARIAS DEL ATLANTICO</t>
  </si>
  <si>
    <t>Bahamas</t>
  </si>
  <si>
    <t>CONFEDERACION DE COOPERATIVAS DE COLOMBIA</t>
  </si>
  <si>
    <t>Bangladés</t>
  </si>
  <si>
    <t>ASOCIACION COLOMBIANA DE COOPERATIVAS</t>
  </si>
  <si>
    <t>Barbados</t>
  </si>
  <si>
    <t>UNION DE COOPERATIVAS DEL META Y LOS LLANOS ORIENTALES</t>
  </si>
  <si>
    <t>Baréin</t>
  </si>
  <si>
    <t>CENTRAL DE COOPERATIVAS AGRARIAS LTDA.</t>
  </si>
  <si>
    <t>Bélgica</t>
  </si>
  <si>
    <t>PREVISORA SOCIAL COOPERATIVA VIVIR</t>
  </si>
  <si>
    <t>Belice</t>
  </si>
  <si>
    <t>ASOCIACION NACIONAL DE FONDOS DE EMPLEADOS</t>
  </si>
  <si>
    <t>Benín</t>
  </si>
  <si>
    <t>FEDERACION DE EMPRESAS DE ECONOMIA SOLIDARIA DEL ORIENTE COLOMBIANO</t>
  </si>
  <si>
    <t>Bielorrusia</t>
  </si>
  <si>
    <t>ASOCORIS CONFECOOP RISARALDA</t>
  </si>
  <si>
    <t>Birmania</t>
  </si>
  <si>
    <t>CENTRAL COOPERATIVA DE SERVICIOS FUNERARIOS DE C/GENA</t>
  </si>
  <si>
    <t>Bolivia</t>
  </si>
  <si>
    <t>FEDERACION NACIONAL DE COOPERATIVAS DEL SECTOR EDUCATIVO COLOMBIANO</t>
  </si>
  <si>
    <t>Bosnia y Herzegovina</t>
  </si>
  <si>
    <t>ASOCIACION DE EMPRESAS DE ECONOMIA SOLIDARIA DE CORDOBA Y SUCRE</t>
  </si>
  <si>
    <t>Botsuana</t>
  </si>
  <si>
    <t>FEDERACION COLOMBIANA DE ENTIDADES SOLIDARIAS</t>
  </si>
  <si>
    <t>Brasil</t>
  </si>
  <si>
    <t>ASOCIACION TOLIMENSE DE COOPERATIVAS</t>
  </si>
  <si>
    <t>Brunéi</t>
  </si>
  <si>
    <t>ASOCIACION ANTIOQUEÑA DE COOPERATIVAS</t>
  </si>
  <si>
    <t>Bulgaria</t>
  </si>
  <si>
    <t>CENTRAL DE INTEGRACION COOPERATIVA DEL CARIBE</t>
  </si>
  <si>
    <t>Burkina Faso</t>
  </si>
  <si>
    <t>SERVIVIR, GRUPO EMPRESARIAL DE LA ECONOMIA SOLIDARIA</t>
  </si>
  <si>
    <t>Burundi</t>
  </si>
  <si>
    <t>Bután</t>
  </si>
  <si>
    <t>Cabo Verde</t>
  </si>
  <si>
    <t>Camboya</t>
  </si>
  <si>
    <t>Camerún</t>
  </si>
  <si>
    <t>Canadá</t>
  </si>
  <si>
    <t>Catar</t>
  </si>
  <si>
    <t>Chad</t>
  </si>
  <si>
    <t>Chile</t>
  </si>
  <si>
    <t>China</t>
  </si>
  <si>
    <t>Chipre</t>
  </si>
  <si>
    <t>Ciudad del Vaticano</t>
  </si>
  <si>
    <t>Colombia</t>
  </si>
  <si>
    <t>Comoras</t>
  </si>
  <si>
    <t>Corea del Norte</t>
  </si>
  <si>
    <t>Corea del Sur</t>
  </si>
  <si>
    <t>Costa de Marfil</t>
  </si>
  <si>
    <t>Costa Rica</t>
  </si>
  <si>
    <t>Croacia</t>
  </si>
  <si>
    <t>Cuba</t>
  </si>
  <si>
    <t>Dinamarca</t>
  </si>
  <si>
    <t>Dominica</t>
  </si>
  <si>
    <t>Ecuador</t>
  </si>
  <si>
    <t>Egipto</t>
  </si>
  <si>
    <t>El Salvador</t>
  </si>
  <si>
    <t>Emiratos Árabes Unidos</t>
  </si>
  <si>
    <t>Eritrea</t>
  </si>
  <si>
    <t>Eslovaquia</t>
  </si>
  <si>
    <t>Eslovenia</t>
  </si>
  <si>
    <t>España</t>
  </si>
  <si>
    <t>Estados Unidos</t>
  </si>
  <si>
    <t>Estonia</t>
  </si>
  <si>
    <t>Etiopía</t>
  </si>
  <si>
    <t>Filipinas</t>
  </si>
  <si>
    <t>Finlandia</t>
  </si>
  <si>
    <t>Fiyi</t>
  </si>
  <si>
    <t>Francia</t>
  </si>
  <si>
    <t>Gabón</t>
  </si>
  <si>
    <t>Gambia</t>
  </si>
  <si>
    <t>Georgia</t>
  </si>
  <si>
    <t>Ghana</t>
  </si>
  <si>
    <t>Granada</t>
  </si>
  <si>
    <t>Grecia</t>
  </si>
  <si>
    <t>Guatemala</t>
  </si>
  <si>
    <t>Guyana</t>
  </si>
  <si>
    <t>Guinea</t>
  </si>
  <si>
    <t>Guinea ecuatorial</t>
  </si>
  <si>
    <t>Guinea-Bisáu</t>
  </si>
  <si>
    <t>Haití</t>
  </si>
  <si>
    <t>Honduras</t>
  </si>
  <si>
    <t>Hungría</t>
  </si>
  <si>
    <t>India</t>
  </si>
  <si>
    <t>Indonesia</t>
  </si>
  <si>
    <t>Irak</t>
  </si>
  <si>
    <t>Irán</t>
  </si>
  <si>
    <t>Irlanda</t>
  </si>
  <si>
    <t>Islandia</t>
  </si>
  <si>
    <t>Islas Marshall</t>
  </si>
  <si>
    <t>Islas Salomón</t>
  </si>
  <si>
    <t>Israel</t>
  </si>
  <si>
    <t>Italia</t>
  </si>
  <si>
    <t>Jamaica</t>
  </si>
  <si>
    <t>Japón</t>
  </si>
  <si>
    <t>Jordania</t>
  </si>
  <si>
    <t>Kazajistán</t>
  </si>
  <si>
    <t>Kenia</t>
  </si>
  <si>
    <t>Kirguistán</t>
  </si>
  <si>
    <t>Kiribati</t>
  </si>
  <si>
    <t>Kuwait</t>
  </si>
  <si>
    <t>Laos</t>
  </si>
  <si>
    <t>Lesoto</t>
  </si>
  <si>
    <t>Letonia</t>
  </si>
  <si>
    <t>Líbano</t>
  </si>
  <si>
    <t>Liberia</t>
  </si>
  <si>
    <t>Libia</t>
  </si>
  <si>
    <t>Liechtenstein</t>
  </si>
  <si>
    <t>Lituania</t>
  </si>
  <si>
    <t>Luxemburgo</t>
  </si>
  <si>
    <t>Madagascar</t>
  </si>
  <si>
    <t>Malasia</t>
  </si>
  <si>
    <t>Malaui</t>
  </si>
  <si>
    <t>Maldivas</t>
  </si>
  <si>
    <t>Malí</t>
  </si>
  <si>
    <t>Malta</t>
  </si>
  <si>
    <t>Marruecos</t>
  </si>
  <si>
    <t>Mauricio</t>
  </si>
  <si>
    <t>Mauritania</t>
  </si>
  <si>
    <t>México</t>
  </si>
  <si>
    <t>Micronesia</t>
  </si>
  <si>
    <t>Moldavia</t>
  </si>
  <si>
    <t>Mónaco</t>
  </si>
  <si>
    <t>Mongolia</t>
  </si>
  <si>
    <t>Montenegro</t>
  </si>
  <si>
    <t>Mozambique</t>
  </si>
  <si>
    <t>Namibia</t>
  </si>
  <si>
    <t>Nauru</t>
  </si>
  <si>
    <t>Nepal</t>
  </si>
  <si>
    <t>Nicaragua</t>
  </si>
  <si>
    <t>Níger</t>
  </si>
  <si>
    <t>Nigeria</t>
  </si>
  <si>
    <t>Noruega</t>
  </si>
  <si>
    <t>Nueva Zelanda</t>
  </si>
  <si>
    <t>Omán</t>
  </si>
  <si>
    <t>Países Bajos</t>
  </si>
  <si>
    <t>Pakistán</t>
  </si>
  <si>
    <t>Palaos</t>
  </si>
  <si>
    <t>Panamá</t>
  </si>
  <si>
    <t>Papúa Nueva Guinea</t>
  </si>
  <si>
    <t>Paraguay</t>
  </si>
  <si>
    <t>Perú</t>
  </si>
  <si>
    <t>Polonia</t>
  </si>
  <si>
    <t>Portugal</t>
  </si>
  <si>
    <t>Reino Unido</t>
  </si>
  <si>
    <t>República Centroafricana</t>
  </si>
  <si>
    <t>República Checa</t>
  </si>
  <si>
    <t>República de Macedonia</t>
  </si>
  <si>
    <t>República del Congo</t>
  </si>
  <si>
    <t>República Democrática del Congo</t>
  </si>
  <si>
    <t>República Dominicana</t>
  </si>
  <si>
    <t>República Sudafricana</t>
  </si>
  <si>
    <t>Ruanda</t>
  </si>
  <si>
    <t>Rumanía</t>
  </si>
  <si>
    <t>Rusia</t>
  </si>
  <si>
    <t>Samoa</t>
  </si>
  <si>
    <t>San Cristóbal y Nieves</t>
  </si>
  <si>
    <t>San Marino</t>
  </si>
  <si>
    <t>San Vicente y las Granadinas</t>
  </si>
  <si>
    <t>Santa Lucía</t>
  </si>
  <si>
    <t>Santo Tomé y Príncipe</t>
  </si>
  <si>
    <t>Senegal</t>
  </si>
  <si>
    <t>Serbia</t>
  </si>
  <si>
    <t>Seychelles</t>
  </si>
  <si>
    <t>Sierra Leona</t>
  </si>
  <si>
    <t>Singapur</t>
  </si>
  <si>
    <t>Siria</t>
  </si>
  <si>
    <t>Somalia</t>
  </si>
  <si>
    <t>Sri Lanka</t>
  </si>
  <si>
    <t>Suazilandia</t>
  </si>
  <si>
    <t>Sudán</t>
  </si>
  <si>
    <t>Sudán del Sur</t>
  </si>
  <si>
    <t>Suecia</t>
  </si>
  <si>
    <t>Suiza</t>
  </si>
  <si>
    <t>Surinam</t>
  </si>
  <si>
    <t>Tailandia</t>
  </si>
  <si>
    <t>Tanzania</t>
  </si>
  <si>
    <t>Tayikistán</t>
  </si>
  <si>
    <t>Timor Oriental</t>
  </si>
  <si>
    <t>Togo</t>
  </si>
  <si>
    <t>Tonga</t>
  </si>
  <si>
    <t>Trinidad y Tobago</t>
  </si>
  <si>
    <t>Túnez</t>
  </si>
  <si>
    <t>Turkmenistán</t>
  </si>
  <si>
    <t>Turquía</t>
  </si>
  <si>
    <t>Tuvalu</t>
  </si>
  <si>
    <t>Ucrania</t>
  </si>
  <si>
    <t>Uganda</t>
  </si>
  <si>
    <t>Uruguay</t>
  </si>
  <si>
    <t>Uzbekistán</t>
  </si>
  <si>
    <t>Vanuatu</t>
  </si>
  <si>
    <t>Venezuela</t>
  </si>
  <si>
    <t>Vietnam</t>
  </si>
  <si>
    <t>Yemen</t>
  </si>
  <si>
    <t>Yibuti</t>
  </si>
  <si>
    <t>Zambia</t>
  </si>
  <si>
    <t>Zimbabue</t>
  </si>
  <si>
    <t xml:space="preserve">Adquisicion de bienes </t>
  </si>
  <si>
    <t>COOPERATIVA DE TRABAJADORES DE INDUSEL</t>
  </si>
  <si>
    <t xml:space="preserve">Prestacion de servicios </t>
  </si>
  <si>
    <t>COOPERATIVA MULTIACTIVA DE TRABAJADORES INDEPENDIENTES AVANZAR</t>
  </si>
  <si>
    <t>FONDO DE EMPLEADOS CLINICA DEL CARIBE</t>
  </si>
  <si>
    <t>COOPERATIVA DE TRANSP.Y DISTRIBU.INDEPEND.DE LA COSTA NORTE LTDA.</t>
  </si>
  <si>
    <t>FONDO DE EMPLEADOS Y FUNCIONARIOS DEL CONSEJO SUPERIOR DE LA JUDICATURA Y LA RAMA JUDICIAL</t>
  </si>
  <si>
    <t>COOPERATIVA MULTIACTIVA SANTA ELENA LTDA</t>
  </si>
  <si>
    <t>COOPERATIVA DE FUNCIONARIOS Y EMPLEADOS DEL CONSEJO DE ESTADO</t>
  </si>
  <si>
    <t>COOPERATIVA DE EMPLEADOS DEL I.C.P.  LTDA.</t>
  </si>
  <si>
    <t>COOPERATIVA DE PALMICULTORES DE SANTANDER LTDA</t>
  </si>
  <si>
    <t>COOPERATIVA DEL SECTOR GRÁFICO</t>
  </si>
  <si>
    <t>COOPERATIVA DE LOS TRABAJ.DE LA EDUCAC.OFICIAL DEL TOLIMA</t>
  </si>
  <si>
    <t>FONDO DE EMPLEADOS DE LA EMPRESA COLOMBIANA DE SOPLADO E INYECCION ECSI S.A.S.</t>
  </si>
  <si>
    <t>FONDO DE EMPLEADOS DE PROMOTORA DE JARDINES CEMENTERIOS</t>
  </si>
  <si>
    <t>COOPERATIVA MULTIACTIVA PARA LOS DOCENTES COLOMBIANOS LTDA</t>
  </si>
  <si>
    <t>COOPERATIVA AVP</t>
  </si>
  <si>
    <t>COOPERATIVA MULTIACTIVA DE EMPLEADOS DE LA SALUD DE CASANARE LTDA</t>
  </si>
  <si>
    <t>FONDO DE EMPLEADOS DE LA ORGANIZACION LUIS CARLOS SARMIENTO ANGULO LTD</t>
  </si>
  <si>
    <t>COOPERATIVA DE INGENIEROS ELECTRICISTAS</t>
  </si>
  <si>
    <t>COOPERATIVA DE TRABAJO ASOCIADO CORRECAMINOS LTDA</t>
  </si>
  <si>
    <t>FONDO DE EMPLEADOS COLACTEOS</t>
  </si>
  <si>
    <t>FONDO DE EMPLEADOS CONTRANAL CALDAS</t>
  </si>
  <si>
    <t>ASOCCIACION MUTUAL JARDINES DEL RECUERDO</t>
  </si>
  <si>
    <t>CORPORACION FONDO DE EMPLEADOS PARA VIVIENDA DEL INSTITUTO DE SEGUROS SOCIALES Y DEMAS ENT DE LA SEG SOCIAL</t>
  </si>
  <si>
    <t>GRAN COOPERATIVA DE ENERGIA ELECTRICA Y RECURSOS NATURALES</t>
  </si>
  <si>
    <t>COOPERATIVA DE  EDUCACION Y DE OTROS SERVICIOS DEL NOROCCIDENTE DE  SANTAFE DE BOGOTA D.C.</t>
  </si>
  <si>
    <t>COOPERATIVA DE EMPLEADOS Y FAMILIARES DE MARCO TULIO PORRAS</t>
  </si>
  <si>
    <t>COOPERATIVA DE DISTRIBUCIONES JCH LTDA</t>
  </si>
  <si>
    <t>COOPERATIVA MULTIACTIVA DE DOCENTES Y ESTUDIANTES DEL COLEGIO ODON.COL</t>
  </si>
  <si>
    <t>FONDO DE EMPLEADOS DE LA EMPRESA MPAL. DE TELECOMUNICACIONES DE POPAYA</t>
  </si>
  <si>
    <t>ASOCIACION MUTUAL PRODOCE DE OCTUBRE</t>
  </si>
  <si>
    <t>COOPERATIVA MULTIACTIVA DE SERVICIOS ANDINA</t>
  </si>
  <si>
    <t>COOPERATIVA DE PRODUCCION Y CONSUMO DE LOS TRABAJADORES Y PENSIONADOS DE ANTIOQU</t>
  </si>
  <si>
    <t>COOPERATIVA MULTIACTIVA MULTIFAMILIAR</t>
  </si>
  <si>
    <t>FONDO DE EMPLEADOS DE LABORATORIOS CHALVER DE COLOMBIA</t>
  </si>
  <si>
    <t>COOPERATIVA EL PROGRESO</t>
  </si>
  <si>
    <t>FONDO DE EMPLEADOS DE CODINTER LTDA Y EMPRESAS CONEXAS FONCODI</t>
  </si>
  <si>
    <t>FONDO DE EMPLEADOS DEL NUCLEO DE DESARROLLO EDUCATIVO MORELIA</t>
  </si>
  <si>
    <t>FONDO DE EMPLEADOS ORGANIZACION SAYCO ACINPRO</t>
  </si>
  <si>
    <t>COOPERATIVA DE EMPLEADOS PANAMERICANA LIBRERIA FORMAS IMPRESOS</t>
  </si>
  <si>
    <t>COOPERATIVA MULTIAC. DE PROFESORES DEL COLEGIO NAL JOSE MARIA OBANDO</t>
  </si>
  <si>
    <t>FONDO DE EMPLEADOS DEL INGENIO SAN CARLOS</t>
  </si>
  <si>
    <t>FONDO DE EMPLESADOS DE RECKITT &amp; COLMAN COLOMBIA S.A.</t>
  </si>
  <si>
    <t xml:space="preserve">FONDO DE EMPLEADOS DE LA ORGANIZACION SPRING STEP COSTA </t>
  </si>
  <si>
    <t>FONDO DE EMPLEADOS DE LA SUPERINTENDENCIA DE SOCIEDADES</t>
  </si>
  <si>
    <t>FONDO DE EMPLEADOS BBVA COLOMBIA</t>
  </si>
  <si>
    <t>COOPERATIVA MULTIACTIVA ANDINA DE VENDEDORES</t>
  </si>
  <si>
    <t>FONDO DE EMPLEADOS DEL DANE</t>
  </si>
  <si>
    <t>FONDO DE EMPLEADOS GRUPO PASAR</t>
  </si>
  <si>
    <t>FONDO DE EMPLEADOS TITAN INTERCONTINENTAL S.A.</t>
  </si>
  <si>
    <t>FONDO DE EMPLEADOS DE COFREM VILLAVICENCIO</t>
  </si>
  <si>
    <t>FONDO DE EMPLEADOS DE ALFAGRES S.A.</t>
  </si>
  <si>
    <t>FONDO DE EMPLEADOS DE CENICAFE</t>
  </si>
  <si>
    <t>FONDO DE EMPLEADOS DE IPSE</t>
  </si>
  <si>
    <t>COPERATIVA NACIONAL DE CREDITO LIMITADA</t>
  </si>
  <si>
    <t>COOPERATIVA DE AHORRO Y CREDITO PARA EL BIENESTAR SOCIAL</t>
  </si>
  <si>
    <t>COOPERATIVA DEL SECTOR PENSIONAL COLOMBIANO LTDA</t>
  </si>
  <si>
    <t>COOPERATIVA DE TRABAJADORES DE ENKA LTDA</t>
  </si>
  <si>
    <t>FONDO DE EMPLEADOS COLEGIO ANGLO AMERICANO</t>
  </si>
  <si>
    <t>COOPERATIVA SOCIAL MULTIACTIVA LTDA</t>
  </si>
  <si>
    <t>COOPERATIVA MULTIACTIVA DE VILLA DE LEYVA LTDA</t>
  </si>
  <si>
    <t>COOPERATIVA DE TRABAJADORES DE ARTECMA LTDA</t>
  </si>
  <si>
    <t xml:space="preserve">COOPERATIVA MULTIACTIVA REDIL </t>
  </si>
  <si>
    <t>FONDO DE EMPLEADOS INEM PASTO LTDA</t>
  </si>
  <si>
    <t>FONDO DE EMPLEADOS ESTRELLA INTERNACIONAL ENERGY SERVICES</t>
  </si>
  <si>
    <t>COOPERATIVA MULTIACTIVA DE EMPLEADOS DE LA UPB SECCIONAL B/MANGA LTDA</t>
  </si>
  <si>
    <t>COOPERATIVA DE PANIFICADORES DE SANTANDER</t>
  </si>
  <si>
    <t>FONDO DE EMPLEADOS DE GOMEZ PINZON &amp; ASOCIADOS ABOGA</t>
  </si>
  <si>
    <t>FONDO DE EMPLEADOS DEL SECTOR QUIMICO Y SUS EMPRESAS ANEXAS Y COMPLEMENTARIAS</t>
  </si>
  <si>
    <t>ASOCIACION MUTUAL EL TESORO</t>
  </si>
  <si>
    <t xml:space="preserve">COOPERATIVA DE EMPLEADOS DE ITALCOL  ITALCOOP </t>
  </si>
  <si>
    <t>COOPERATIVA MULTIACTIVA DE SUBOFICIALES DE LAS FF.MM EN RETIRO</t>
  </si>
  <si>
    <t>COOPERATIVA EMPRESARIAL MULTIACTIVA POPULAR</t>
  </si>
  <si>
    <t>COOPERATIVA DE EMPLEADOS CLUB CAMPESTRE LTDA</t>
  </si>
  <si>
    <t>COOPERATIVA DE TRABAJADORES DE CEMENTOS CONCRETOS Y MATERIALES DE CONST.</t>
  </si>
  <si>
    <t>COOPERATIVA ESPECIALIZADA DE AHORRO Y CREDITO COOPIGON</t>
  </si>
  <si>
    <t xml:space="preserve">FONDO DE EMPLEADOS DE LA SABANA </t>
  </si>
  <si>
    <t>COOPERATIVA MULTIACTIVA DE MILITARES TECNICOS EN RETIRO Y PERSONAL CIVIL LTDA</t>
  </si>
  <si>
    <t>FONOD DE EMPLEADOS INSTITUTO DPTAL BELLAS ARTES</t>
  </si>
  <si>
    <t>COOPERATIVA COLOMBO ANDINA</t>
  </si>
  <si>
    <t>FONDO DE EMPLEADOS DE LA SALUD DE SANTUARIO</t>
  </si>
  <si>
    <t>FONDO DE EMPLEADOS DE CARVAL DE COLOMBIA FEC</t>
  </si>
  <si>
    <t>FONDO DE EMPLEADOS DE LA UNIVERSIDAD DE CUNDINAMARCA</t>
  </si>
  <si>
    <t>COOPERATIVA DE LA UNIVERSIDAD NACIONAL DE COLOMBIA</t>
  </si>
  <si>
    <t>FONDO DE EMPLEADOS DEL GRUPO BANCOLOMBIA</t>
  </si>
  <si>
    <t>COOPERATIVA ENERGETICA DE AHORRO Y CREDITO</t>
  </si>
  <si>
    <t>FONDO DE EMPLEADOS DE SALUD PAMPLONA</t>
  </si>
  <si>
    <t>COOPERATIVA MULTIACTIVA DE ALMACENESUNIDOS SANADRESITO</t>
  </si>
  <si>
    <t>COOPERATIVA INTEGRAL DE PRODUCTORES DE CARBON</t>
  </si>
  <si>
    <t>COOPERATIVA DE AHORRO Y CREDITO UNIVERSITARIA BOLIVARIANA</t>
  </si>
  <si>
    <t>SERVICIOS COOPERATIVOS MULTIACTIVOS LTDA</t>
  </si>
  <si>
    <t>COOPERATIVA DE LOS TRABAJADORES DEL COLEGIO ROQUE DE ALBA</t>
  </si>
  <si>
    <t>COOPERATIVA DE TRABAJADORES DEL GRUPO CARVAJAL,LTDA</t>
  </si>
  <si>
    <t>COOPERATIVA NACIONAL DE CREDITOS SANTAFE LTDA</t>
  </si>
  <si>
    <t>COOPERATIVA MICROEMPRESARIAL DE COLOMBIA LIMITADA</t>
  </si>
  <si>
    <t>FONDO DE EMPLEADOS DE LA SECRETARIA DEPARTAMENTAL DE SALUD DEL VALLE</t>
  </si>
  <si>
    <t>COOPERATIVA DE TRABAJO ASOCIADO OPLAMAR LTDA</t>
  </si>
  <si>
    <t>FONDO DE EMPLEADOS SUPER</t>
  </si>
  <si>
    <t>COOPERATIVA DE EMPLEADOS DEL SECTOR MINERO ENERGETICO &amp; ASOCIADOS - COOPEMINAS -</t>
  </si>
  <si>
    <t>COOPERATIVA MULTIACTIVA DEL SECTOR MINERO - ENERGÉTICO Y DE ACTIVIDADES CONEXAS Y COMPLEMENTARIAS.</t>
  </si>
  <si>
    <t>COOPERATIVA EMPLEADOS DE LATINOAMERICANA DE SEGUROS LTDA.</t>
  </si>
  <si>
    <t>FONDO DE EMPLEADOS DE LAS EMPRESAS PUBLICAS DE BUCARAMANGA S.A E.S.P.</t>
  </si>
  <si>
    <t>COOPERATIVA LABOYANA DE AHORRO Y CREDITO</t>
  </si>
  <si>
    <t>EMPRESA COOPERATIVA  DE  ARTICULOS  VARIOS   LTDA</t>
  </si>
  <si>
    <t>FONDO DE EMPLEADOS DE INDUSTRIAS BISONTE Y RINOPACK</t>
  </si>
  <si>
    <t>FONDO DE EMPLEADOS PROSPERAR</t>
  </si>
  <si>
    <t>COOPERATIVA MULTIACTIVA DE EXTRABAJADORES FERROVIARIOS</t>
  </si>
  <si>
    <t>COOPERATIVA LINO DE J. ACEVEDO</t>
  </si>
  <si>
    <t>COOPERATIVA MULTIACTIVA MODERNA</t>
  </si>
  <si>
    <t>PRECOOPERATIVA ASOC. DE HOGARES DE BIENESTAR FAMILIAR AGUADAS</t>
  </si>
  <si>
    <t>COOPERATIVA MULTIACTIVA COOPERADOS Y ASOCIADOS</t>
  </si>
  <si>
    <t>FONDO DE EMPLEADOS DEL GRUPO CORPORATIVO EFICACIA S A</t>
  </si>
  <si>
    <t>COOPERATIVA PANELERA DE SANTANDER LTDA.</t>
  </si>
  <si>
    <t>COOPERATIVA DE COMERCIANTES DE SANTANDER LTDA</t>
  </si>
  <si>
    <t>FONDO EMPLEADOS SCHRADER CAMARGO</t>
  </si>
  <si>
    <t>COOPERATIVA MULTIACTIVA DE LA CORPORACION UNIVERSITARIA MINUTO DE DIOS</t>
  </si>
  <si>
    <t>FONDO DE EMPLEADOS DE SERVICIOS ASOCIADOS LTDA</t>
  </si>
  <si>
    <t>FONDO DE EMPLEADOS DEL I.C.B.F. HUILA</t>
  </si>
  <si>
    <t xml:space="preserve">COOPERATIVA MULTIACTIVA DE MAESTROS Y EMPLEADOS </t>
  </si>
  <si>
    <t>COOPERATIVA MULTIACTIVA DE LOS TRABAJADORES DE  LAS EMPRESAS DE ACUEDUCTO Y A</t>
  </si>
  <si>
    <t>COOPERATIVA SAN ROQUE</t>
  </si>
  <si>
    <t>FONDO DE EMPLEADOS DE COOPASAN LTDA</t>
  </si>
  <si>
    <t>COOPERATIVA DE AHORRO Y CREDITO DE HONDA</t>
  </si>
  <si>
    <t>COOPERATIVA DE LOS PROFESIONALES DE LA SALUD COASMEDAS</t>
  </si>
  <si>
    <t>COOPERATIVA MULTIACTIVA SAN ANTONIO DE PRADO</t>
  </si>
  <si>
    <t>FUNDACION DE LOS EMPLEADOS Y OBREROS DE IDERNA</t>
  </si>
  <si>
    <t>COOPERATIVA DE TRABAJO ASOCIADO UNIDADES DE SERVICIOS ESPECIALES</t>
  </si>
  <si>
    <t>FONDO DE EMPLEADOS Y TRABAJADORES DE LAS EMPRESAS INDUSTRIALES Y DE SERVICIOS DEL NORTE DE SANTANDER</t>
  </si>
  <si>
    <t xml:space="preserve">COOPERATIVA MULTIACTIVA  DE  LOS  TRABAJADORES  DE SANTANDER </t>
  </si>
  <si>
    <t>COOPERATIVA DE TRABAJO ASOCIADO VALLE  DE GUAMUEZ C.T.A</t>
  </si>
  <si>
    <t>FONDO DE EMPLEADOS DE BAVARIA</t>
  </si>
  <si>
    <t>FONDO DE EMPLEADOS PASTEURIZADORA ALGARRA</t>
  </si>
  <si>
    <t>COOPERATIVA DE CAFICULTORES DEL CAUCA LIMITADA</t>
  </si>
  <si>
    <t>FONDO DE EMPLEADOS DE COLSUBSIDIO-</t>
  </si>
  <si>
    <t>FONDO DE EMPLEADOS PAVCO S.A</t>
  </si>
  <si>
    <t>F.E. DE INVERS.GENERALES AGROP. SAEKO LTDA.  Y HDA.STA.ANA KOPP LTDA.</t>
  </si>
  <si>
    <t>FONDO DE EMPLEADOS DEL INSTITUTO OFTALMOLOGICO DE CALDAS</t>
  </si>
  <si>
    <t>COOPERATIVA MULTIACTIVA DUITAMENSE DE EXPENDEDORES Y GANADEROS LTDA</t>
  </si>
  <si>
    <t>COOPERATIVA DEL INSTITUTO NACIONAL DE CANCEROLOGIA</t>
  </si>
  <si>
    <t>FONDO DE EMPLEADOS DE INCOLBESTOS S.A. LTDA</t>
  </si>
  <si>
    <t>COOGUARPENAL LTDA.</t>
  </si>
  <si>
    <t>COOPERATIVA DE TRABAJO ASOCIADO ICO</t>
  </si>
  <si>
    <t>COOPERATIVA DE CAFICULTORES DE SALGAR LTDA.</t>
  </si>
  <si>
    <t>FONDO DE AHORRO Y CREDITO EMPLEADOS HOSPITAL SAN ANTONIO</t>
  </si>
  <si>
    <t>AUDITORIA DE EMPRESAS COOPERATIVAS</t>
  </si>
  <si>
    <t>COOPERATIVA TOLIMENSE DE PENSIONADOS CAJA AGRARIA LTDA</t>
  </si>
  <si>
    <t>BIVE COOPERATIVA DE APORTE Y CREDITO</t>
  </si>
  <si>
    <t xml:space="preserve">FONDO DE EMPLEADOS DE FLORES DE TENJO </t>
  </si>
  <si>
    <t>COOPERATIVA DE SERVICIOS Y AYUDA MUTUA AGROPECUARIA</t>
  </si>
  <si>
    <t>FONDO DE EMPLEADOS DE SALUD PUBLICA MUNICIPAL</t>
  </si>
  <si>
    <t>COOPERATIVA PUENTE PALMA LTDA.</t>
  </si>
  <si>
    <t>COOPERATIVA ESPECIALIZADA DE TRABAJO ASOCIADO EN MANTENIMIENTO Y CONSERVACION DE VIAS CORAZON DEL PUTUMAYO LTDA</t>
  </si>
  <si>
    <t>COOPERATIVA DE TRABAJO ASOCIADO UNIDOS EN SALUD UNISALUD</t>
  </si>
  <si>
    <t>FONDO DE EMPLEADOS DE B.BRAUN MEDICAL S.A.</t>
  </si>
  <si>
    <t>FONDO DE EMPLEADOS DE LA ADMINISTRACION DE IMPUESTOS</t>
  </si>
  <si>
    <t>COOPERATIVA DE TRABAJADORES  DE BANACOL</t>
  </si>
  <si>
    <t>COOPERATIVA AGROMINARA BARROBLANCO LTDA</t>
  </si>
  <si>
    <t xml:space="preserve">COOPERATIVA MULTIACTIVA DE JUBILADOS Y PENSIONADOS DE BOLIVAR </t>
  </si>
  <si>
    <t>FONDO DE SOLIDARIDAD DE ASIEMCALI</t>
  </si>
  <si>
    <t>FONDO DE EMPLEADOS DE COVATRANS</t>
  </si>
  <si>
    <t>COOPMSD</t>
  </si>
  <si>
    <t>COOPERATIVA ESPECIALIZADA DE AHORRO Y CREDITO COOTRACERREJON</t>
  </si>
  <si>
    <t>FONDO DE EMPLEADOS DEL CARMEL CLUB CAMPESTRE</t>
  </si>
  <si>
    <t>COOPERATIVA MULTIACTIVA DE PRODUCCION Y VENTA DEL VESTIDO</t>
  </si>
  <si>
    <t>FONDO DE EMPLEADOS DE EMPRESAS VARIAS DE MEDELLIN</t>
  </si>
  <si>
    <t>FONDO DE EMPLEADOS DE COLTEFINANCIERA</t>
  </si>
  <si>
    <t>FONDO DE EMPLEADOS DE COLCERAMICA S.A.</t>
  </si>
  <si>
    <t>COOPERATIVA DE PROFESORES DEL INSTITUTO PESTALOZZI</t>
  </si>
  <si>
    <t>FONDO DE EMPLEADOS DEL GRUPO EMPRESARIAL INASSA</t>
  </si>
  <si>
    <t>COOPERATIVA DE TRABAJO ASOCIADO GINECOOP</t>
  </si>
  <si>
    <t>COOPERATIVA MULTIACTIVA COSECHAR</t>
  </si>
  <si>
    <t>COOPERATIVA MULTIACTIVA DE PROFESORES Y EMPLEADOS DE LA EDUCACION DEL</t>
  </si>
  <si>
    <t>COOPERATIVA DE EMPLEADOS DEL SENA REGIONAL CALDAS</t>
  </si>
  <si>
    <t>FONDO DE EMPLEADOS DEL DEPARTAMENTO DEL HUILA FONEDH</t>
  </si>
  <si>
    <t>COOPERATIVA MULTIACTIVA CASD DE PASTO LTDA</t>
  </si>
  <si>
    <t>FONDO DE EMPLEADOS DE LABORATORIOS BAXTER</t>
  </si>
  <si>
    <t>FONDO DE EMPLEADOS Y TRABAJADORES MUNICIPIO DE YUMBO</t>
  </si>
  <si>
    <t>FONDO DE EMPLEADOS BAYER</t>
  </si>
  <si>
    <t>MULTIACTIVA DE SERVICIOS COOPERATIVOS MULTISERCOOP</t>
  </si>
  <si>
    <t>COOPERATIVA DE EMPLEADOS DE LA FRAGATA</t>
  </si>
  <si>
    <t>COOPERATIVA DE TRABAJO ASOCIADO CRECER Y CREAR</t>
  </si>
  <si>
    <t>COOPERATIVA INTEGRAL LECHERA DEL CESAR</t>
  </si>
  <si>
    <t>COOPERATIVA DE AHORRO Y CREDITO COTRAMED</t>
  </si>
  <si>
    <t>COOPERATIVA DE EMPLEADOS SURAMERICANA</t>
  </si>
  <si>
    <t>FONDO DE EMPLEADOS INDUSTRIAS DEL ALUMINIO</t>
  </si>
  <si>
    <t>COOPERATIVA INTEGRAL FRONTERIZA DE LECHE LTDA</t>
  </si>
  <si>
    <t>FONDO DE EMPLEADOS DE COMFENALCO VALLE</t>
  </si>
  <si>
    <t>COOPERATIVA MEDICA  DE LA COSTA</t>
  </si>
  <si>
    <t>COOPERATIVA APORTES Y CREDITO DE  TRABAJADORES DE ERECOS</t>
  </si>
  <si>
    <t>COOPERATIVA DE PRODUCTORES DE SEMILLAS Y AGROINDUSTRIA COPROSEM</t>
  </si>
  <si>
    <t>PRECOOPERATIVA DE TRABAJO ASOCIADO PARA LA PREVENCION Y DIAGNOSTICO DEL CANCER GENITAL FEMENINO  D   MUJER</t>
  </si>
  <si>
    <t>COOPERATIVA DE EMPLEADOS DEL BANCO CENTRAL HIPOTECARIO LTDA</t>
  </si>
  <si>
    <t>FONDO DE EMPLEADOS DE COPIDROGAS</t>
  </si>
  <si>
    <t>FONDO DE EMPLEADOS 3M COLOMBIA</t>
  </si>
  <si>
    <t>FONDO DE EMPLEADOS DE LA PREVISORA SA CIA DE SEGUROS</t>
  </si>
  <si>
    <t>COOPERATIVA DE LOS EMPLEADOS Y TRABAJADORES DEL SECTOR PUBLICO Y PRIVADO</t>
  </si>
  <si>
    <t>COOPERATIVA DE AHORRO Y CREDITO CREDIFLORES</t>
  </si>
  <si>
    <t>FONDO DE EMPLEADOS DE EUROCERAMICA</t>
  </si>
  <si>
    <t xml:space="preserve">COOPERATIVA DE TRABAJADORES PANAMCO COLOMBIA S A  MEDELLIN </t>
  </si>
  <si>
    <t>COOPERATIVA DE APORTES Y CREDITO DE CALI LTDA</t>
  </si>
  <si>
    <t>FONDO DE EMPLEADOS DEL CLUB CAMPESTRE DE IBAGUE</t>
  </si>
  <si>
    <t>FONDO DE EMPLEADOS FONEH</t>
  </si>
  <si>
    <t>COOPERATIVA DE APORTES Y CREDITO CONSUMO DE TRANSPORTADORES ANTIOQUEÑOS</t>
  </si>
  <si>
    <t>COPERATIVA MULTIACTIVA DE CONFECCIONISTAS</t>
  </si>
  <si>
    <t>COOPERATIVA DE EMPLEADOS DEL SENA LTDA.</t>
  </si>
  <si>
    <t>COOPERATIVA DE TRABAJO ASOCIADO LAS MERCEDES</t>
  </si>
  <si>
    <t>FONDO DE EMPLEADOS COLEGIO SANTA FRANCISCA ROMANA</t>
  </si>
  <si>
    <t>FONDO DE EMPLEADOS DE CENCOSUD COLOMBIA S A</t>
  </si>
  <si>
    <t>COOPERATIVA MULTIACTIVA PARA LA EDUCACION DE ITAGUI</t>
  </si>
  <si>
    <t>COOPERATIVA SERVIACTIVA</t>
  </si>
  <si>
    <t>FEMPHA FONDO DE EMPLEADOS</t>
  </si>
  <si>
    <t>FONDO DE EMPLEADOS DE ANALIZAR</t>
  </si>
  <si>
    <t>FONDO DE EMPLEADOS   IMS Y TEMPORALES UNO A LTDA</t>
  </si>
  <si>
    <t>FONDO DE EMPLEADOS DEL GIMNASIO FEMENINO</t>
  </si>
  <si>
    <t>FONDO DE EMPLEADOS SECREDITOS</t>
  </si>
  <si>
    <t>FONDO DE EMPLEADOS COMFAMILIAR FUTURO</t>
  </si>
  <si>
    <t>FONDO DE EMPLEADOS DE CO &amp; TEX</t>
  </si>
  <si>
    <t>FONDO DE EMPLEADOS DE SAGER S.A.</t>
  </si>
  <si>
    <t>COOPERATIVA SAN PIO X DE GRANADA LTDA</t>
  </si>
  <si>
    <t>COOPERATIVA DE AHORRO Y CREDITO CREAR LTDA CREARCOP</t>
  </si>
  <si>
    <t>FONDO DE EMPLEADOS DE PLAN INTERNACIONAL</t>
  </si>
  <si>
    <t>FONDO DE EMPLEADOS DE LABORATORIOS PROVET</t>
  </si>
  <si>
    <t>FONDO DE EMPLEADOS DEL GRUPO EMPRESARIAL PEPSICO</t>
  </si>
  <si>
    <t>FONDO DE EMPLEADOS DE BRIGARD &amp; URRUTIA S.A</t>
  </si>
  <si>
    <t>COMFAMIGOS COOPERATIVA MULTIACTIVA</t>
  </si>
  <si>
    <t>COOPERATIVA DE TRABAJO ASOCIADO SERVICOPAVA</t>
  </si>
  <si>
    <t>COOPERATIVA DE TRABAJO ASOCIADO MANTENIMIENTO INTEGRAL M.I.</t>
  </si>
  <si>
    <t>FONDO DE EMPLEADOS DE JARDINEROS</t>
  </si>
  <si>
    <t>COOPERATIVA MULTIACTIVA DE BRICEÑO</t>
  </si>
  <si>
    <t>ASOCIACION MUTUAL SANTA MONICA</t>
  </si>
  <si>
    <t>FONDO NACIONAL DE PROGRAMAS ESPECIALES</t>
  </si>
  <si>
    <t>FONDO DE EMPLEADOS OPEN</t>
  </si>
  <si>
    <t>COOPERATIVA MULTIACTIVA DE DISTRIBUCIONES COOLABRANZA LTDA</t>
  </si>
  <si>
    <t>FONDO DE EMPLEADOS FILMTEX S.A.</t>
  </si>
  <si>
    <t>FONDO DE EMPLEADOS DE ENTIDADES DE CONTROL</t>
  </si>
  <si>
    <t>FONDO DE EMPLEADOS DE C.H.M. DEL CARIBE S.A.</t>
  </si>
  <si>
    <t>COOPERATIVA DE LOS TRABAJADORES DE LA EDUCACION Y EMPRESARIOS DEL PUTUMAYO</t>
  </si>
  <si>
    <t>COOPERATIVA MULTIACTIVA DE SERVICIOS SOLIDARIOS</t>
  </si>
  <si>
    <t>FONDO DE EMPLEADOS DE  INMOBILIARIA MAZUERA S.A.  Y VINCULADAS</t>
  </si>
  <si>
    <t>FONDO DE EMPLEADOS SIGLO DEL HOMBRE EDITORES - EMPRENDER</t>
  </si>
  <si>
    <t>COOPERATIVA DE TRABAJADORES DE LA FUNDACION VALLE DE LILI</t>
  </si>
  <si>
    <t>FONDO DE EMPLEADOS DE LA LOTERIA DE BOGOTA</t>
  </si>
  <si>
    <t>FONDO DE EMPLEADOS DE LA EMPRESA PLASTICOS TRUHER S.A.</t>
  </si>
  <si>
    <t>COOPERATIVA MULTIACTIVA DE SERVICIOS AMIGOS DE TAME LTDA</t>
  </si>
  <si>
    <t>COOPERATIVA DE A.Y.C. DE TRABAJADORES DE SUCESORES</t>
  </si>
  <si>
    <t>FONDO DE EMPLEADOS DE IMPORTADORA DE FERRETEIA FONIMPOR</t>
  </si>
  <si>
    <t>COOPERATIVA MULTIACTIVA CRUCIAL LTDA</t>
  </si>
  <si>
    <t>COOPERATIVA MULTIACTIVA DE EMPLEADOS TRABAJADORES Y PERSONAS ADSCRITAS AL FOMENTO DE LA CULTURA MUSICAL Y ARISTICA</t>
  </si>
  <si>
    <t>FONDO DE EMPLEADOS COMFAMILIAR RISARALDA</t>
  </si>
  <si>
    <t>FONDO DE EMPLEADOS UNIVERSIDAD DE MEDELLIN</t>
  </si>
  <si>
    <t>FONDO DE EMPLEADOS DE LA COOPERATIVA DE CAFICULTORES DEL SUR DEL TOLIM</t>
  </si>
  <si>
    <t>COOPERATIVA TECNICA DE INGENIERIA CONSTRUCCION Y AGROINDUSTRIA</t>
  </si>
  <si>
    <t>COOPERATIVA MULTIACTIVA VENGACOOP</t>
  </si>
  <si>
    <t>FONDO MUTUAL DE ASOCIADOS</t>
  </si>
  <si>
    <t>COOPERATIVA MULTIACTIVA DE CREDICOM</t>
  </si>
  <si>
    <t>COOPERATIVA MULTIACTIVA COMPARTIR</t>
  </si>
  <si>
    <t>FONDO DE EMPLEADOS DE PEPSICO</t>
  </si>
  <si>
    <t>COOPERATIVA DE CAFICULTORES DE ANTIOQUIA</t>
  </si>
  <si>
    <t>FONDO DE EMPLEADOS DEL COMITE DEPARTAMENTAL DE CAFETEROS DEL RISARALDA</t>
  </si>
  <si>
    <t>COLOMBIANA DE SERVICIOS SOCIEDAD COOPERATIVA</t>
  </si>
  <si>
    <t>FONDO DE EMPLEADOS DE LADRILLERA HELIOS S.A.</t>
  </si>
  <si>
    <t>FONDO DE EMPLEADOS DE LINDE COLOMBIA S A</t>
  </si>
  <si>
    <t xml:space="preserve">COOPERATIVA CONSUMO </t>
  </si>
  <si>
    <t>COOPERATIVA CALDENSE DEL PROFESOR</t>
  </si>
  <si>
    <t xml:space="preserve">FONDO DE EMPLEADOS DE POLLO OLIMPICO S A </t>
  </si>
  <si>
    <t>COOPERATIVA DE CREDITO Y SERVICIO COMUNIDAD</t>
  </si>
  <si>
    <t>FONDO DE EMPLEADOS DEL I.C.B.F. REGIONAL MAGDALENA</t>
  </si>
  <si>
    <t>FONDO DE EMPLEADOS DE FECEN</t>
  </si>
  <si>
    <t>COOPERATIVA DE EMPLEADOS DEL PACIFICO</t>
  </si>
  <si>
    <t>COOPERATIVA MULTIACTIVA DE DESARROLLO EMPRESARIALCOOPSERVIMOS</t>
  </si>
  <si>
    <t>COOPERATIVA DE TRABAJO ASOCIADO NUEVO HORIZONTE O.C</t>
  </si>
  <si>
    <t>COOPERATIVA MULTIACTIVA DEL BIENESTAR SOCIAL</t>
  </si>
  <si>
    <t>FONDO DE EMPLEADOS DE ALMACENES DE COMPRAVENTA E JIMENEZ Y ASOCIADOS</t>
  </si>
  <si>
    <t>COOPERATIVA MULTIACTIVA AGROPECUARIA COMERCIAL Y ARTESANAL LTDA</t>
  </si>
  <si>
    <t>FONDO DE EMPLEADOS DE AUTOMOTRIZ CALDAS MOTOR LTDA.. -VEHICALDAS S.A.</t>
  </si>
  <si>
    <t>COOPERATIVA MULTIACTIVA DE LIDERAZGO EN APORTACION Y CREDITO</t>
  </si>
  <si>
    <t>FONDO DE EMPLEADOS DE LA ADMINISTRACION COOPERATIVA DE HOSPITALES Y MUNICIPIOS DE CUNDINAMARCA</t>
  </si>
  <si>
    <t>COOPERATIVA MULTIACTIVA PARA EDUCADORES</t>
  </si>
  <si>
    <t>COOPERATIVA MULTIACTIVA DE DESARROLLO INTEGRAL</t>
  </si>
  <si>
    <t>COOPERATIVA GRANCOLOMBIANA DE SERVICIOS NACIONALES</t>
  </si>
  <si>
    <t>FONDO DE EMPLEADOS DE INGEURBE</t>
  </si>
  <si>
    <t>FONDO DE PROFESORES DE LA UNIVERSIDAD DEL CAUCA</t>
  </si>
  <si>
    <t>COOPERATIVA MULTIACTIVA DE APORTES Y CREDITO</t>
  </si>
  <si>
    <t>COOPERATIVA AGROPECUARIA  DE SUCRE</t>
  </si>
  <si>
    <t>COOPERATIVA DE TRABAJO ASOCIADO COOCOSAVAL</t>
  </si>
  <si>
    <t>COOPERATIVA MULTIACTIVA DE CREDITOS</t>
  </si>
  <si>
    <t>FONDO DE EMPLEADOS DE INSTITUCIONES Y EMPRESAS COLOMBIANAS DEL SECTOR AGROPECUARIO</t>
  </si>
  <si>
    <t>COOPERATIVA MULTIACTIVA DE ACTIVOS Y FINANZAS</t>
  </si>
  <si>
    <t>CCOOPERATIVA DE FOMENTO Y DESARROLLO MILENARIO</t>
  </si>
  <si>
    <t>COOPERATIVA MULTIACTIVA DE FABRICANTES</t>
  </si>
  <si>
    <t>FONDO DE EMPLEADOS DE MOTOVALLE BOGOTA LTDA</t>
  </si>
  <si>
    <t>COOPERATIVA MULTIACTIVA DE TRABAJADORES, JUBILADOS Y PENSIONADOS DE CENTRALES ELECTRICAS DE NARIÑO LTDA</t>
  </si>
  <si>
    <t>COOPERATIVA NACIONAL SOLIDARIA</t>
  </si>
  <si>
    <t>COOPERATIVA PARA EL MEJORAMIENTO Y DESARROLLO DE CORDOBA</t>
  </si>
  <si>
    <t>CORTEJOS PRECOOPERATIVA DE TRABAJO ASOCIADO</t>
  </si>
  <si>
    <t>COOPERATIVA CLUB LOS ARRAYANES</t>
  </si>
  <si>
    <t>FONDO DE EMPLEADOS DE AW FABER - CASTELL</t>
  </si>
  <si>
    <t>PRECOOPERATIVA COMERCIALIZADORA DE CAFE</t>
  </si>
  <si>
    <t>FONDO DE EMPLEADOS DEL BBVA DE IBAGUE</t>
  </si>
  <si>
    <t>COOPERATIVA UNIVERSAL COOPUNIVERSAL</t>
  </si>
  <si>
    <t>FONDO DE AHORRO Y CREDITO DE LOS EMPLEADOS DEL INSTITUTO DE TRANSITO Y TRANSPORTE DE SOGAMOSO</t>
  </si>
  <si>
    <t>COOPERATIVA MULTIACTIVA DE TRABAJO ASOCIADO DE PROFESORES DEL DEPARTAMENTO DEL META</t>
  </si>
  <si>
    <t>COOPERATIVA DE TRABAJO ASOCIADO CONVENIOS INTEGRALES</t>
  </si>
  <si>
    <t>FONDO DE EMPLEADOS DE LA FUNDACION SANTA MARIA</t>
  </si>
  <si>
    <t>COOPERATIVA DE TRABAJO ASOCIADO NUEVO HORIZONTE</t>
  </si>
  <si>
    <t>COOPERATIVA EPSIFARMA</t>
  </si>
  <si>
    <t>FONDO DE EMPLEADOS BANCO POPULAR Y FILIALES</t>
  </si>
  <si>
    <t>COOPERATIVA MULTIACTIVA DE SERVICIOS INTEGRALES SURAMERICANA</t>
  </si>
  <si>
    <t>COOPERATIVA ESPECIALIZADA DE EDUCACION DEL BARRIO ATALAYA CUCUTA LTDA</t>
  </si>
  <si>
    <t>FONDO DE EMPLEADOS DE OPTICA SANTA LUCIA</t>
  </si>
  <si>
    <t>FONDO DE EMPLEADOS GRUPO VERDE</t>
  </si>
  <si>
    <t>COOPERATIVA DE PROPIETARIOS DE VEHICULOS DE LA SABANA LTDA</t>
  </si>
  <si>
    <t>ASISTENCIA FAMILIAR COOPERATIVA</t>
  </si>
  <si>
    <t>COOPERATIVA MULTIACTIVA DE ESTUDIANTES Y TRABAJADORES CAPITAL</t>
  </si>
  <si>
    <t>ASOCIACION MUTUAL SAN ANGUSTIN</t>
  </si>
  <si>
    <t>FONDO COMUN DE EMPLEADOS INSTITUTO NAL MIXTO PIENDAMO</t>
  </si>
  <si>
    <t>COOPERATIVA ESPECIALIZADA DE EDUCACION COOTRAPAZDELRIO</t>
  </si>
  <si>
    <t>COOPERATIVA MULTIACTIVA DE PROFESORES Y EMPLEADOS DE LA UNIVERSIDAD POPULAR DEL CESAR</t>
  </si>
  <si>
    <t>GESTIONES ADMINISTRATIVAS GESA CTA</t>
  </si>
  <si>
    <t xml:space="preserve">COOPERATIVA MULTIACTIVA SEGURO PORVENIR </t>
  </si>
  <si>
    <t>COOPERATIVA DE TRABAJO ASOCIADO COMPECOOP</t>
  </si>
  <si>
    <t>COOPERATIVA MULTIACTIVA DE SERVICIOCOSTA MAR</t>
  </si>
  <si>
    <t>FONDO DE EMPLEADOS DE EMPRESAS AGROPECUARIAS Y AVICOLAS</t>
  </si>
  <si>
    <t>DISTRIBUIDORA NACIONAL COOPERATIVA MULTIACTIVA</t>
  </si>
  <si>
    <t>FONDO DE EMPLEADOS CONGREGACION MISIONEROS HIJOS DEL INMACULADO CORAZON DE MARIA PROVINCIA COLOMBIANA DE OCCIDENTE</t>
  </si>
  <si>
    <t>FONDO DE EMPLEADOS DE GENERACION OPERACION Y COMERCIALIZACION DE ENERGETICOS</t>
  </si>
  <si>
    <t>GERMINANDO SOCIEDAD COOPERATIVA</t>
  </si>
  <si>
    <t>COOPERATIVA DE TRABAJO ASOCIADO</t>
  </si>
  <si>
    <t>FONDO DE EMPLEADOS DE MAGNETRON S.A.</t>
  </si>
  <si>
    <t>COOPERATIVA MULTIACTIVA COOCREDITO</t>
  </si>
  <si>
    <t>FONDO DE EMPLEADOS Y TRABAJADORES DE MANUFACTURAS ELIOT S.A.</t>
  </si>
  <si>
    <t>COOPERATIVA MULTIACTIVA UNIAGRO</t>
  </si>
  <si>
    <t>COOPERATIVA DE APORTES Y CREDITO EL APOSENTO ALTO LTDA</t>
  </si>
  <si>
    <t>FONDO DE EMPLEADOS DE SEGURCOL</t>
  </si>
  <si>
    <t>FONDO DE EMPLEADOS DE INDISA</t>
  </si>
  <si>
    <t>FONDO DE EMPLEADOS DEL CES</t>
  </si>
  <si>
    <t>ASOCIACION MUTUAL GRUPO MINGA</t>
  </si>
  <si>
    <t>COOPERATIVA DE CRECIMIENTO Y SERVICIOS</t>
  </si>
  <si>
    <t>COOPERATIVA MULTIACTIVA COOLOPMAD</t>
  </si>
  <si>
    <t>FONDO DE EMPLEADOS DE GECOLSA</t>
  </si>
  <si>
    <t>COOPERATIVA BOYACENSE INTEGRAL DE LACTEOS DE VENTAQUEMADA</t>
  </si>
  <si>
    <t>COOPERATIVA MULTIACTIVA PARA LA PRESTACION DE SERVICIOS TORRES GUARIN</t>
  </si>
  <si>
    <t>COOPERATIVA DE PRODUCTORES Y COMERCIALIZADORES DE CARBON DE LA VEREDA DE CAÑITAS MUNICIPIO DE LA UVITA BOYACA</t>
  </si>
  <si>
    <t>FONDO DE EMPLEADOS DEL CONSORCIO MINERO UNIDO  S.A</t>
  </si>
  <si>
    <t>COOPERATIVA MULTIACTIVA DE SERVICIOS GENERALES</t>
  </si>
  <si>
    <t>COOPERATIVA MULTIACTIVA DE LLANTAS DE LA GUAJIRA</t>
  </si>
  <si>
    <t>COOPERATIVA MULTIACTIVA CALDAS</t>
  </si>
  <si>
    <t>FONDO DE EMPLEADOS TAUROQUIMICA S.A.</t>
  </si>
  <si>
    <t>CCOPERATIVA MULTIACTIVA DE COMERCIO Y SERVICIOS DRAM DINAMYK</t>
  </si>
  <si>
    <t>COOPERATIVA DE TRABAJO ASOCIADO SANTA MARTA</t>
  </si>
  <si>
    <t>COOPERATIVA DE INDUSTRIALES EL PAN LTDA</t>
  </si>
  <si>
    <t>FONDO DE EMPLEADOS DE POLLOS BUCANERO</t>
  </si>
  <si>
    <t>COOPERATIVA MULTIACTIVA COOMANDAR</t>
  </si>
  <si>
    <t>FONDO DE EMPLEADOS DE SISTEMAS ENLINEA S.A.</t>
  </si>
  <si>
    <t>COOPERATIVA DE TRABAJO ASOCIADO AL SERVICIO DE LOS EMPRESARIOS DE SANTANDER</t>
  </si>
  <si>
    <t>FONDO DE EMPLEADOS DE ACH COLOMBIA</t>
  </si>
  <si>
    <t>FONDO DE EMPLEADOS CLINICA LOS ANDES Y FILIALES</t>
  </si>
  <si>
    <t>COOPERATIVA MULTIACTIVA DE CADDIES</t>
  </si>
  <si>
    <t>COOPERATIVA MULTIACTIVA ALIANZA PENSIONAL DE COLOMBIA</t>
  </si>
  <si>
    <t>COOPERATIVA DE AHORRO Y CREDITO TABACALERA Y AGROPECUARIA LTDA</t>
  </si>
  <si>
    <t>INSTITUCION AUXILIAR DEL COOPERATIVISMO  GPP GESTION INTEGRAL</t>
  </si>
  <si>
    <t>COOPERATIVA MULTIACTIVA SERVICIO NACIONAL DE CREDITO</t>
  </si>
  <si>
    <t>COOPERATIVA INTEGRAL DE MOTORISTAS LIMITADA</t>
  </si>
  <si>
    <t>COOPERATIVA MULTIACTIVA DE TRABAJADORES Y SERVICIOS</t>
  </si>
  <si>
    <t>COOPERATIVA DE APORTE Y CREDITO MUTUAL  COOPMUTUAL</t>
  </si>
  <si>
    <t>FONDO DE EMPLEADOS DE HERRAGRO</t>
  </si>
  <si>
    <t>COOPERATIVA MULTIACTIVA SALINAS DE COLOMBIA-COOPSALINAS</t>
  </si>
  <si>
    <t>COOPERATIVA DE TRABAJO ASOCIADO SERVI VARIOS LIMITADA</t>
  </si>
  <si>
    <t>COOPERATIVA MULTIACTIVA DE EMPLEADOS DE ESTACIONES DE SERVICIOS</t>
  </si>
  <si>
    <t>FONDO DE EMPLEADOS DE INGENIO PICHICHI</t>
  </si>
  <si>
    <t>COOPERATIVA MULTIACTIVA COOSURGIR LTDA</t>
  </si>
  <si>
    <t>FONDO DE EMPLEADOS DE INTERGRUPO</t>
  </si>
  <si>
    <t>FONDO DE EMPLEADOS DE LEVEL 3 COLOMBIA S.A.</t>
  </si>
  <si>
    <t>COOPERATIVA DE TRABAJO ASOCIADO INARCOOP</t>
  </si>
  <si>
    <t>COOPERATIVA DE EMPLEADOS DEL ISS CALDAS LTDA</t>
  </si>
  <si>
    <t>FONDO DE EMPLEADOS DE AGUAS DE BUGA</t>
  </si>
  <si>
    <t>COOPERATIVA MULTIACTIVA DE MATARIFES DE PALERMO</t>
  </si>
  <si>
    <t>COOPERATIVA MULTIACTIVA DE TRABAJADORES DE USATI</t>
  </si>
  <si>
    <t>COOPERATIVA MULTIACTIVA  DE SERVICIOS INTEGRALES PRISMA</t>
  </si>
  <si>
    <t>COOPERATIVA MULTIACTIVA DE EMSSANAR ESS COOEMSSANAR</t>
  </si>
  <si>
    <t>COOPERATIVA DE TRABAJO ASOCIADO SANTIAGO 1</t>
  </si>
  <si>
    <t>COOPERATIVA MULTIACTIVA COOPROGRESO</t>
  </si>
  <si>
    <t>COOPERATIVA MULTIACTIVA DE SERVICIOS FAMILIARES INTEGRALES LIMITADA</t>
  </si>
  <si>
    <t>COOPERATIVA MULTIACTIVA COOPDIESEL LTDA</t>
  </si>
  <si>
    <t>COOPERATIVA MULTIACTIVA DE LOS TRABAJADORES DE URBANAS</t>
  </si>
  <si>
    <t>CTA. ENLACE INDUSTRIAL</t>
  </si>
  <si>
    <t>FONDO DE EMPLEADOS DE CONFECAMARAS</t>
  </si>
  <si>
    <t>COOPERATIVA DE TRABAJO ASOCIADO DE COOPERATIVA DE PROFESIONALES  ASOCIADOS PARA EL FORTALECIMIENTO INSTITUCIONAL DEL SECTOR PUBLICO COLOMBIANO</t>
  </si>
  <si>
    <t>COOPERATIVA MULTIACTIVA ASESORIAS Y GESTIONES EMPRESARIALES</t>
  </si>
  <si>
    <t>FONDO DE EMPLEADOS DE NEW GRANADA ENERGY</t>
  </si>
  <si>
    <t>CONSOLIDARIDAD ASOCIACION MUTUAL</t>
  </si>
  <si>
    <t>COOPERATIVA MULTIACTIVA WINARR</t>
  </si>
  <si>
    <t>COOPERATIVA MULTIACTIVA DE SERVICIOS MONSERRAT</t>
  </si>
  <si>
    <t>CENTRO DE INVESTIGACION Y EDUCACION COOPERATIVAS CIEC</t>
  </si>
  <si>
    <t>FONDO DE EMPLEAODS KUKOAHORRO</t>
  </si>
  <si>
    <t>FONDO DE EMPLEADOS DE LAZUS</t>
  </si>
  <si>
    <t>FONDO DE EMPLEADOS DE LAS EMPRESAS OPERADORAS DEL SISTEMA INTEGRADO DE TRANSPORTE PUBLICO</t>
  </si>
  <si>
    <t>FONDO DE EMPLEADOS ENERTEM</t>
  </si>
  <si>
    <t>COOPERATIVA DE TRABAJO ASOCIADO LAS AGUILAS GIGANTES CTA</t>
  </si>
  <si>
    <t>FONDO DE EMPLEADOS DE CONALTURA CONSTRUCCION Y VIVIENDA S.A</t>
  </si>
  <si>
    <t>FONDO DE EMPLEADOS DE CANACOL ENERGY</t>
  </si>
  <si>
    <t>FONDO DE EMPLEADOS IYAIMA</t>
  </si>
  <si>
    <t>FONDO DE BIENESTAR PROFESORAL DE LA UNIVERSIDAD TECNOLOGICA DEL CHOCO</t>
  </si>
  <si>
    <t>FONDO DE EMPLEADOS DE ARQUITECTOS E INGENIEROS ASOCIADOS</t>
  </si>
  <si>
    <t>COOPERATIVA MULTIACTIVA DE EMPRENDIMIENTO DE GESTION COMERCIAL EMPRESARIAL</t>
  </si>
  <si>
    <t>COOPERATIVA MULTIACTIVA BRUMA</t>
  </si>
  <si>
    <t>COOPERATIVA PROMOCION DE VISIONES</t>
  </si>
  <si>
    <t>FONDO DE EMPLEADOS TERMALES SANTA ROSA DE CABAL</t>
  </si>
  <si>
    <t>COOPERATIVA CAFETEROS DE ROVIRA</t>
  </si>
  <si>
    <t>COOPERATIVA MULTIACTIVA DE DISTRIBUCION Y COMERCIALIZACION DE BIENES Y SERVICIOS DEL LITORAL</t>
  </si>
  <si>
    <t>CONSORCIO FINANCIERO COOPERATIVO</t>
  </si>
  <si>
    <t>COOPERATIVA MULTIACTIVA COASISTIR</t>
  </si>
  <si>
    <t>FONDO DE EMPLEADOS DE INDUCOLMA</t>
  </si>
  <si>
    <t>FONDO DE EMPLEADOS DE COBRANZA NACIONAL DE CREDITOS</t>
  </si>
  <si>
    <t>FONDO DE EMPLEADOS DEL MAGISTERIO DE IPIALES</t>
  </si>
  <si>
    <t>FONDO DE EMPLEADOS DE PANIFICADORA DEL CARIBE</t>
  </si>
  <si>
    <t>COOPERATIVA FAMILIAR Y AMIGOS SOLIDARIOS</t>
  </si>
  <si>
    <t>PRECOOPERATIVA AZUCOOP</t>
  </si>
  <si>
    <t>COOPERATIVA DISISTEMAS</t>
  </si>
  <si>
    <t>FONDO DE EMPLEADOS DE APUESTAS PALMIRA</t>
  </si>
  <si>
    <t>COOPERATIVA DE GANADEROS Y LECHEROS DE TORO VALLE</t>
  </si>
  <si>
    <t>FONDO DE EMPLEADOS DEL GRUPO CONSTRUCCIONES Y URBANIZACIONES LTDA</t>
  </si>
  <si>
    <t>COOPERATIVA MULTIACTIVA DE CREDITO Y SERVICIOS COOPEREMOS</t>
  </si>
  <si>
    <t>LA COOPERATIVA MULTIACTIVA DE POLICIAS RETIRADOS DEL MAGDALENA</t>
  </si>
  <si>
    <t>FONDO DE EMPLEADOS Y ASOCIADOS DE COOVISUR CTA</t>
  </si>
  <si>
    <t>COOPERATIVA DE TRABAJO ASOCIADO DE LA  AGROINDUSTRIA COLOMBIANA</t>
  </si>
  <si>
    <t>FONDO DE EMPLEADOS DE RODAMIENTOS CJR SA</t>
  </si>
  <si>
    <t>FONDO DE EMPLEADOS PROGRESAMOS</t>
  </si>
  <si>
    <t>MADRE TIERRA COOPERATIVA AGROPECUARIA</t>
  </si>
  <si>
    <t>FONDO DE EMPLEADOS DE AGUAS KPITAL</t>
  </si>
  <si>
    <t>PRE-COOPERATIVA DE EMPRENDEDORES MULTIACTIVA FAMILIA SANTALIBRADA</t>
  </si>
  <si>
    <t>COOPERATIVA DE TRABAJO ASOCIADO TREBALL</t>
  </si>
  <si>
    <t>COOPERATIVA MULTIACTIVA COONFIANZA OC</t>
  </si>
  <si>
    <t>COOPERATIVA DE TRABAJO ASOCIADO LA GRAN MALVASEÑA</t>
  </si>
  <si>
    <t>COOPERATIVA AGRICOLA DEL QUINDIO</t>
  </si>
  <si>
    <t>COOPERATIVA ALMA DEL HUILA AGRICOLA</t>
  </si>
  <si>
    <t>COOPERATIVA MULTIACTIVA GESTIONAMOS</t>
  </si>
  <si>
    <t>FONDO DE EMPLEADOS DE CONTINENTAL GOLD</t>
  </si>
  <si>
    <t>ASOCIACION MUTUAL ABRIL SAN DAMIAN</t>
  </si>
  <si>
    <t>PRECOOPERATIVA MULTIACTIVA Y SERVICIOS CREDIFAM</t>
  </si>
  <si>
    <t>COOPERATIVA DE TRABAJO ASOCIADO DE SERVICIOS PROFESIONALES INTEGRALES DE SANTANDER</t>
  </si>
  <si>
    <t>COOPERATIVA DE TRABAJO ASOCIADO SERVIMAVI</t>
  </si>
  <si>
    <t>FONDO DE EMPLEADOS DE VMR SERVICIOS</t>
  </si>
  <si>
    <t>FONDO DE EMPLEADOS DE LA INDUSTRIA DE CONTACT CENTERS Y BPO</t>
  </si>
  <si>
    <t>PRECOOPERATIVA MEJOREMOS LA LINEA CALARCA LTDA</t>
  </si>
  <si>
    <t>COOPERATIVA MULTIACTIVA DE ZIPAQUIRA</t>
  </si>
  <si>
    <t xml:space="preserve">COOPERATIVA UNIVERSITARIA MULTIACTIVA </t>
  </si>
  <si>
    <t>FONDO DE EMPLEADOS COLEGIO SAN JORGE DE INGLATERRA</t>
  </si>
  <si>
    <t>FONDO DE EMPLEADOS LAFRANCOL</t>
  </si>
  <si>
    <t>COOPERATIVA MULTIACTIVA LOS TRABAJADORES Y PENSIONADOS DE ECOPETROL</t>
  </si>
  <si>
    <t>COOPERATIVA DE AHORRO Y CREDITO NATAIMA LIMITADA</t>
  </si>
  <si>
    <t>COOPERATIVA MULTIACTIVA DE EMPLEADOS DE COLOMBIANA DE INCUBACION LTDA</t>
  </si>
  <si>
    <t>COOPERATIVA DE TRABAJADORES DE LA EDUCACION DEL RISARALDA</t>
  </si>
  <si>
    <t xml:space="preserve">FONDO DE EMPLEADOS DE PREBEL  S A </t>
  </si>
  <si>
    <t>FONDO DE EMPLEADOS DEL COLEGIO CIUDAD DE PASTO LTDA.</t>
  </si>
  <si>
    <t>FONDO DE EMPLEADOS DE INDUSTRIAS HACEB</t>
  </si>
  <si>
    <t>FONDO DE EMPLEADOS DE GRANFONDO</t>
  </si>
  <si>
    <t>COOPERATIVA DE TRABAJO ASOCIADO SALDA#A LTDA</t>
  </si>
  <si>
    <t>COOPERATIVA MULTIACTIVA FAMILIAR</t>
  </si>
  <si>
    <t>COOPERATIVA DE TRABAJADORES DE PROMASA</t>
  </si>
  <si>
    <t>COOPERATIVA CARBONERA DE SAMACA</t>
  </si>
  <si>
    <t>COOPERATIVA MULTIACTIVA SELANDIA LTDA.</t>
  </si>
  <si>
    <t>FONDO DE EMPLEADOS DE PRO ORIENTE LTDA</t>
  </si>
  <si>
    <t>FONDO DE EMPLEADOS DE LA FUNDACION MARIO SANTO DOMINGO</t>
  </si>
  <si>
    <t>COOPERATIVA MULTIACTIVA DE SERVICIOS VALORCOOP</t>
  </si>
  <si>
    <t>FONDO DE EMPLEADOS CONAHORRO</t>
  </si>
  <si>
    <t>COOPERATIVA DE CREDITO CORVINDE</t>
  </si>
  <si>
    <t>COOPERATIVA DE AHORRO Y CREDITO DE LOS TRABAJADORES DE CAJAMAG</t>
  </si>
  <si>
    <t>EMPRESA COOPERATIVA DE SERVICIOS EMCOSERVICIOS</t>
  </si>
  <si>
    <t>COOPERATIVA DE TRABAJADORES DE EXXONMOBIL DE COLOMBIA S A</t>
  </si>
  <si>
    <t>FONDO DE EMPLEADOS DE INDUPALMA S.A.</t>
  </si>
  <si>
    <t>FONDO DE EMPLEADOS DE GOODYEAR LTDA</t>
  </si>
  <si>
    <t>FONDO DE EMPLEADOS MAC POLLO</t>
  </si>
  <si>
    <t>COOPERATIVA DE TRABAJADORES DE LA BENEFICENCIA DE CUNDINAMARCA</t>
  </si>
  <si>
    <t>FONDO DE EMPLEADOS DE LABORATORIOS BUSSIE</t>
  </si>
  <si>
    <t>COOPERATIVA MULTIACTIVA  DE LOS TRABAJ. DEL COMITE DE CAFET. DE CALDAS</t>
  </si>
  <si>
    <t>COOPERATIVA MULTIACTIVA COOEDUCAR</t>
  </si>
  <si>
    <t>COOPERATIVA DE AHORRO Y CREDITO DE CHIPAQUE</t>
  </si>
  <si>
    <t>COOPERATIVA ESPECIALIZADA DE AHORRO Y CREDITO CREDISERVIR</t>
  </si>
  <si>
    <t>ASOCIACION MUTUAL COMPARTIR</t>
  </si>
  <si>
    <t>COOPERATIVA DE PROFESORES DE LA UNIVERSIDAD DEL ATLCO</t>
  </si>
  <si>
    <t>COOPERATIVA DE TRABAJADIRES DE LA FABRICA COATS CADENA</t>
  </si>
  <si>
    <t>COOPERATIVA MULTIACTIVA DE LOS TRABAJADORES DE LA EDUCACION DE CUNDINAMARCA Y EL DISTRITO CAPITAL</t>
  </si>
  <si>
    <t>FONDO DE EMPLEADOS DE L PARQUE INDUSTRIAL MALAMBO</t>
  </si>
  <si>
    <t>FONDO DE EMPLEADOS DE M.G. CONSULTORES Y EMPRESAS AGROPECUARIAS O EMPRESAS ANEXAS Y COMPLEMENTARIAS</t>
  </si>
  <si>
    <t>FONDO DE EMPLEADOS DE MOLINOS ROA S.A</t>
  </si>
  <si>
    <t>FONDO DE EMPLEADOS CARACOL TELEVISION</t>
  </si>
  <si>
    <t>FONDO DE EMPLEADOS DE AGROINDUSTRIA UVE S.A.</t>
  </si>
  <si>
    <t>COOPERATIVA DE LOTEROS DEL ATLANTICO</t>
  </si>
  <si>
    <t>FONDO DE EMPLEADOS Y PROFESORES DE LA UNIVERSIDAD METROPOLITANA Y DEL HOSPITAL U</t>
  </si>
  <si>
    <t>COOPERATIVA MULTIACTIVA DE EMPLEADOS DE COSMETICOS Y POPULARES</t>
  </si>
  <si>
    <t>FONDO DE EMPLEADOS DEL MINISTERIO DE COMUNICACIONES</t>
  </si>
  <si>
    <t>COOPERATIVA DE EMPLEADOS THOMAS IMPRESORA PROSEGUR TRANSPORTADORA DE VALORES FILIALES Y OTRAS</t>
  </si>
  <si>
    <t>COOPERATIVA ARTESANAL DE AGUADAS</t>
  </si>
  <si>
    <t>COOPERATIVA CAFETERA DEL NORORIENTE COLOMBIANO LTDA</t>
  </si>
  <si>
    <t>COOPERATIVA DE TRABAJADORES DE LA UNIVERSIDAD INCCA DE COLOMBIA</t>
  </si>
  <si>
    <t>COOPERATIVA FUTURISTA DE AHORRO Y CREDITO DE NEIVA</t>
  </si>
  <si>
    <t>COOPERATIVA NACIONAL EDUCATIVA DE AHORRO Y CREDITO</t>
  </si>
  <si>
    <t>COOPERATIVA DE LA GUAJIRA</t>
  </si>
  <si>
    <t>COOPERATIVA DE PRODUCTORES DE LECHE DEL ATLANTICO LTDA.</t>
  </si>
  <si>
    <t>COOPERATIVA MULTIACTIVA CREDICAFE</t>
  </si>
  <si>
    <t>FONDO DE EMPLEADOS CONCREDITO</t>
  </si>
  <si>
    <t>COOPERATIVA DE TECNICOS E INGENIEROS DE LA INDUSTRIA DEL PETROLEO Y AFINES LTDA.</t>
  </si>
  <si>
    <t>FONDO DE AHORRO Y CREDITO EMPLEADOS REGIONAL SALUD SUR  LTDA.</t>
  </si>
  <si>
    <t>COOPERATIVA DE SERVICIOS SAN PEDRO CLAVER.</t>
  </si>
  <si>
    <t>FONDO DE EMPLEADOS DE LA SECRETARIA DE EDUCACION DEL AMAZONAS</t>
  </si>
  <si>
    <t>COOPERATIVA DE TRABAJADORES DE FIBERGLASS COLOMBIA LTDA</t>
  </si>
  <si>
    <t>FONDO DE EMPLEADOS DE LA FISCALIA GENERAL DE LA NACION</t>
  </si>
  <si>
    <t>FONDO DE EMPLEADOS DEL AREA METROPOLITANA</t>
  </si>
  <si>
    <t>COOPERATIVA DE TRABAJO ASOCIADO MULTIPLICADORA DE SERVICIOS</t>
  </si>
  <si>
    <t>COOPERATIVA MULTIACTIVA COPICALDAS</t>
  </si>
  <si>
    <t>EL FONDO DE EMPLEADOS DE CERAMICA SABANETA S..A</t>
  </si>
  <si>
    <t>COOPENTEL</t>
  </si>
  <si>
    <t>FONDO DE EMPLEADOS DE LOS TRES ELEFANTES</t>
  </si>
  <si>
    <t xml:space="preserve">FONDO DE EMPLEADOS DE CENTRALES ELECTRICAS </t>
  </si>
  <si>
    <t>FONDO DE EMPLEADOS FEAVANZA</t>
  </si>
  <si>
    <t>COOPERATIVA DE PENSIONADOS EMPLEADOS E INDEPENDIENTES DE ZIPAQUIRA LTDA</t>
  </si>
  <si>
    <t>FONDO EDUCATIVO DE AHORRO Y SERVICIO SOCIAL DE LOS EMPLEADOS DEL CONGRESO DE LA REPUBLICA</t>
  </si>
  <si>
    <t>FONDO DE EMPLEADOS DE MINIPAK</t>
  </si>
  <si>
    <t>COOMERCIALIZADORA MULTINACIONAL COOPERATIVA DE COLOMBIA LTDA</t>
  </si>
  <si>
    <t>COOPERATIVA MEDICA DEL VALLE Y DE PROFESIONALES DE COLOMBIA</t>
  </si>
  <si>
    <t>COOPERATIVA MULTIACTIVA DEL CENTRO INTERNACIONAL DE LA UNION LTDA</t>
  </si>
  <si>
    <t xml:space="preserve">COOPERATIVA DE APORTES Y PRESTAMOS PENSIONADOS DE ECOPETROL EN SANTANDER </t>
  </si>
  <si>
    <t>COOPERATIVA DE TRABAJO ASOCIADO PARA SERVICIOS EDUCATIVOS</t>
  </si>
  <si>
    <t>COPROCENVA COOPERATIVA DE AHORRO Y CREDITO</t>
  </si>
  <si>
    <t>COOPERATIVA DE APORTES Y CREDITO HOSPITAL SAN VICENTE DE PAUL</t>
  </si>
  <si>
    <t>ADMINISTRACION COOPERATIVA DE ENTIDADES OFICIALES DE SALUD DEL META</t>
  </si>
  <si>
    <t>FONDO DE EMPLEADOS DE LA COOPERATIVA CODEMA LTDA</t>
  </si>
  <si>
    <t>FONDO DE EMPLEADOS DEL SECTOR ASEGURADOR Y COMPLEMENTARIAS</t>
  </si>
  <si>
    <t>FONDO DE EMPLEADOS ENERGIFONDO</t>
  </si>
  <si>
    <t>COOPERATVA DE PROFESORES UIS LTDA.</t>
  </si>
  <si>
    <t>FONDO DE EMPLEADOS COFICOLOMBIANA</t>
  </si>
  <si>
    <t>COOPERATIVA NACIONAL DE LA VIVIENDA</t>
  </si>
  <si>
    <t>ASOCIACION MUTUAL SANTA CLARA</t>
  </si>
  <si>
    <t>COOPERATIVA MULTIACTIVA COOMONOMEROS</t>
  </si>
  <si>
    <t>COOPERATIVA INTEGRAL PARA LA EDUCACION YUMBO LTDA</t>
  </si>
  <si>
    <t>COOPERATIVA MULTIACTIVA DE LA UNIVERSIDAD AUTÓNOMA DE BUCARAMANGA</t>
  </si>
  <si>
    <t>COOPERATIVA DE APORTES Y CREDITO DE TRABAJADORES DE EMPRESAS REGIONALES DE ZIPAQUIRA LTDA.</t>
  </si>
  <si>
    <t>FONDO DE EMPLEADOS Y EXTRABAJADORES DE ECOPETROL DE PARTICIPACION DE UTILIDADES</t>
  </si>
  <si>
    <t>FONDO DE EMPLEADOS DE ETERNIT</t>
  </si>
  <si>
    <t>FONDO EMPLEADOS COOPERATIVA DE TRANSPORTADORES DEL RDA.LTDA.</t>
  </si>
  <si>
    <t>COOPERATIVA DE AHORRO Y CREDITO LA GRANJA LTDA.</t>
  </si>
  <si>
    <t>FONDO DE EMPLEADOS DE OSPINAS Y CIA S.A.</t>
  </si>
  <si>
    <t>FONDO DE EMPLEADOS DE FAVIDI</t>
  </si>
  <si>
    <t>FONDO DE EMPLEADOS DE LA FUNDACION COLEGIO DE INGLATERRA</t>
  </si>
  <si>
    <t>FONDO DE EMPLEADOS DE COMWARE S.A.</t>
  </si>
  <si>
    <t>COOPERATIVA DE SERVICIOS FUNERARIOS DE SANTANDER</t>
  </si>
  <si>
    <t>COOPERATIVA DE SERVICIOS FUNERARIOS DE BARRANCABERMEJA LTDA</t>
  </si>
  <si>
    <t>FONDO DE  EMPLEADOS PARA LA ASISTENCIA SOCIAL DE LA U.T.P</t>
  </si>
  <si>
    <t>COOPERATIVA MULTIACTIVA SANTA ROSA DE OSOS LTDA</t>
  </si>
  <si>
    <t>COOPERATIVA MULTIACTIVA DE EMPRESARIOS DEL PLASTICO LIMITADA</t>
  </si>
  <si>
    <t>COOPERATIVA DE EGRESADOS DE LA UNIVERSIDAD DEL VALLE LTDA.</t>
  </si>
  <si>
    <t>COOPERATIVA DE AHORRO Y CREDITO DE PUENTE NACIONAL</t>
  </si>
  <si>
    <t>COOPERATIVA FILARMONICA</t>
  </si>
  <si>
    <t>FONDO DE EMPLEADOS SOCODA S.A.</t>
  </si>
  <si>
    <t>EL EDEN COOPERATIVA MULTIACTIVA</t>
  </si>
  <si>
    <t>FONDO DE EMPLEADOS DE LA SUPERINTENDENCIA DE INDUSTRIA Y COMERCIO</t>
  </si>
  <si>
    <t>FONDO DE EMPLEADOS DE LA CAMARA DE COMERCIO DE B/QUILLA</t>
  </si>
  <si>
    <t>COOPERATIVA DE TRABAJADORES DE LA EDUCACION DE FLANDES</t>
  </si>
  <si>
    <t>FONDO DE EMPLEADOS CREECER</t>
  </si>
  <si>
    <t>ASOCIACION MUTUAL SOCIEDAD BOLIVARIANA DE AUXILIO MUTUO</t>
  </si>
  <si>
    <t>COOPERATIVA DE TRABAJO ASOCIADO COOSERVIMOS</t>
  </si>
  <si>
    <t>MULTIACTIVA EL ROBLE, ENTIDAD COOPERATIVA</t>
  </si>
  <si>
    <t>COOPERATIVA DE COMERCIALIZACION Y SERVICIOS GENERALES LTDA</t>
  </si>
  <si>
    <t>FONDO DE EMPLEADOS UNIVERSIDAD DE SAN BUENAVENTURA</t>
  </si>
  <si>
    <t>COOPERATIVA DE LOS SERVIDORES DE LA FISCALIA GENERAL DE LA NACION</t>
  </si>
  <si>
    <t>COOPERATIVA MULTIACTIVA COOMPROGRESO</t>
  </si>
  <si>
    <t>FONDO DE EMPLEADOS DE LA FUNDACION EDUCATIVA ESUMER</t>
  </si>
  <si>
    <t>COOPERATIVA DE EMPLEADOS DE LA PENITENCIARIA NACIONAL DE CUCUTA</t>
  </si>
  <si>
    <t>COOPERATIVA DE EMPLEADOS DE COOPSERFUN Y CORFUNCOOP LTDA</t>
  </si>
  <si>
    <t>COOPERATIVA LA ROSA</t>
  </si>
  <si>
    <t>FONDO DE EMPLEADOS DE POLLO ANDINO LTDA</t>
  </si>
  <si>
    <t>FONDO DE EMPLEADOS DE VALENCIA &amp; IRAGORRI Y SALUD PREPAGADA LTDA</t>
  </si>
  <si>
    <t>COOPERATIVA INTEGRAL DE USUARIOS DE VIVIENDA Y SERVICIOS A LA COMUNIDAD</t>
  </si>
  <si>
    <t>COOPERATIVA DEPARTAMENTAL DE CAFICULTORES DEL QUINDIO</t>
  </si>
  <si>
    <t>COOPERATIVA DE CAFICULTORES DE CAICEDONIA LTDA</t>
  </si>
  <si>
    <t>FONDO DE EMPLEADOS DE CORPONARIÑO</t>
  </si>
  <si>
    <t>COOPERATIVA DE CREDITOS COOBETTY LTDA.</t>
  </si>
  <si>
    <t xml:space="preserve">FONDO DE EMPLEADOS DEL GRUPO EMPRESARIAL COLPATRIA </t>
  </si>
  <si>
    <t>COOPERATIVA DE AHORRO Y CREDITO BERLIN</t>
  </si>
  <si>
    <t>COOPERATIVA NACIONAL MULTIACTIVA GRUPO ASOCIATIVO COONALTRAGAS</t>
  </si>
  <si>
    <t>CASA NACIONAL DEL PROFESOR</t>
  </si>
  <si>
    <t>COOPERATIVA MULTIACTIVA EMPLEADOS DEL GREMIO CAFETERO LTDA.</t>
  </si>
  <si>
    <t>CAJA COOPERATIVA CREDICOOP</t>
  </si>
  <si>
    <t>COEXISTIR COOPERATIVA DE TRABAJO ASOCIADO</t>
  </si>
  <si>
    <t>COOPERATIVA MULTIACTIVA DE LA SECRETARIA DISTRITAL DE SALUD</t>
  </si>
  <si>
    <t>FONDO DE EMPLEADOS GUAICARAMO</t>
  </si>
  <si>
    <t>ASOCIACION MUTUAL SAN JORGE</t>
  </si>
  <si>
    <t>COOPERATIVA DE TRABAJO ASOCIADO DE CARGUE Y DESCARGUE</t>
  </si>
  <si>
    <t>FONDO DE EMPLEADOS DE CONALVIDRIOS LTDA.</t>
  </si>
  <si>
    <t>COOPERATIVA LEON XIII LTDA DE GUATAPE</t>
  </si>
  <si>
    <t>COOPERATIVA SAN SIMON</t>
  </si>
  <si>
    <t>COOPERATIVA DE PRODUCCION Y TRABAJO VENCEDOR</t>
  </si>
  <si>
    <t>COOPERATIVA DE PROFESORES Y EMPLEADOS INSTITUTO TECNICO INDUSTRIAL</t>
  </si>
  <si>
    <t>FONDO DE EMPLEADOS DEL FONDO GANADERO DE CALDAS S.A.,LTDA</t>
  </si>
  <si>
    <t>FONDO DE EMPLEADOS PROENFAR S A S INTEGRIDAD</t>
  </si>
  <si>
    <t>FONDO DE EMPLEADOS DE CONCONCRETO</t>
  </si>
  <si>
    <t>ASOCIACION MUTUAL SAN PEDRO CLAVER</t>
  </si>
  <si>
    <t>FONDO DE EMPLEADOS DE CORNARE</t>
  </si>
  <si>
    <t>FONDO DE EMPLEADOS DE LA REPUBLICA</t>
  </si>
  <si>
    <t>COOPERATIVA MULTIACTIVA NACIONAL DE SERVICIOS</t>
  </si>
  <si>
    <t>COOPERATIVA MULTIACTIVA DE EDUCADORES DEL SARARE</t>
  </si>
  <si>
    <t>COOPERATIVA DE APORTE Y CREDITO DEL SECTOR PETROLERO</t>
  </si>
  <si>
    <t>FONDO DE EMPLEADOS AVANTEL</t>
  </si>
  <si>
    <t>ASOCIACION COOPERATIVA DE TRABAJADORES DE LA EDUCACION DE RISARALDA</t>
  </si>
  <si>
    <t>FONDO DE EMPLEADOS DE FALCON FARMS DE COLOMBIA</t>
  </si>
  <si>
    <t>FONDO DE EMPLEADOS LABORATORIOS LA SANTE S.A.</t>
  </si>
  <si>
    <t>COOPERATIVA MULTIACTIVA  DEL BARRIO LOS ALAMOS</t>
  </si>
  <si>
    <t>COOPERATIVA DE TRABAJADORES DE BAVARIA DIRECCION Y VENTAS LTDA</t>
  </si>
  <si>
    <t>COOPERATIVA DE TRABAJADORES Y EMPLEADOS Y JUBILADOS DE LA LICORERA DEL VALLE</t>
  </si>
  <si>
    <t>FONDO DE EMPLEADOS DE ELI LILLY INTERAMERICA INC</t>
  </si>
  <si>
    <t>COOPERATIVA DE PROFESORES Y TRABAJADORES DE LA EDUCACION DE RISARALDA LTDA</t>
  </si>
  <si>
    <t>COOPERATIVA DE SERVICIOS MULTIPLES MOGOTES</t>
  </si>
  <si>
    <t>EMPRESA COTRAFA DE SERVICIOS SOCIALES</t>
  </si>
  <si>
    <t>FONDO DE EMPLEADOS DE OPEN MARKET</t>
  </si>
  <si>
    <t>COOPERATIVA DE EMPLEADOS DE LOS SECTORES TRABAJO,SALUD Y PROTECCION SOCIAL</t>
  </si>
  <si>
    <t>COOPERATIVA UNIDAD RESIDENCIAL TUNDAMA</t>
  </si>
  <si>
    <t>COOPERATIVA MULTIACTIVA DEL NORTE DE BOYACA</t>
  </si>
  <si>
    <t>FONDO DE EMPLEADOS DEL F.N.A.</t>
  </si>
  <si>
    <t>COOPERATIVA DE SERVIDORES PUBLICOS</t>
  </si>
  <si>
    <t>COOPERATIVA MULTIACTIVA DE TRABAJADORES DEL SECTOR EDUCATIVO COLOMBIANO Y PENSIONADOS COOEDUCOL</t>
  </si>
  <si>
    <t>COOPERATIVA DE EMPLEADOS DE DOW COLOMBIA</t>
  </si>
  <si>
    <t>ASOCIACION MUTUAL PERPETUO SOCORRO</t>
  </si>
  <si>
    <t>FONDO DE EMPLEADOS DEL I.C.B.F.</t>
  </si>
  <si>
    <t>COOPERATIVA DE CAFICULTORES DE MANIZALES</t>
  </si>
  <si>
    <t>COOPERATIVA DE PRODUCCION COMERCIALIZACION Y EXPORTACION DE CAFE AGROEXCAFE LT</t>
  </si>
  <si>
    <t>TRABAJADORES ASOCIADOS COOPERATIVA LTDA</t>
  </si>
  <si>
    <t>FONDO DE EMPLEADOS Y PROFESORES DE INSTITUCIONES DE EDUCACION SUPERIOR</t>
  </si>
  <si>
    <t>COOPERATIVA MULTIACTIVA DE COMERCIANTES GALERIA - PLAZA DE MERCADO BOYACA</t>
  </si>
  <si>
    <t xml:space="preserve">FONDO DE EMPLEADOS DE VIVIENDA Y AHORRO ALPINA S.A.  FEVAL LTDA. </t>
  </si>
  <si>
    <t>FONDO DE EMPLEADOS DE LA ADMINISTRACION DE IMPUESTOS NACIONALES DE IBA</t>
  </si>
  <si>
    <t>CENTRAL COOPERATIVA DEL ATLANTICO</t>
  </si>
  <si>
    <t>FONDO DE EMPLEADOS DEL CLUB CAMPESTRE DE CALI</t>
  </si>
  <si>
    <t>FONDO DE EMPLEADOS DE PROCAPS S.A.</t>
  </si>
  <si>
    <t>FONDO DE EMPLEADOS DE DISTRIMOTOS E INTEGRANDO LTDA</t>
  </si>
  <si>
    <t>AVANCOP COOPERATIVA DE AHORRO Y CREDITO</t>
  </si>
  <si>
    <t>FONDO DE EMPLEADOS CAMARA DE COMERCIO DE PALMIRA</t>
  </si>
  <si>
    <t>FONDO DE EMPLEADOS DE VITEMCO S. A.</t>
  </si>
  <si>
    <t>FONDO NACIONAL DE EMPLEADOS POSTALES</t>
  </si>
  <si>
    <t>FONDO DE EMPLEADOS DE SALUD EN RISARALDA</t>
  </si>
  <si>
    <t>FONDO DE EMPLEADOS DE CONGELAGRO S.A.</t>
  </si>
  <si>
    <t>FONDO DE EMPLEADOS DE LA ARQUIDIOCESIS DE BOGOTA</t>
  </si>
  <si>
    <t>FONDO DE EMPLEADOS DE COORSERPARK</t>
  </si>
  <si>
    <t>FONDO DE EMPLEADOS DE DISTRIBUIDORA NISSAN</t>
  </si>
  <si>
    <t>COOPERATIVA MULTIACTIVA FUTURO</t>
  </si>
  <si>
    <t>FONDO DE EMPLEADOS DEL CIRCULO DE VIAJES UNIVERSAL</t>
  </si>
  <si>
    <t>FONDO DE EMPLEADOS DE CARACOL</t>
  </si>
  <si>
    <t xml:space="preserve">FONDO DE EMPLEADOS DE COMCEL   FONCEL </t>
  </si>
  <si>
    <t>FONDO DE EMPLEADOS NORMAL NACIONAL DE SE#ORITAS</t>
  </si>
  <si>
    <t>FONDO DE EMPLEADOS DE LA DIRECCION DE IMPUESTOS Y ADUANAS NACIONALES DE NEIVA</t>
  </si>
  <si>
    <t>FONDODE EMPLEADOS DE  ABB  TRANSFORMADORES</t>
  </si>
  <si>
    <t>COOPERATIVA DE SERVICIOS DE BOYACA</t>
  </si>
  <si>
    <t>COOPERATIVA SAN VICENTE DE PAUL LTDA.</t>
  </si>
  <si>
    <t>COOPERATIVA INTEGRAL DE LOS PENSIONADOS PETROLEROS DE LA COSTA  ATLANTICA LTD</t>
  </si>
  <si>
    <t>COOPERATIVA DE TRABAJADORES DE LA REGIONAL DE SALUD CENTRO OCCIDENTAL</t>
  </si>
  <si>
    <t>FONDO DE EMPLEADOS ROMARCO-FARO</t>
  </si>
  <si>
    <t>SOCIEDAD COOPERATIVA DE EMPLEADOS DE OFICINAS PARTICULARES</t>
  </si>
  <si>
    <t>COOPERATIVA FUNERARIA DE ANTIOQUIA LTDA</t>
  </si>
  <si>
    <t>COOPERATIVA DE TRABAJADORES Y EMPLEADOS DE VALLEDUPAR</t>
  </si>
  <si>
    <t>FONDO DE EMPLEADOS CONFIANZA</t>
  </si>
  <si>
    <t>FONDO DE EMPLEADOS DE SONDA COLOMBIA</t>
  </si>
  <si>
    <t>COOPERATIVA MULTIACTIVA DE SERVICIOS SOCIALES Y DE CREDITO</t>
  </si>
  <si>
    <t>COOPERATIVA DE EDUCACION REYES PATRIA</t>
  </si>
  <si>
    <t>COOTRASANDINOS LTDA</t>
  </si>
  <si>
    <t>FONDO DE EMPLEADOS DE FEDEARROZ</t>
  </si>
  <si>
    <t>FONDO DE EMPLEADOS DE JOSE LLOREDA CAMACHO &amp; CO.</t>
  </si>
  <si>
    <t>COOPERATIVA DE TRABAJADORES ASOCIADOS PRESTADORES DE SERVICIOS DE ASEO Y RECICLAJE</t>
  </si>
  <si>
    <t>COOPERATIVA DE SERVICIOS DE OCCIDENTE</t>
  </si>
  <si>
    <t>CENTRAL COOPERATIVA INDIGENA DEL CAUCA</t>
  </si>
  <si>
    <t>COOPERATIVA DE PROFESIONALES SANITAS</t>
  </si>
  <si>
    <t>COOPERATIVA MULTIACTVA TOLIMENSE DE SUBOFICIALES DE LAS FUERZAS MILITARES EN RETIRO COOMUATOLSURE</t>
  </si>
  <si>
    <t>ASOCIACION MUTUAL AMIGO REAL</t>
  </si>
  <si>
    <t>FONDO DE EMPLEADOS EXXONMOBIL</t>
  </si>
  <si>
    <t>COOPERATIVA MULTIACTIVA DE SERVICIOS GENERALES LTDA</t>
  </si>
  <si>
    <t>FUNDACION CONFIAR</t>
  </si>
  <si>
    <t>COOPERATIVA DE AHORRO Y CREDITO CREAFAM</t>
  </si>
  <si>
    <t>COOPERATIVA MULTIACTIVA DE EMPLEADOS DEL INEM  LUIS LOPEZ DE MESA</t>
  </si>
  <si>
    <t>CEMPECAFEN LTDA.</t>
  </si>
  <si>
    <t>FONDO DE EMPLEADOS Y JUBILADOS DE EMPOPASTO LTDA</t>
  </si>
  <si>
    <t>COOPERATIVA DE AHORRO Y CREDITO RIACHON LTDA.</t>
  </si>
  <si>
    <t>ASOCIACION MUTUAL CORFEINCO</t>
  </si>
  <si>
    <t>FONDO DE EMPLEADOS DE LA SUPERINTENDENCIA DE SERVICIOS PUBLICOS DOMICILIARIOS</t>
  </si>
  <si>
    <t>FONDO EMPLEADOS FRAGANCIA</t>
  </si>
  <si>
    <t>FONDO DE BIENESTAR DE PROFESORES Y EMPLEADOS DE LAS INSTITUCIONES EDUCATIVAS</t>
  </si>
  <si>
    <t xml:space="preserve">COOPERATIVA MULTIACTIVA LIMITADA GRANSOCIAL </t>
  </si>
  <si>
    <t>FONDO DE EMPLEADOS DE EL HERALDO</t>
  </si>
  <si>
    <t>FONDO DE EMPLEADOS DE LA CAMARA DE COMERCIO ARMENIA</t>
  </si>
  <si>
    <t>FONDO DE EMPLEADOS DE LA ADMINISTRACION DE IMPUESTOS Y ADUANAS DE SOGAMOSO</t>
  </si>
  <si>
    <t>FONDO DE EMPLEADOS DEL GRUPO INVERSIONES CONCENTRADOS</t>
  </si>
  <si>
    <t>COOPERATIVA DE TRABAJO ASOCIADO EL CARARE</t>
  </si>
  <si>
    <t>FONDO DE EMPLEADOS REGINAL META</t>
  </si>
  <si>
    <t>FONDO DE EMPLEADOS ADMINISTRATIVOS Y DOCENTES DE LA EDUCACION</t>
  </si>
  <si>
    <t>FONDO DE EMPLEADOS MOUNTAIN ROSES S.A.</t>
  </si>
  <si>
    <t>FONDO DE EMPLEADOS DE CRISTALERIA PELDAR S A</t>
  </si>
  <si>
    <t>COOPERATIVA MULTIACTIVA DE EGRESADOS Y EMPLEADOS DE LA CORPORACION UNIVERSITARIA AUTONO DE OCCIDENTE COOAUTONOMA LTDA.</t>
  </si>
  <si>
    <t>FONDO DE EMPLEADOS DE INVESA</t>
  </si>
  <si>
    <t>FONDO DE EMPLEADOS DEL SECTOR EDUCATIVO DEL SUR DEL CESAR</t>
  </si>
  <si>
    <t xml:space="preserve">COOPERATIVA DE APORTES Y CREDITO DE TRABAJADORES DE LA CANA DE AZUCAR  COOTRAINDUCANA </t>
  </si>
  <si>
    <t>COOPERATIVA DE TRABAJO ASOCIADO BRISAS DEL MAGDALENA</t>
  </si>
  <si>
    <t>COOPERATIVA LECHERA DE AMALFI</t>
  </si>
  <si>
    <t>FONDO DE EMPLEADOS DE LAS EMPRESAS DEL TRANSPORTE DE PASAJEROS A NIVEL NACIONAL</t>
  </si>
  <si>
    <t>FONDO DE EMPLEADOS DEL ESTADO Y EDUCADORES PRIVADOS</t>
  </si>
  <si>
    <t>COOPERATIVA DE LOS TRABAJADORES DE CILEDCO Y SIMILARES</t>
  </si>
  <si>
    <t>ASOCIACION MUTUAL FAMILIAR SANTAFE DE ANTIOQUIA</t>
  </si>
  <si>
    <t>COOPERATIVA DE TRABAJO ASOCIADO EL CARAÑO</t>
  </si>
  <si>
    <t>COOPERATIVA DE MUJERES ANSIOSAS DEL PROGRESO ORGANIZADO</t>
  </si>
  <si>
    <t>FONDO DE AHORROS DE LOS EMPLEADOS DE EL PAIS</t>
  </si>
  <si>
    <t>FONDO DE EMPLEADOS DE CI. EXPOFARO</t>
  </si>
  <si>
    <t>FONDO DE EMPLEADOS DEL GRUPO SAN MARTIN</t>
  </si>
  <si>
    <t>FONDO DE EMPLEADOS TOYOTA</t>
  </si>
  <si>
    <t>FONDO DE EMPLEADOS PRODUCTOS QUIMICOS ANDINOS</t>
  </si>
  <si>
    <t>FONDO DE EMPLEADOS DE VITROFARMA S.A.</t>
  </si>
  <si>
    <t>COOPERATIVA MULTIACTIVA COOASOBIEN</t>
  </si>
  <si>
    <t>FONDO DE EMPLEADOS PARA EL GRUPO CONBOCA</t>
  </si>
  <si>
    <t>FONDE DE EMPLEADOS DE PERENCO COLOMBIA LIMITED</t>
  </si>
  <si>
    <t>FONDO DE EMPLEADOS DEL COLEGIO NACIONAL SIMON BOLIVAR LTDA.</t>
  </si>
  <si>
    <t>COOPERATIVA MULTIACTIVA DE PENSIONADOS VIUDAS Y DISCAPACITADOS DE LA POLICIA NAL</t>
  </si>
  <si>
    <t>FONDO DE EMPLEADOS DEL HOSPITAL GENERAL DE MEDELLIN LDA.</t>
  </si>
  <si>
    <t>FONDO DE EMPLEADOS DE DISTRIBUCIONES AXA S.A</t>
  </si>
  <si>
    <t>FONDO DE EMPLEADOS GOBERNACION DE CALDAS</t>
  </si>
  <si>
    <t>COOPERATIVA DE EMPLEADOS DE AUTO STOK</t>
  </si>
  <si>
    <t>COOPERATIVA AGROPECUARIA DE ENTRERRIOS LTDA</t>
  </si>
  <si>
    <t>COOPERATIVA MULTIACTIVA CON SECCION DE AHOORO Y CREDITO BERTHYS</t>
  </si>
  <si>
    <t>COOPERATIVA MULTIACTIVA DE SERVICIOS PROFESIONALES</t>
  </si>
  <si>
    <t>FONDO DE EMPLEADOS EMPRESA SOLIDARIA DE SALUD EMSSANAR</t>
  </si>
  <si>
    <t>COOPERATIVA DE PENSIONADOS Y TRABAJADORES DEL DEPARTAMENTO DEL TOLIMA</t>
  </si>
  <si>
    <t>INSTITUCION AUXILIAR DEL COOPERATIVISMO JURISALUD CONSULTORES</t>
  </si>
  <si>
    <t>COOPERATIVA DE TRABAJO ASOCIADO PRESTADORA DE BIENES Y SERVICIOS UBATE</t>
  </si>
  <si>
    <t>COOPERATIVA DE ASESORIAS COEMRCIALES EN CREDITOS Y COBRANZAS COOFINACREDITO</t>
  </si>
  <si>
    <t>FONDO DE LOS TRABAJADORES DEL JEANS</t>
  </si>
  <si>
    <t>COOPERATIVA DE TRABAJO ASOCIADO CURIACAO</t>
  </si>
  <si>
    <t>ASOCIACION MUTUAL PREVENSERVICIOS</t>
  </si>
  <si>
    <t>COOPERATIVA DE TRABAJO ASOCIADO PRESTADORES DE SERVICIO AGRUPADOS P.S.A.</t>
  </si>
  <si>
    <t>FONDO DE EMPLEADOS CORPORACION LA CEIBA</t>
  </si>
  <si>
    <t>FONDO DE EMPLEADOS DE DISAN COLOMBIA S.A.</t>
  </si>
  <si>
    <t>FONDO DE EMPLEADOS DE LA SUPERINTENENDENCIA DE LA ECONOMÍA SOLIDARIA Y ENTIDADES ADSCRITAS Y VINCULADAS AL MINISTERIO DE HACIENDA Y CRÉDITO PÚBLICO</t>
  </si>
  <si>
    <t>FONDO DE EMPLEADOS DE SUMITEMP Y SUMISERVIS</t>
  </si>
  <si>
    <t>COOPERATIVA DE EMPLEADOS DEL FONDO EDUCATIVO REGIONAL DEL CESAR</t>
  </si>
  <si>
    <t>FONDO DE EMPLEADOS DE LA SUPERINTENDENCIA DE VALORES</t>
  </si>
  <si>
    <t>COOPEREATIVA  MULTIACTIVA DE TECNICOS PETROLEROS DEL PUTUMAYO LTDA.</t>
  </si>
  <si>
    <t>COOPERATIVA DE PRODUCCION AGROPECUARIA DE INGENIEROS AGRONOMOS DEL SINU</t>
  </si>
  <si>
    <t>COOPERATIVA GENESIS</t>
  </si>
  <si>
    <t>COOPERATIVA MULTIACTIVA DE EMPLEADOS DEL GOBIERNO EN EL PUTUMAYO</t>
  </si>
  <si>
    <t>COOPERATIVA DE ARTESANOS DE ANTIOQUIA</t>
  </si>
  <si>
    <t>ASOCIACION MUTUAL SINTRAINDUPLASCOL - SINTRAEMPAQUES</t>
  </si>
  <si>
    <t>COOPERATIVA DE TRABAJO ASOCIADO SOLUCIONES DE AUDIO Y VIDEO SAVI</t>
  </si>
  <si>
    <t>COOPERATIVA DE TRABAJO ASOCIADO DE SERVICIOS INTEGRALES</t>
  </si>
  <si>
    <t>COOPERATIVA MULTIACTIVA COOCREDIPRISA</t>
  </si>
  <si>
    <t>FONDO DE EMPLEADOS DE RCN TELEVISION</t>
  </si>
  <si>
    <t>FONDO DE EMPLEADOS Y SUPERVISORES DE NAVIERA FLUVIAL COLOMBIANA</t>
  </si>
  <si>
    <t>COOPERATIVA MULTIACTIVA DE SERVICIOS COMUNERA</t>
  </si>
  <si>
    <t>ASOCIACION MUTUAL SAN JAVIER</t>
  </si>
  <si>
    <t>FONDO DE EMPLEADOS DE FAISMON S.A</t>
  </si>
  <si>
    <t>COOPERATIVA DE APORTACIONES Y PRESTAMOS DE LOS PENSIONADOS DE ECOPETROL LTDA</t>
  </si>
  <si>
    <t>COOPERATIVA MULTIACTIVA DE COMPRAVENDEDORES</t>
  </si>
  <si>
    <t>COOPERATIVA DE APORTES Y CREDITO</t>
  </si>
  <si>
    <t>ASOCIACION MUTUAL DEL SAGRADO CORAZON</t>
  </si>
  <si>
    <t>COOPERATIVA DE VECINOS Y AMIGOS DE CALLEJONA</t>
  </si>
  <si>
    <t>ASOCIACION MUTUAL EL ROSARIO DE LIBORINA ANTIOQUIA</t>
  </si>
  <si>
    <t>FONDO DE EMPLEADOS FEI</t>
  </si>
  <si>
    <t>COOPERATIVA AMIGOS DE LA PAJARERA</t>
  </si>
  <si>
    <t>SURGIENDO SOCIEDAD COOPERATIVA</t>
  </si>
  <si>
    <t>ASOCIACION MUTAL FEYCOOP FEMENTO EMPRESARIAL Y COOPERACION PROFESIONAL</t>
  </si>
  <si>
    <t>COOPERATIVA DE TRABAJO ASOCIADO MULTISERVICIOS</t>
  </si>
  <si>
    <t>COOPERATIVA ESFUERZOS SOLIDARIOS Y AYUDA MUTUA</t>
  </si>
  <si>
    <t>FONDO DE EMPLEADOS DE PROTEX S.A.</t>
  </si>
  <si>
    <t>FONDO DE EMPLEADOS DE TECNICAS BALTIME DE COLOMBIA</t>
  </si>
  <si>
    <t>FONDO DE EMPLEADOS DEL INSTITUTO COLOMBIANO DE NORMAS TECNICAS ICONTEC</t>
  </si>
  <si>
    <t>COOPERATIVA DE MILITARES RETIRADOS ASOCIADOS</t>
  </si>
  <si>
    <t>INSTITUCION AUXILIAR DEL COOPERATIVISMO EDUCAR SALUD</t>
  </si>
  <si>
    <t>FONDO DE EMPLEADOS DEL TERMINAL DE TRANSPORTE DE PEREIRA</t>
  </si>
  <si>
    <t>FONDO DE EMPLEADOS DE LABORATORIO HOMEOPATICO ALEMAN</t>
  </si>
  <si>
    <t>COOPERATIVA AGROINDUSTRIAL DEL ORIENTE LTDA</t>
  </si>
  <si>
    <t>FONDO DE EMPLEADOS DE PROTABACO SAN GIL</t>
  </si>
  <si>
    <t>COOPERATIVA DE CACAOCULTORES DE SANTANDER</t>
  </si>
  <si>
    <t>COOPERATIVA DE AHORRO Y CREDITO UNION COLOMBIANA</t>
  </si>
  <si>
    <t>FONDO DE EMPLEADOS DE SQUIBB Y BRISTOL</t>
  </si>
  <si>
    <t>COOPERATIVA COCRESUCRE</t>
  </si>
  <si>
    <t>ENLACE CORPORATIVO S.C</t>
  </si>
  <si>
    <t>COOPERATIVA MULTIACTIVA DE MILITARES EN RETIRO LTDA</t>
  </si>
  <si>
    <t>COOPERATIVA AGROPECUARIA DE GALERAS</t>
  </si>
  <si>
    <t>FONDO DE EMPLEADOS DE AVON COLOMBIA LTDA.</t>
  </si>
  <si>
    <t>ADMINISTRACION PUBLICA COOPERATIVA DE MUNICIPIOS DE  COLOMBIA</t>
  </si>
  <si>
    <t>FONDO DE EMPLEADOS DE LAS EMPRESAS DE LOS HNOS GARCIA CORREA</t>
  </si>
  <si>
    <t>COOPERATIVA DE TRABAJO ASOCIADO CONSTRUCTORES DE PAZ</t>
  </si>
  <si>
    <t>ALIANZA SOLIDARIA COOPERATIVA MULTIACTIVA DE PROFESIONALES</t>
  </si>
  <si>
    <t>COOPERATIVA UNIDOS</t>
  </si>
  <si>
    <t>COOPERATIVA DE TRABAJO ASOCIADO DE MEDICOS ESPECIALISTAS LTDA</t>
  </si>
  <si>
    <t>FONDO DE EMPLEADOS CEFA</t>
  </si>
  <si>
    <t>SOCIEDAD COOPERATIVA DE MICROFINANZAS</t>
  </si>
  <si>
    <t>COOPERATIVA DE SERVICIO Y TRABAJO ASOCIADO</t>
  </si>
  <si>
    <t>COOPERATIVA NACIONAL DE ESTIBADORES Y PERSONAL ADMINISTRATIVO CTA</t>
  </si>
  <si>
    <t>FONDO DE EMPLEADOS DE TRANSPORTES PIEDECUESTA S.A.</t>
  </si>
  <si>
    <t>CENTRAL COOPERATIVA MUEBLES VERSALLES</t>
  </si>
  <si>
    <t>COOPERATIVA MULTIACTIVA DE SERVICIOS FAMILIARES</t>
  </si>
  <si>
    <t>FONDO DE EMPLEADOS DE DATA TOOLS S.A.</t>
  </si>
  <si>
    <t>COOPERATIVA BUELVAS</t>
  </si>
  <si>
    <t>INSTITUCION AXILIAR DEL COOPERATIVISMO GPP SALUDCOOP BARRANQUILLA</t>
  </si>
  <si>
    <t>COOPERATIVA MULTIACTIVA SOLUMEDIT</t>
  </si>
  <si>
    <t>FONDO DE EMPLEADOS DE CARGOBAN</t>
  </si>
  <si>
    <t>COOPERATIVA DE TRABAJO ASOCIADO CONTRIBUIR EMPRESARIAL</t>
  </si>
  <si>
    <t>C.T.A. COMERCIALIZADORA NACIONAL DE BANANO Y PRODUCTOS DEL TROPICO</t>
  </si>
  <si>
    <t>FONDO DE EMPLEADOS DE LG ELECTRONICS COLOMBIA LTDA.</t>
  </si>
  <si>
    <t>C.T.A. COOPERATIVA DE TRABAJADORES DEL VALLE DE PETAQUEROS SAN JOAQUIN</t>
  </si>
  <si>
    <t>COOPERATIVA MULTIACTIVA DE SERVICIOS Y CREDITOS ALIANZA, COOPALIANZA</t>
  </si>
  <si>
    <t>COOPERATIVA MULTIACTIVA DE SERVICIOS PARA FUNCIONARIOS PUBLICOS DEL DEPARTAMENTO DEL ATLANTICO</t>
  </si>
  <si>
    <t>COOPERATIVA MULTIACTIVA DE TRABAJADORES NACIONALES</t>
  </si>
  <si>
    <t>FONDO DE EMPLEADOS DE SANTANDEREANA DE ACEITES LTDA</t>
  </si>
  <si>
    <t>COOPERATIVA NACIONAL DE SERVICIOS GLOBAL</t>
  </si>
  <si>
    <t>FONDO DE EMPLEADOS REDIL Y LINDA</t>
  </si>
  <si>
    <t>COOPERATIVA MULTIACTIVA VISION DEL CARIBE</t>
  </si>
  <si>
    <t>COOPERATIVA DE TRABAJO ASOCIADO LOS LIBERTADORES</t>
  </si>
  <si>
    <t>FONDO DE EMPLEADOS DE JARDINES DE CHIA LTDA Y FLORES UBATE LTDA</t>
  </si>
  <si>
    <t>COOPERATIVA DE APORTE CREDITO Y SERVICIOS SOLIDARIOS</t>
  </si>
  <si>
    <t>COOPERATIVA DE VETERINARIOS Y PROFESIONALES DEL AGRO</t>
  </si>
  <si>
    <t>COOPERATIVA MULTIACTIVA DE COMERCIANTES DE MANZALES Y SU AREA METROPOLITANA</t>
  </si>
  <si>
    <t>FONDO DE EMPLEADOS DE POLYBOL</t>
  </si>
  <si>
    <t>ASOCIACION MUTUAL PROGRESO</t>
  </si>
  <si>
    <t>COOPERATIVA ANTIOQUEÑA CAFETERA</t>
  </si>
  <si>
    <t>COOPERATIVA MULTIACTIVA PARA EL DESARROLLO COOFIDE</t>
  </si>
  <si>
    <t>FONDO DE EMPLEADOS DE ANDINA DE SEGURIDAD DEL VALLE</t>
  </si>
  <si>
    <t>FONDO DE EMPLEADOS DE LA COMPAÑIA GENERAL DE ACEROS S. A.</t>
  </si>
  <si>
    <t>COOPERATIVA MULTIACTIVA DE SERVICIOS PROACTIVOS</t>
  </si>
  <si>
    <t>COOPERATIVA AGROPECUARIA E INVERSIONES COOPROBI</t>
  </si>
  <si>
    <t>COOPERATIVA MULTIACTIVA PROGRESO FAMILIAR</t>
  </si>
  <si>
    <t>COOPERATIVA MULTIACTIVA DE APORTE Y CRÉDITO DE SUR DEL TOLIMA</t>
  </si>
  <si>
    <t>COOPERATIVA MULTIACTIVA BICENTENARIO</t>
  </si>
  <si>
    <t>FONDO DE EMPLEADOS DE TRANSER S. A.</t>
  </si>
  <si>
    <t>COOPERATIVA REAL DE SERVICIOS EDIRA</t>
  </si>
  <si>
    <t>COOPERATIVA MULTIACTIVA SAN LUIS GONZAGA DE CHINACTOA</t>
  </si>
  <si>
    <t>FONDO DE EMPLEADOS DE FAMILIA SANCELA</t>
  </si>
  <si>
    <t>VIATOUR COOPERATIVA MULTIACTIVA</t>
  </si>
  <si>
    <t>COOPERATIVA MULTIACTIVA DE UNION LIMITADA</t>
  </si>
  <si>
    <t>FONDO DE EMPLEADOS DE LA FEDERACION COLOMBIANA DE GANADEROS</t>
  </si>
  <si>
    <t>COOPERATIVA CAFETERA DE LA COSTA LTDA</t>
  </si>
  <si>
    <t>ORGANIZACION COOPERATIVA COONSTRUVEN  SERVICIOS INTEGRALES</t>
  </si>
  <si>
    <t>FONDO DE EMPLEADOS KIKES</t>
  </si>
  <si>
    <t>FONDO  DE  EMPLEADOS  DE  INDUSTRIAS   DUMAR  LTDA</t>
  </si>
  <si>
    <t>FONDO DE EMPLEADOS DE AGP DE COLOMBIA</t>
  </si>
  <si>
    <t>COOPERATIVA COOPCRECER</t>
  </si>
  <si>
    <t>COOPERATIVA MULTIACTIVA  DE SERVICIOS COOPSOLUCION</t>
  </si>
  <si>
    <t>COOPERATIVA DE MICROCREDITO</t>
  </si>
  <si>
    <t>FONDO DE EMPLEADOS DE COIMPRESORES DE OCCIDENTE</t>
  </si>
  <si>
    <t>COOPERATIVA MULTIACTIVA LEGAL-DENT</t>
  </si>
  <si>
    <t>COOPERATIVA MULTIACTIVA PARA EL FOMENTO Y DESARROLLO CREDITICIO</t>
  </si>
  <si>
    <t>COOPERATIVA INTEGRAL DISTRIACEITES ESPINOSA</t>
  </si>
  <si>
    <t>COOPERATIVA DE TRABAJO ASOCIADO ALTERNATIVA LABORAL</t>
  </si>
  <si>
    <t>COOPERATIVA DE TRABAJO ASOCIADO CA¥O ALEGRE LTDA</t>
  </si>
  <si>
    <t>FONDO DE EMPLEADOS DE CORTOLIMA</t>
  </si>
  <si>
    <t>COOPERATIVA QBE SEGUROS</t>
  </si>
  <si>
    <t>FONDO DE EMPLEADOS SUBOFICIALES Y NIVEL EJECUTIVO DE LA POLICIA NACIONAL</t>
  </si>
  <si>
    <t>COOPERATIVA MULTIACTIVA CREDISURCOOP LTDA</t>
  </si>
  <si>
    <t>COOPERATIVA MULTIACTIVA DE SERVICIOS CONTINENTAL</t>
  </si>
  <si>
    <t xml:space="preserve">COOPERATIVA MULTIACTIVA DE SERVICIOS INTEGRALES Y FAMILIARES </t>
  </si>
  <si>
    <t>COOPERATIVA MULTIACTIVA DE SERVICIOS LATINA</t>
  </si>
  <si>
    <t>COOPERATIVA DE PROMOCION INTEGRAL FUMDIR</t>
  </si>
  <si>
    <t>COOPERATIVA MULTIACTIVA CRECIENDO PARA EL DESARROLLO</t>
  </si>
  <si>
    <t>FONDO DE EMPLEADOS DE SUPER SERVICIOS DEL CENTRO DEL VALLE S.A.</t>
  </si>
  <si>
    <t>COOPERATIVA DE LACTEOS DE TAME</t>
  </si>
  <si>
    <t>COOPERATIVA MULTIACTIVA DE SERVICIOS LTDA</t>
  </si>
  <si>
    <t>COOPERATIVA MULTIACTIVA PURIFICACION Y PRADO</t>
  </si>
  <si>
    <t>FONDO DE EMPLEADOS ARQUIDIOCESANO</t>
  </si>
  <si>
    <t>COOPERATIVA MULTIACTIVA CON SECCION DE APORTE Y CREDITO</t>
  </si>
  <si>
    <t>COOPERATIVA MULTIACTIVA DYNASTY KIN</t>
  </si>
  <si>
    <t>COOPERATIVA MULTIACTIVA DE LOS TRABAJADORES COLOMBIANOS</t>
  </si>
  <si>
    <t>COOPERATIVA MULTIACTIVA DE CREDITO COOPMULTIPLE</t>
  </si>
  <si>
    <t>COOPERATIVA DE TRABAJO ASOCIADO LA AMISTAD N1</t>
  </si>
  <si>
    <t>FONDO DE EMPLEADOS DEL HOSPITAL REGIONAL DE SICELEJO</t>
  </si>
  <si>
    <t>COOPERATIVA VISION SOLIDARIA</t>
  </si>
  <si>
    <t>FONDO DE EMPLEADOS VISION SOCIAL</t>
  </si>
  <si>
    <t>COOPERATIVA MULTIACTIVA DE APOYO SOLIDARIO</t>
  </si>
  <si>
    <t>FONDO DE EMPLEADOS DE LA INDUSTRIA PETROLERA LIMITADA</t>
  </si>
  <si>
    <t>COOPERATIVA ESPECIALIZADA DE AHORRO Y CREDITO AFROAMERICANA</t>
  </si>
  <si>
    <t>COOPERATIVA DE TRABAJADORES DE METROTEL</t>
  </si>
  <si>
    <t>ORGANIZACION COOPERATIVA COLOMBIANA DE CULTURA  COLCULTURA O.C</t>
  </si>
  <si>
    <t>FONDO DE EMPLEADOS DE ASA &amp; JOHANA</t>
  </si>
  <si>
    <t>COPERATIVA MULTIACTIVA DE EDUCADORES DE BOYACA</t>
  </si>
  <si>
    <t>COOPERATIVA DE TRABAJADORES DE LA FEDERACION NAL DE CAF Y ALMACAFE S.A. - JUBULADOS Y FAMILIARES</t>
  </si>
  <si>
    <t>ASOCIACION MUTUAL CREAR FUTURO</t>
  </si>
  <si>
    <t>FONDO NACIONAL DE EMPLEADOS FONALTEC</t>
  </si>
  <si>
    <t>FONDO DE EMPLEADOS DE MEAD JOHNSON NUTRITION COLOMBIA</t>
  </si>
  <si>
    <t>FONDO DE EMPLEADOS DE VIDPLEX UNIVERSAL</t>
  </si>
  <si>
    <t>COOPERATIVA DE TRABAJO ASOCIADO MEGASALUD CTA</t>
  </si>
  <si>
    <t>COOPERATIVA DE TRABAJADORES DEL INGENIO CARMELITA LTDA</t>
  </si>
  <si>
    <t>COOPERATIVA PRODUCTORES CARBON PROVINCIA VALDERRAMA</t>
  </si>
  <si>
    <t>COOPERATIVA MULTIACTIVA DE APORTE Y CREDITO COOPERAMOS</t>
  </si>
  <si>
    <t>COOPERATIVA MULTIACTIVA COOPFORTALEZA</t>
  </si>
  <si>
    <t>COOPERATIVA DE CAFE LA ESTRELLA</t>
  </si>
  <si>
    <t>COOPERATIVA MULTIACTIVA DE SERVICIOS INTEGRALES PORVENIR</t>
  </si>
  <si>
    <t>FONDO DE EMPLEDOS FEDLUNAAS</t>
  </si>
  <si>
    <t>COOPERATIVA COOPMAXIVALORES</t>
  </si>
  <si>
    <t>FONDO DE EMPLEADOS DE COMPUFACIL</t>
  </si>
  <si>
    <t>FONDO DE EMPLEADOS DE TECNOPLAST</t>
  </si>
  <si>
    <t>FONDO DE EMPLEADOS  DEL SECTOR SOLIDARIO</t>
  </si>
  <si>
    <t>COOPERATIVA MULTIACTIVA PARA LA SOBERANIA Y SEGURIDAD ALIMENTARIA DE COLOMBIA</t>
  </si>
  <si>
    <t>ASISTENCIA EN FINANZAS Y SERVICIOS COOPERATIVA</t>
  </si>
  <si>
    <t>FONDO DE EMPLEADOS DE INCOCO FONINCO</t>
  </si>
  <si>
    <t>FONDO DE EMPLEADOS DE LA CORPORACION UNIVERSITARIA LASALLISTA</t>
  </si>
  <si>
    <t>COOPERATIVA DEL SUR DE COLOMBIA</t>
  </si>
  <si>
    <t>FONDO DE EMPLEADOS GUAYABALES</t>
  </si>
  <si>
    <t>COOPERATIVA MULTIACTIVA AGROPECUARIA DE LA UNION</t>
  </si>
  <si>
    <t>COOPERATIVA TERRITORIAL DEL CAFE- COTECAFE</t>
  </si>
  <si>
    <t>COOPERATIVA VALOR CONFIANZA</t>
  </si>
  <si>
    <t>FONDO DE EMPLEADOS DE LA FUNDACION NUEVOS HORIZONTES</t>
  </si>
  <si>
    <t>COOPERATIVA MULTIACTIVA INTEGRAL SOLIDARIA</t>
  </si>
  <si>
    <t>FONDO DE EMPLEADOS DE ATC SITIOS DE COLOMBIA</t>
  </si>
  <si>
    <t>COOPERATIVA REGIONAL DE CAFES ESPECIALES GLOBAL CAFES</t>
  </si>
  <si>
    <t>FONDO DE EMPLEADOS CLINICA DE OFTALMOLOGIA SANDIEGO</t>
  </si>
  <si>
    <t>FONDO DE EMPLEADOS DE CONTADORES PUBLICOS</t>
  </si>
  <si>
    <t>FONDO DE EMPLEADOS GRUPO MALCO</t>
  </si>
  <si>
    <t>FONDO DE EMPLEADOS DE DITRANSA</t>
  </si>
  <si>
    <t>FONDO DE EMPLEADOS DE INFORMESE SAS</t>
  </si>
  <si>
    <t>FONDO DE EMPLEADOS DE LA UNIDAD ADMINISTRATIVA ESPECIAL DE ORGANIZACIONES SOLIDARIAS</t>
  </si>
  <si>
    <t>EMPRESA PRECOOPERATIVA COAGROSPLENDOR</t>
  </si>
  <si>
    <t>COOPERATIVA MULTIACTIVA DE SERVICIOS SOCIALES Y SOLIDARIOS</t>
  </si>
  <si>
    <t>COOPERATIVA DE TRABAJO ASOCIADO UNIBAL CTA</t>
  </si>
  <si>
    <t>COOPERATIVA DE TRABAJADORES FAMILIA RIVERA COOTRARIVE</t>
  </si>
  <si>
    <t>COOPERATIVA MULTIACTIVA DE LOS AFILIADOS A LA NUEVA ASOCIACION DE PENSIONADOS DE LA CONTRALORIA  GENERAL DE LA REPUBLICA  Y FONDO DE BIENESTAR SOCIAL</t>
  </si>
  <si>
    <t>COOPERATIVA MULTIACTIVA DE TRABAJADORES Y DISTRIBUIDORES DE COLOMBIA</t>
  </si>
  <si>
    <t>COOPERATIVA MULTIACTIVA GESTORAS DEL DESARROLLO EN COLOMBIA</t>
  </si>
  <si>
    <t>PRECOOPERATIVA PARA EL FOMENTO Y DESARROLLO DE LAS ACTIVIDADES MINERAS</t>
  </si>
  <si>
    <t>COOPERATIVA REGIONAL AGROPECUARIA CORREAGRO</t>
  </si>
  <si>
    <t>COOPERATIVA PROGRESO CARIBE</t>
  </si>
  <si>
    <t>COOPERATIVA FORTALECER GENERAMOS BIENESTAR</t>
  </si>
  <si>
    <t>COOPERATIVA DE TRABAJO ASOCIADO LA CABAÑA SAN FRANCISCO</t>
  </si>
  <si>
    <t>COOPERATIVA DE TRABAJO ASOCIADO EL REFUGIO DEL TRAMPOLYN</t>
  </si>
  <si>
    <t>COOPERATIVA COMERCIALIZADORA EXPORTADORA DE CAFE</t>
  </si>
  <si>
    <t>FONDO DE EMPLEADOS DE AHORRO Y VIVIENDA DE LAS EMPRESAS DE EXHIBICION</t>
  </si>
  <si>
    <t>COOPERATIVA DE BUFALEROS DE COLOMBIA</t>
  </si>
  <si>
    <t>CREER COOPERATIVA INTEGRAL</t>
  </si>
  <si>
    <t>GESTION Y ESTUDIOS AMBIENTALES - COOPERATIVA MULTIACTIVA</t>
  </si>
  <si>
    <t>COOPERATIVA MULTIACTIVA DE CONSTRUCTORES DE GRANADA</t>
  </si>
  <si>
    <t>COOPERATIVA MULTIACTIVA FENIX CELTA</t>
  </si>
  <si>
    <t>FONDO NACIONAL DE EMPLEADOS DE SECURITAS</t>
  </si>
  <si>
    <t>FONDO DE EMPLEADOS DE LA CARCEL DISTRITAL DE VARONES Y ANEXO DE MUJERES DE BOGOTA</t>
  </si>
  <si>
    <t>FONDO DE EMPLEADOS DE LA FUNDACION ESCUELA DE FORMACION AVANZADA</t>
  </si>
  <si>
    <t>COOPERATIVA MULTIACTIVA INSURCOOP</t>
  </si>
  <si>
    <t>COOPERATIVA AGRICOLA Y CAFETERA DEL VALLE</t>
  </si>
  <si>
    <t>FONDO DE EMPLEADOS COLEGIO CHAMPAGNAT IPIALES</t>
  </si>
  <si>
    <t>FONDO DE EMPLEADOS DE ASOCOLDRO FONEA</t>
  </si>
  <si>
    <t>COOPERATIVA MULTIACTIVA AGROINDUSTRIAL Y TURISTICA REGIONAL F.R.G</t>
  </si>
  <si>
    <t>FONDO DE EMPLEADOS CDI</t>
  </si>
  <si>
    <t>ASOCIACION MUTUAL APOREVAL</t>
  </si>
  <si>
    <t>PRECOOPERATIVA AGROPECUARIA ACUICOLA PEÑAS ALTAS</t>
  </si>
  <si>
    <t>FONDO DE EMPLEADOS ASOCIACION DEPORTIVO CALI</t>
  </si>
  <si>
    <t>COOPERATIVA DE PRODUCTORES DE CAFE COFFEEGOLD</t>
  </si>
  <si>
    <t>FONDO DE EMPLEADOS DE ENSALUD GROUP</t>
  </si>
  <si>
    <t>FONDO DE EMPLEADOS DE LA ADMINISTRADORA COLOMBIANA DE PENSIONES COLPENSIONES</t>
  </si>
  <si>
    <t>COOPERATIVA MULTIACTIVA CRECER GRANADA</t>
  </si>
  <si>
    <t>FONDO DE EMPLEADOS COLEGIO PANAMERICANO</t>
  </si>
  <si>
    <t>FONDO DE EMPLEADOS DE LA FUNDACION MUNDO MUJER</t>
  </si>
  <si>
    <t>COOPERATIVA PROCESADORA DE CACAO DEL ORIENTE LA DELICIA LTDA</t>
  </si>
  <si>
    <t>FONDO DE EMPLEADOS DE IC</t>
  </si>
  <si>
    <t>COOPERATIVA DE APORTE Y CREDITO DE LOS ASOCIADOS A CONESAD</t>
  </si>
  <si>
    <t>ASOCIACION MUTUAL COMFRATERNIDAD</t>
  </si>
  <si>
    <t>FONDO DE EMPLEADOS DE AGROSAN</t>
  </si>
  <si>
    <t>FONDO DE EMPLEADOS DEL CLUB CAMPESTRE EL RANCHO</t>
  </si>
  <si>
    <t>COOPERATIVA DE EDUCADORES Y TRABAJADORES DEL GUAVIARE</t>
  </si>
  <si>
    <t>COOPERATIVA DE TRABAJO ASOCIADO DE TIPACOQUE</t>
  </si>
  <si>
    <t>COOPERATIVA DE TRABAJADORES MANUFACTURAS ALUMINIO LTDA</t>
  </si>
  <si>
    <t>FONDO DE TRABAJADORES DE CARTON DE COLOMBIA</t>
  </si>
  <si>
    <t>FONDO DE EMPLEADOS DE EMPRESAS CAFETERAS</t>
  </si>
  <si>
    <t>COOPERATIVA DE EMPLEADOS PUBLICOS DE LA ALCALDIA DE BUCARAMANGA</t>
  </si>
  <si>
    <t>COOPERATIVA MULTIACTIVA DE LOS EMPLEADOS Y PENSIONADOS DEL INSTITUTO NACIONAL DE CANCEROLOGIA EMPRESA SOCIAL DE ESTADO</t>
  </si>
  <si>
    <t>FONDO  DE EMPLEADOS DE LA CORPORACION CLUB EL NOGAL</t>
  </si>
  <si>
    <t>COOPERATIVA AHORRO Y CREDITO GOMEZ PLATA LTDA.</t>
  </si>
  <si>
    <t>FONDO DE EMPLEADOS DE GASES DE LA GUAJIRA S.A</t>
  </si>
  <si>
    <t>INDUSTRIA COOPERATIVA DE MARINILLA</t>
  </si>
  <si>
    <t>FONDO DE AHORROS DE EMPLEADOS DE CEMENTOS BOYACA</t>
  </si>
  <si>
    <t>FONDO DE EMPLEADOS DE ELECTROLUX</t>
  </si>
  <si>
    <t>FONDO DE EMPLEADOS SOCIEDAD PORTUARIA REGIONAL CARTAGENA</t>
  </si>
  <si>
    <t>FONDO DE EMPLEADOS DE SEGURIDAD OCCIDENTE</t>
  </si>
  <si>
    <t>ASOCIACION MUTUAL DE AUTUCONSTRUCCION LA FRAGUA</t>
  </si>
  <si>
    <t>COOPERATIVA MULTIACTIVA TRABAJADORES HOSPITAL PAIPA</t>
  </si>
  <si>
    <t>FONDO DE EMPLEADOS DEL GRUPO COLSEGUROS Y FILIALES</t>
  </si>
  <si>
    <t>ASOCIACION MUTUAL MIXTA ANTONIO NARI¥O</t>
  </si>
  <si>
    <t>FONDO DE EMPLEADOS DE FRIGORIFICO GUADALUPE</t>
  </si>
  <si>
    <t>FONDO DE EMPL DE AHORRO Y CREDITO DE DOCEN DIREC DEL GUAVIARE</t>
  </si>
  <si>
    <t>COOPERATIVA MULTIACTIVA UNION DE COMERCIANTES PLAZA QUIRIGUA</t>
  </si>
  <si>
    <t>ASOCIACION MUTUAL SAN FRANCISCO DE LA ESTRADA</t>
  </si>
  <si>
    <t>FONDO DE EMPLEADOS DE CELEMA</t>
  </si>
  <si>
    <t>COOPERATIVA DE AHORRO Y CREDITO LA PLAYA DE BELEN LTDA</t>
  </si>
  <si>
    <t>FONDO DE EMPLEADOS DE JARDINES DE ESPERANZA LTDA.</t>
  </si>
  <si>
    <t>PRECOOPERATIVA PROFESIONAL EN ESTUDIOS Y SERVICIO TECNICO AMBIENTAL</t>
  </si>
  <si>
    <t>FONDO DE EMPLEADOS HOSPITAL UNIVERSITARIO DEL VALLE EVARISTO GARCIA</t>
  </si>
  <si>
    <t>COOPERATIVA DE AHORRO Y CREDITO DE TRABAJADORES DE GOODYEAR DE COLOMBIA</t>
  </si>
  <si>
    <t>ASOCIACION MUTUAL A CRECER</t>
  </si>
  <si>
    <t>FONDO DE EMPLEADOS BARTOLINOS Y DE LA COMPAÑIA DE JESUS</t>
  </si>
  <si>
    <t>COOPERATIVA DE EDUCACION DE RISARALDA</t>
  </si>
  <si>
    <t>CENTRAL COOPERATIVA DE SERV.DE CONS.Y MERC.CAFIC.DEL TOLIMA</t>
  </si>
  <si>
    <t>FONDO DE AHORRO DE PROFESORES Y EMPLEADOS DE LA UFPS</t>
  </si>
  <si>
    <t>COOPERATIVA DE TRABAJO ASOCIADO DE REVISORES FISCALES COOPERATIV. Y AUDITORES</t>
  </si>
  <si>
    <t>COOPERATIVA DE TRABAJO ASOCIADO  LOS REALES LTDA</t>
  </si>
  <si>
    <t>FONDO DE EMPLEADOS DE SERVICIOS PORTUARIOS Y OPERACIONES LOGISTICAS</t>
  </si>
  <si>
    <t>FONDO DE EMPLEADOS DE LAS COOPERATIVAS DE CAFICULTORES DEL RDA.</t>
  </si>
  <si>
    <t>FONDO DE EMPLEADOS DE LOS HOGARES INFANTILES DE COLOMBIA</t>
  </si>
  <si>
    <t>FONDO DE EMPLEADOS CLINICA NUESTRA SE¥ORA DE LA PAZ</t>
  </si>
  <si>
    <t>COOPERATIVA ESPECIALIZADA DE EDUCACION DE COMFENALCO</t>
  </si>
  <si>
    <t>FONDODE EMPLEADOS DE BRETANO</t>
  </si>
  <si>
    <t>COOPERATIVA MULTIACTIVA DE LOS EMPLEADOS DEL SENA HUILA</t>
  </si>
  <si>
    <t>FONDO DE EMPLEADOS DE COLEGIO SANTA MARIA</t>
  </si>
  <si>
    <t>COOPERATIVA JUDICIAL DEL TOLIMA</t>
  </si>
  <si>
    <t>COOPERATIVA DE TRABAJADORES Y  EXTRABAJADORES DE CONSORCIO METALURGICO NAL  LTDA</t>
  </si>
  <si>
    <t>FONDO DE EMPLEADOS DE DISPAPELES S.A.</t>
  </si>
  <si>
    <t>FONDO EMPLEADOS INSTITUTO UNIVERSITARIO DE CALDAS</t>
  </si>
  <si>
    <t>FONDO DE EMPLEADOS DEL MINISTERIO DE COMERCIO INDUSTRIA Y TURISMO Y ENTIDADES OFICIALES DEL ORDEN NACIONAL</t>
  </si>
  <si>
    <t>FONDO DE EMPLEADOS DE DRUMMOND LTDA</t>
  </si>
  <si>
    <t>FONDO DE EMPLEADOS DE EMPRESAS DE SERVICIO AERREO</t>
  </si>
  <si>
    <t>FONDO DE EMPLEADOS DE GILPA IMPRESORES S.A.</t>
  </si>
  <si>
    <t>COOPERATIVA MULTIACTIVA NACIONAL DE SERVICIOS LTDA</t>
  </si>
  <si>
    <t>COOPERATIVA MULTIACTIVA ACRELLANO  LTDA.</t>
  </si>
  <si>
    <t>COOPERATIVA DE PRODUCTOS LACTEOS DE NARINO LTDA</t>
  </si>
  <si>
    <t>COOPERATIVA MULTIACTIVA DE EMPLEADOS REGISTRADURIA NACIONAL EN SANTAND</t>
  </si>
  <si>
    <t>SERVICIOS COOPERATIVOS - EN LIQUIDACIÓN</t>
  </si>
  <si>
    <t>SOLUCIONES Y ALTERNATIVAS COMERCIALES EFECTIVA</t>
  </si>
  <si>
    <t>COOPERATIVA MULTIACTIVA DE VENTAS Y SERVICIOS</t>
  </si>
  <si>
    <t>COOPERATIVA DE VIVIENDA CONTRALORIA DE SANTANDER Y ENTIDADES OFICIALES</t>
  </si>
  <si>
    <t>COOPERATIVA DE AHORRO Y CREDITO DE TRABAJADORES DE PELDAR Y OTROS DE COLOMBIA</t>
  </si>
  <si>
    <t>COOPERATIVA MULTIACTIVA DE COMERCIANTES UNIDOS EXITOS</t>
  </si>
  <si>
    <t>COOPERATIVA DE LOS TRABAJADORES DEL INSTITUTO DE LOS SEGUROS SOCIALES</t>
  </si>
  <si>
    <t>COOPERATIVA MULTIACTIVA VERBENAL LTDA.</t>
  </si>
  <si>
    <t>FONDO DE EMPLEADOS DE COSERVICIOS</t>
  </si>
  <si>
    <t>FONDO DE EMPLEADOS DE CENCOSUD COLOMBIA S.A.</t>
  </si>
  <si>
    <t>COOPERATIVA DE TRABAJO ASOCIADO DE ESTBADORES DE CUNDINAMARCA LTDA</t>
  </si>
  <si>
    <t>COOPERATIVA NACIONAL DE PENSIONADOS LTDA</t>
  </si>
  <si>
    <t>COOPERATIVA MULTIACTIVA DE LA SALUD DE SANTANDER</t>
  </si>
  <si>
    <t>COOPERATIVA MULTIACTIVA COOTRANOR ENTIDAD COOPERATIVA</t>
  </si>
  <si>
    <t>FONDO DE EMPLEADOS LATAM</t>
  </si>
  <si>
    <t>FONDO DE EMPLEADOS DEL COLEGIO BOLIVAR</t>
  </si>
  <si>
    <t>FONDO DE EMPLEADOS LA 14</t>
  </si>
  <si>
    <t>COOPERATIVA DE EMPLEADOS DEL SECTOR SALUD COOPEMHOS</t>
  </si>
  <si>
    <t>COOPERATIVA DE TRABAJO ASOCIADO SERCONAL</t>
  </si>
  <si>
    <t>FONDO DE EMPLEADOS PARA AHORRO Y VIVIENDA INSCREDIAL HOY INURBE</t>
  </si>
  <si>
    <t>COOPERATIVA MULTIACTIVA DE COMERCIALIZADORES DE GANADO Y CARNES DELA RAUCA LTDA</t>
  </si>
  <si>
    <t>FONDO DE EMPLEADOS DE ALIMENTOS LA CALI S.A.</t>
  </si>
  <si>
    <t>COOPERATIVA COOPEXBAN LIMITADA</t>
  </si>
  <si>
    <t>COOPERATIVA DE TRABAJADORES AFILIADDOS A  FESTRALVA LTDA</t>
  </si>
  <si>
    <t>COOPERATIVA DE TRABAJADORES DE LA DIRECCION DE IMPUESTOS Y ADUANAS NACIONALES</t>
  </si>
  <si>
    <t>COOPERATIVA DE PENSIONADOS Y EXTRABAJADORES DEL ISS SANTANDER</t>
  </si>
  <si>
    <t>COOPERATIVA DE ESTUDIANTES Y EGRESADOS UNIVERSITARIOS</t>
  </si>
  <si>
    <t>COOPERATIVA INTEGRAL DE TRABAJO ASOCIADO LIMITADA</t>
  </si>
  <si>
    <t>COOPERATIVA DE TRABAJO ASOCIADO PERLA DEL INGUMA</t>
  </si>
  <si>
    <t>COOPERATIVA DEPARTAMENTAL DE CAFICULTORES DEL RDA.LTDA.</t>
  </si>
  <si>
    <t>FONDO DE EMPLEADOS DE INDUSTRIAS E INVERSIONES SAMPER S.A.</t>
  </si>
  <si>
    <t>FONDO DE EMPLEADOS DE COLCIENCIAS</t>
  </si>
  <si>
    <t>COOPERATIVA AGROPECUARIA DE BARRANCABERMEJA</t>
  </si>
  <si>
    <t>COOPERATIVA LATINOAMERICANA DE AHORRO Y CREDITO</t>
  </si>
  <si>
    <t>COOPERATIVA MULTIACTIVA  AGUSTIN  CODAZZI</t>
  </si>
  <si>
    <t>ASOCIACION MUTUAL SAN JERONIMO</t>
  </si>
  <si>
    <t>FONDO DE EMPLEADOS DE BECTON DICKINSON DE COLOMBIA LTDA.</t>
  </si>
  <si>
    <t>COOPERATIVA MULTIACTIVA DE VENDEDORES DE MUEBLES</t>
  </si>
  <si>
    <t>COPERATIVA DE AHORRO Y CREDITO LA BELLEZA</t>
  </si>
  <si>
    <t>COOPERATIVA DE APORTE Y CREDITO DE LOS TRABAJADORES DE LAS COMUNICACIONES</t>
  </si>
  <si>
    <t>COOPERATIVA DE TRABAJADORES DEL MUNICIPIO DE CARTAGO</t>
  </si>
  <si>
    <t>FONDO DE EMPLEADOS DEL INSTITUTO DE HIDROLOGIA METEOROLOGIA Y ESTUDIOS AMBIENTAL</t>
  </si>
  <si>
    <t>FONDO DE EMPLEADOS DE LA UNIVERSIDAD DE ANTIOQUIA</t>
  </si>
  <si>
    <t>COOPERATIVA DE TRABAJADORES DE COSERVICIOS, COOTRACOSERVICIOS LTDA.</t>
  </si>
  <si>
    <t>FONDO DE EMPLEADOS DE PROFAMILIA</t>
  </si>
  <si>
    <t>FONDO DE EMPLEADOS DE ROLDAN LOGISTICA</t>
  </si>
  <si>
    <t>ASOCIACION MUTUAL LA ESTRADA</t>
  </si>
  <si>
    <t>FONDO NACIONAL UNIVERSITARIO, INSITUCION AUXILIAR DEL COOPERATIVISMO</t>
  </si>
  <si>
    <t>SOCIEDAD COOPERATIVA DE PENSIONADOS Y EXEMPLEADOS DEL MINSTERIO DE DEF</t>
  </si>
  <si>
    <t>COOPERATIVA DE TRABAJADORES DE LA EDUCACION DEL DEPARTAMENTO DE ARAUCA COOPEDAR O.E.S.</t>
  </si>
  <si>
    <t>COOPERATIVA DE CAFICULTORES DEL SUR DE SANTANDER LTDA</t>
  </si>
  <si>
    <t>COOPERATIVA DE PEQUEÑOS EMPRESARIOS APOYAR</t>
  </si>
  <si>
    <t>COOPERATIVA DE CAFICULTORES DE AGUADAS LTDA</t>
  </si>
  <si>
    <t>COOPERATIVA MULTIACTIVA ACTIVACOOP Y TAMBIEN PODRA IDENTIFICARSE CON LA SIGLA ACTIVACOOP</t>
  </si>
  <si>
    <t>FONDO DE EMPLEADOS DEL DEPTO ADTIVO DE LA FUNCION PUBLICA</t>
  </si>
  <si>
    <t>FONDO DE EMPLEADOS DE TRANSPORTES ARMENIA S. A.</t>
  </si>
  <si>
    <t>FONDO DE EMPLEADOS DE LAS EMPRESAS DE LOS HERMANOS ANDRADE RADA LTDA</t>
  </si>
  <si>
    <t>SOCIEDAD DE AYUDA MUTUA Y EDUCATIVA</t>
  </si>
  <si>
    <t>COOPERATIVA DE CAFETALEROS DEL NORTE DEL VALLE</t>
  </si>
  <si>
    <t>COOPERATIVA DE AHORRO Y CREDITO CONGENTE</t>
  </si>
  <si>
    <t>FONDO DE EMPLEADOS DE LAS EMPRESAS MUNICIPALES DE CALI</t>
  </si>
  <si>
    <t>COOPERATIVA TEXAS LTDA</t>
  </si>
  <si>
    <t>COOPERATIVA DE MUJERES PARA LA PROMOCION INTEGRAL</t>
  </si>
  <si>
    <t>INSTITUCION AUXILIAR DE COOPERATIVISMO EDUCOOLEVER IAC</t>
  </si>
  <si>
    <t>COOPERATIVA INTEGRAL PARA EL DESARROLLO SOCIAL Y ECONOMICO DE TEORAMA</t>
  </si>
  <si>
    <t>FONDO DE EMPLEADOS DE COMESTIBLES RICOS LTDA</t>
  </si>
  <si>
    <t>COOPERATIVA DEL PERSONAL DOCENTE ADTVO Y DE S S COL JJC</t>
  </si>
  <si>
    <t>FONDO DE EMPLEADOS DEL INSTITUTO TECNICO INDUSTRIAL DE OCA¥A</t>
  </si>
  <si>
    <t>FONDO DE EMPLEADOS DEL INST. DE SEGUROS SOCIAL DE CORDOBA LTDA</t>
  </si>
  <si>
    <t>COOCERVUNION COOPERATIVA DE AHORRO Y CREDITO</t>
  </si>
  <si>
    <t>COOPERATIVA DE SERVICIOS MULTIPLES VILLANUEVA LIMITADA</t>
  </si>
  <si>
    <t>FONDO DE EMPLEADOS DEL MINISTERIO PUBLICO</t>
  </si>
  <si>
    <t>COOPERATIVA DE TRABAJADORES DE COLCERAMICA CORONA DE BOGOTA Y CUNDINAMARCA</t>
  </si>
  <si>
    <t>COOPERATIVA BOYACENSE DE PRODUCTORES DE CARBON DE SAMACA LTDA</t>
  </si>
  <si>
    <t>FONDO DE EMPLEADOS DOCENTES UNIVERSIDAD DEL VALLE</t>
  </si>
  <si>
    <t>FONDO DE EMPLEADOS PROGRESAR</t>
  </si>
  <si>
    <t>FONDO DE EMPLEADOS DE LANDERS Y CIA. S.A.</t>
  </si>
  <si>
    <t>COOPERATIVA DE SERVICIOS EL ROSAL LTDA</t>
  </si>
  <si>
    <t>FONDO DE EMPLEADOS DE JOHNSON &amp; JOHNSON DE COLOMBIA</t>
  </si>
  <si>
    <t>COOPERATIVA SUYA</t>
  </si>
  <si>
    <t>COOPERATIVA DE TRABAJO ASOCIADO DE SERVICIOS TECNICOS AUTOMOTRIZ</t>
  </si>
  <si>
    <t>COOPERATIVA AGROPECUARIA DEL NORTE DE SANTANDER</t>
  </si>
  <si>
    <t>FONDO DE EMPLEADOS DE CINE COLOMBIA S.A.</t>
  </si>
  <si>
    <t>FONDO DE EMPLEADOS TADEISTAS</t>
  </si>
  <si>
    <t>COOPERATIVA MULTIACTIVA DE PENSIONADOS DE TELECARTAGENA Y SERVICIOS ESPECIALES EN EL DISTRITO DE CARTAGENA</t>
  </si>
  <si>
    <t>FONDO DE EMPLEADOS DE AGRINAL</t>
  </si>
  <si>
    <t>FONDO DE EMPLEADOS TECNOQUIMICAS</t>
  </si>
  <si>
    <t>FONDO DE EMPLEADOS DEL HOSPITAL SAN JUAN BAUTISTA</t>
  </si>
  <si>
    <t>COOPERATIVA MULTIACTIVA DEL BARRIO RIONEGRO</t>
  </si>
  <si>
    <t>FONDO DE EMPLEADOS DE C.M.&amp;</t>
  </si>
  <si>
    <t>FONDO DE EMPLEADOS INCAUCA</t>
  </si>
  <si>
    <t>COOPERATIVA INTEGRAL DE TRABAJADORES DE ECOPETROL LTDA</t>
  </si>
  <si>
    <t>COOPERATIVA MULTIACTIVA DE EL PAUJIL CAQUETA LIMITADA</t>
  </si>
  <si>
    <t>FONDO DE EMPLEADOS DE AHORRO Y CREDITO DE LOS EMPLEADOS DE GAS NATURAL</t>
  </si>
  <si>
    <t>COOPERATIVA MULTIACTIVA EL FUNDADOR</t>
  </si>
  <si>
    <t>COOPERATIVA AL SERVICIO DEL TRABAJADOR EN LA COSTA NORTE</t>
  </si>
  <si>
    <t>COOPERATIVA DE TRABAJADORES Y EMPREADOS DISTRITALES DE LA SALUD</t>
  </si>
  <si>
    <t>FONDO DE AHORRO Y CREDITO DE LOS EMPLEADOS DE LA CORP.CULTURAL COLEGIO ALEMAN</t>
  </si>
  <si>
    <t>COOPERATIVA MULTIACTIVA TRABAJADORES AREA METROPOLITANA BMANGA.</t>
  </si>
  <si>
    <t>FONDO DE AHORRO Y VIVIENDA EMPLEADOS DE COPETRAN LTDA</t>
  </si>
  <si>
    <t>FONDO EMPLEADOS DE LA CONTRALORIA DEPARTAMENTAL DEL RISARALDA</t>
  </si>
  <si>
    <t>COOPERATIVA MULTIACTIVA DE SEGURIDAD SOCIAL COMSES</t>
  </si>
  <si>
    <t>COOPERTIVA DE EMPLEADOS DE LA FEDERACION NACIONAL DE CAFETEROS DE COLOMBIA Y ALMACAFE DEL CAUCA</t>
  </si>
  <si>
    <t>COOPERATIVA INTEGRAL DE LA FAMILIA CRISTIANA BETHEL</t>
  </si>
  <si>
    <t>COOPERATIVA DE TRABAJO ASOCIADO LOS CHIGUANOS</t>
  </si>
  <si>
    <t>COOPERATIVA DE CAFICULTORES DE ANSERMA</t>
  </si>
  <si>
    <t>COOPERATIVA DE EDUCACION CAMPESTRE DE NEIVA LTDA.</t>
  </si>
  <si>
    <t>FONDO DE EMPLEADOS  DENTSPLY</t>
  </si>
  <si>
    <t>FONDO DE EMPLEADOS DE INDUSTRIAS ESTRA S.A.</t>
  </si>
  <si>
    <t>FONDO DE EMPLEADOS FOMEVI</t>
  </si>
  <si>
    <t>COOPERATIVA MULTIACTIVA CAMICRÉDITOS LTDA.</t>
  </si>
  <si>
    <t>COOPERATIVA MULTIACTIVA DE TRABAJADORES DE LA AERONAUTICA CIVIL</t>
  </si>
  <si>
    <t>FONDO DE EMPLEADOS DEL HOSPITAL DEPARTAMENTAL PSIQUIATRICO UNIVERSITARIO DEL VALLE</t>
  </si>
  <si>
    <t>FONDO DE AHORRO Y CREDITO DE EMPLEADOS MAGISTERIO DE LA PLAYA</t>
  </si>
  <si>
    <t>COOPERATIVA MULTIACTIVA DE TRABAJADORES Y JUBILADOS DE LA ELECTRIFICAD</t>
  </si>
  <si>
    <t>FONDO DE EMPLEADOS LEVAPAN</t>
  </si>
  <si>
    <t>COOPERATIVA DE SERVICIOS Y PRODUCCION</t>
  </si>
  <si>
    <t>FONDO DE EMPLEADOS Y TRABAJADORES DEL SISTEMA NACIONAL DE BIENESTAR FAMILIAR Y OTRAS EMPRESAS Y ENTIDADES</t>
  </si>
  <si>
    <t>SOCIEDAD OBRERA DE MUTUO APOYO</t>
  </si>
  <si>
    <t>COOPERATIVA DE TECNICOS CIVILES Y PERSONAL DE LAS FF.MM.</t>
  </si>
  <si>
    <t>COOPERATIVA DE APORTE Y CREDITO DE COLOMBIA</t>
  </si>
  <si>
    <t>FONDO DE EMPLEADOS DEL HOTEL LAS AMERICAS</t>
  </si>
  <si>
    <t>COOPERATIVA DE OFICIALES DE LA MARINA MERCANTE COLOMBIANA LTDA</t>
  </si>
  <si>
    <t xml:space="preserve">COOPERATIVA MULTIACTIVA DE LA CORPORACION AUTONOMA REGIONAL DE CUNDINAMARCA  C A R </t>
  </si>
  <si>
    <t>FONDO DE EMPLEADOS DE LA DIAN DE PEREIRA</t>
  </si>
  <si>
    <t>FONDO DE EMPLEADOS UNIVERSIDAD SAN BUENAVENTURA SECCIONAL CALI</t>
  </si>
  <si>
    <t>COOPERATIVA DE AHORRO Y CREDITO DE TRABAJADORES UNIDOS POR EL PROGRESO</t>
  </si>
  <si>
    <t>COOPERATIVA DE AHORRO Y CREDITO DEL NUCLEO FAMILIAR DE LOS TRAB.DE ECP.LTDA</t>
  </si>
  <si>
    <t>FONDO DE EMPLEADOS DE E-BUSINESS DISTRIBUTION COLOMBIA</t>
  </si>
  <si>
    <t>FONDO DE EMPLEADOS DE PARQUES Y FUNERARIAS Y RECORDAR</t>
  </si>
  <si>
    <t>FONDO DE EMPLEADOS PRAXAIR COLOMBIA</t>
  </si>
  <si>
    <t>FUNDACION DE SERVICIOS COOPERATIVOS DE AUDITORIAS Y REVISORIA FISCAL</t>
  </si>
  <si>
    <t>COOPERATIVA MULTIACTIVA DE PENSIONADOS Y FUNCIONARIOS DEL SENA REGIONAL TOLIMA</t>
  </si>
  <si>
    <t>COOPERATIVA DE TRABAJO ASOCIADO COOTAAR</t>
  </si>
  <si>
    <t>COOPERATIVA MULTIACTIVA UNION DE COMERCIANTES PLAZA 7 DE AGOSTO</t>
  </si>
  <si>
    <t>COOPERATIVA DE TURISMO RECREACION Y CULTURA LTDA.</t>
  </si>
  <si>
    <t>FONDO DE EMPLEADOS DEL HOSPITAL SANTANDER DE CAICEDONIA</t>
  </si>
  <si>
    <t>COOPERATIVA DE TRABAJO ASOCIADO AGROPECUARIO GENETICA Y TECNOLOGIA</t>
  </si>
  <si>
    <t xml:space="preserve">FONDO DE EMPLEADOS DE LA UNIVERSIDAD CATOLICA DE MANIZALES </t>
  </si>
  <si>
    <t>COOPERATIVA INDUSTRIAL DE ALIMENTOS CONCENTRADOS LTDA.</t>
  </si>
  <si>
    <t>COOPERATIVA AGROPECUARIA DEL SARARE</t>
  </si>
  <si>
    <t>COOPERATIVA DE AHORRO Y CRÉDITO FINCOMERCIO LTDA</t>
  </si>
  <si>
    <t>FONDO DE EMPLEADOS ETERNIT ATLANTICO S.A.</t>
  </si>
  <si>
    <t>FONDO DE EMPLEADOS DE IBG</t>
  </si>
  <si>
    <t>FONDO DE EMPLEADOS SAGARO FESAGA</t>
  </si>
  <si>
    <t>GESTION EFICIENTE DE PROCESOS COOPERATIVA DE TRABAJO ASOCIADO</t>
  </si>
  <si>
    <t>COOPERATIVA EDITORIAL MAGISTERIO</t>
  </si>
  <si>
    <t>FONDO DE EMPLEADOS PUBLICOS DEL DEPARTAMENTO NORTE DE SANTANDER</t>
  </si>
  <si>
    <t>FONDO DE EMPLEADOS DE EMTELCO S.A.</t>
  </si>
  <si>
    <t>COOPERATIVA MULTIACTIVA DE VENDEDORES DEL META</t>
  </si>
  <si>
    <t>COOPERATIVA INTEGRAL DE PRODUCCION Y COMERCIALIZACION LOS COMUNEROS</t>
  </si>
  <si>
    <t>COOPERATIVA DE AHORRO, CREDITO Y SERVICIOS ESPECIALES COOPINCODEMAR</t>
  </si>
  <si>
    <t>FONDO DE EMPLEADOS DE FLEXPORT DE COLOMBIA</t>
  </si>
  <si>
    <t>COOPERATIVA DECOMERCIALIZADORES DE BANANOS Y VARIOS DEL ATLANTCO LTDA</t>
  </si>
  <si>
    <t>SALUD EN LINEA</t>
  </si>
  <si>
    <t>FONDO DE EMPLEADOS DE PANORAMA LTDA.</t>
  </si>
  <si>
    <t>COOPERATIVA DE TRABAJADORES DE AVIANCA</t>
  </si>
  <si>
    <t>COOPERATIVA DE MEDICOS ESPECIALISTAS EN IMAGENES DIAGNOSTICAS LTD</t>
  </si>
  <si>
    <t>COOPERATIVA PARA EL BIENESTAR SOCIAL</t>
  </si>
  <si>
    <t>COOPERATIVA MULTIACTIVA DE SERVICIOS SISTEMATIZADOS</t>
  </si>
  <si>
    <t>FONDO DE EMPLEADOS  ACTUAR POR CALDAS</t>
  </si>
  <si>
    <t>FONDO DE EMPLEADOS DEL DEPORTE ANTIOQUE#O</t>
  </si>
  <si>
    <t>FONDO DE EMPLEADOS ALIANZA</t>
  </si>
  <si>
    <t>COOPERATIVA DE AHORRO Y CREDITO DE LOS TRABAJADORES HDA.LAS FLORES LTD</t>
  </si>
  <si>
    <t>COOPERATIVA DE SERVICIOS MULTIPLES VEL-LAPASS LIMITADA</t>
  </si>
  <si>
    <t>COOPERATIVA DE TRABAJADORES DEL HOSPITAL UNIVERSITARIO SAN JOSE</t>
  </si>
  <si>
    <t>COOPERATIVA DE PALMICULTORES DE TAMALAMEQUE LIMITADA</t>
  </si>
  <si>
    <t>COOPERATIVA MULTIACTIVA DE EMPLEADOS Y PERSONAS ADSCRITAS A LA UNIVERSIDAD COLEGIO MAYOR DE CUNDINAMARCA</t>
  </si>
  <si>
    <t>ASOCIACION MUTUAL LA SALLE</t>
  </si>
  <si>
    <t>COOPERATIVA DE AHORRO Y CREDITO NACIONAL LIMITADA</t>
  </si>
  <si>
    <t>COOPERATIVA MULTIACTIVA UNIVERSITARIA NACIONAL</t>
  </si>
  <si>
    <t>COOPERATIVA MULTIACTIVA CON SECCION DE AHORRO Y CREDITO DEL CENTRO COMERCIAL SANANDRESITO LA ISLA LTDA</t>
  </si>
  <si>
    <t>COOPERATIVA MULTIACTIVA DE SERVICIOS Y ASESORIAS GENERALES</t>
  </si>
  <si>
    <t>Fondo de Empleados para el Servicio de los Trabajadores FESERT</t>
  </si>
  <si>
    <t>FONDO DE EMPLEADOS DE AUTOBUSES EL POBLADO LAURELES S.A.</t>
  </si>
  <si>
    <t>FONDO DE EMPLEADOS FUTURO</t>
  </si>
  <si>
    <t>FONDO DE EMPLEADOS DEL CENTRO NACIONAL DE CONSULTORIA</t>
  </si>
  <si>
    <t>COOPERATIVA MULTIACTIVA TRANSPORTADORA DE GAS INTERNACIONAL</t>
  </si>
  <si>
    <t>FONDO DE EMPLEADOS SAINT - GOBAIN  ABRASIVOS</t>
  </si>
  <si>
    <t>COOPERATIVA MULTIACTIVA COPSEFAM LTDA</t>
  </si>
  <si>
    <t>COOPERATIVA DE TRABAJADORES DE SUZUKI MOTOR DE COLOMBIA S.A.</t>
  </si>
  <si>
    <t>EMPRESA COOPERATIVA DE PRODUCCION COMERCIALIZACION Y PRESTACION DE SERVICIOS DE SANTANDER LIMITADA</t>
  </si>
  <si>
    <t>COOPERATIVA DE TRABAJO ASOCIADO PARA LA FAB Y COMERC DE PDCTOS FARMACEUTICOS Y SIMILARES</t>
  </si>
  <si>
    <t>COOPERATIVA MULTIACTIVA DE APORTES Y CREDITO COMUNITARIA LTDA</t>
  </si>
  <si>
    <t>COOPERATIVA MULTIACTIVA MARIA AUXILIADORA LIMITADA</t>
  </si>
  <si>
    <t>COOPERATIVA DE TRABAJO ASOCIADO LOS FUNDADORES</t>
  </si>
  <si>
    <t>COOPERATIVA NUEVO MILENIO</t>
  </si>
  <si>
    <t>FONDO DE EMPLEADOS DE LA UNIVERSIDAD DE SUCRE</t>
  </si>
  <si>
    <t>COOPERATIVA MULTIACTIVA DEL EDUCADOR PUTUMAYENSE</t>
  </si>
  <si>
    <t>FONDO DE EMPLEADOS DEL LICEO JUAN RAMON JIMENEZ</t>
  </si>
  <si>
    <t>COOPERATIVA INTEGRAL DE TRABAJADORES CLUB LOS LAGARTOS LTDA.</t>
  </si>
  <si>
    <t>FONDO DE EMPLEADOS Y PENSIONADOS DEL SECTOR SALUD</t>
  </si>
  <si>
    <t>FONDO DE EMPLEADOS Y PROFESORES DE LA UNIVERSIDAD DE NARI¥O</t>
  </si>
  <si>
    <t>COOPERATIVA ESPECIALIZADA DE EDUCACION SAN LEONARDO DE TIMIZA LTDA.</t>
  </si>
  <si>
    <t>COOPERATIVA INTEGRAL DE TRABAJO ASOCIADO</t>
  </si>
  <si>
    <t>FONDO DE EMPLEADOS DE  MERCALDAS TM</t>
  </si>
  <si>
    <t>COOPERATIVA DE CONSTRUCTORES ASOCIADOS CONSTRUCT CAMBIS LTDA</t>
  </si>
  <si>
    <t>FONDO DE EMPLEADOS DE LA REGISTRADURIA NACIONAL DEL ESTADO CIVIL</t>
  </si>
  <si>
    <t>COOPERATIVA NACIONAL DE PENSIONADOS EMPLEADOS PETROLEROS Y AFINES LTDA</t>
  </si>
  <si>
    <t>FONDO DE EMPLEADOS DE FONMAIZ</t>
  </si>
  <si>
    <t>ADMINISTRACION COOPERATIVA DE ENTIDADES DE SALUD DEL TOLIMA</t>
  </si>
  <si>
    <t>COOPERATIVA DE VENDEDORES DE APUESTAS</t>
  </si>
  <si>
    <t>FONDO DE EMPLEADOS DOCENTES DE LA UNIVERSIDAD TECNOLOGICA DEL CHOCO</t>
  </si>
  <si>
    <t>FONDO DE EMPLEADOS DE LAS UNIDADES TECNOLOGICAS DE SANTANDER</t>
  </si>
  <si>
    <t>COOPERATIVA DE CREDITOS Y SERVICIOS SANDIEGO LTDA</t>
  </si>
  <si>
    <t>COOPERATIVA DE TRABAJO ASOCIADO PARA EL FOMENTO EMPRESARIAL LTDA</t>
  </si>
  <si>
    <t>COOPERATIVA DE VOLQUETEROS DE OCAÑA</t>
  </si>
  <si>
    <t>COMERCIALIZADORA FAMILIAR SU COOPERATIVA COMFACOOP</t>
  </si>
  <si>
    <t>FONDO DE EMPLEADOS DE AHORRO Y VIVIENDA DE LA  U.P.T.C LTDA.</t>
  </si>
  <si>
    <t>LABORAR COOPERATIVA DE TRABAJO ASOCIADO</t>
  </si>
  <si>
    <t>ASOCIACION MUTUAL LA TABLAZA</t>
  </si>
  <si>
    <t xml:space="preserve">FONDO DE EMPLEADOS DE FLORES ESMERALDA </t>
  </si>
  <si>
    <t>COOPERATIVA PARA LA CULTURA Y LA EDUCACION INTERNACIONAL</t>
  </si>
  <si>
    <t>COOPERATIVA DE SERVICIOS Y CREDITOS</t>
  </si>
  <si>
    <t>COOPERATIVA DE TRABAJO ASOCIADO LOS COMUNEROS LTDA</t>
  </si>
  <si>
    <t>COOPERATIVA PARA EL DESARROLLO SOCIAL DE FALAN</t>
  </si>
  <si>
    <t>COOPERATIVA FAVI UTP</t>
  </si>
  <si>
    <t>SERVICIOS FINANCIEROS INTEGRALES COOPERATIVOS</t>
  </si>
  <si>
    <t>FONDO DE EMPLEADOS DEL INSTITUTO COLOMBIANO AGROPECUARIO ICA Y DE LA CORPORACION COLOMBIANA DE INVESTIGACION AGROPECUARIA CORPOICA</t>
  </si>
  <si>
    <t>FONDO DE EMPLEADOS DEL IDEA</t>
  </si>
  <si>
    <t>FONDO DE EMPLEADOS CAMARA DE COMERCIO DE VILLAVICENCIO</t>
  </si>
  <si>
    <t>COOPERATIVA MULTIACTIVA COOPROMED</t>
  </si>
  <si>
    <t>FONDO DE EMPLEADOS DE DANNY VENTA DIRECTA LTDA</t>
  </si>
  <si>
    <t>ORGANIZACION COOPERATIVA LA ECONOMIA</t>
  </si>
  <si>
    <t>COOPERATIVA MULTIACTIVA DE SERVICIOS A COLOMBIANOS</t>
  </si>
  <si>
    <t>COOPERATIVA DE TRABAJO ASOCIADO COOMEDICA C.T.A.</t>
  </si>
  <si>
    <t>COOPERATIVA AGROINDUSTRIAL DE SAMPUES</t>
  </si>
  <si>
    <t>FONDO DE EMPLEADOS INDUSTRIA MANUFACTURERA</t>
  </si>
  <si>
    <t>FONDO DE EMPLEADOS GORETTI</t>
  </si>
  <si>
    <t>COOPERATIVA MULTIACTIVA DE LOS TRABAJADORES DE LA FUNDACION CARDIOVASCULAR DEL ORIENTE COLOMBIANO</t>
  </si>
  <si>
    <t>COOPERATIVA MULTIACTIVA DE SERVICIOS</t>
  </si>
  <si>
    <t>DINAMIZAR SOLUCIONES ASOCIACION COOPERATIVA</t>
  </si>
  <si>
    <t>FONDO DE EMPLEADOS DE LA CLINICA DEL OCCIDENTE</t>
  </si>
  <si>
    <t>FONDO DE EMPLEADOS DE LA CORPORACION DEPORTIVA ONCE CALDAS</t>
  </si>
  <si>
    <t>COOPERATIVA PROMOTORA DE INVERSIONES Y CREDITOS</t>
  </si>
  <si>
    <t>FONDO DE EMPLEADOS DE FAMISANAR</t>
  </si>
  <si>
    <t>COOPERATIVA DE TRABAJO ASOCIADO ASESORAMOS Y SERVIMOS</t>
  </si>
  <si>
    <t>COOPERATIVA MULTIACTIVA DE APORTE Y CREDITO</t>
  </si>
  <si>
    <t>FONDO DE EMPLEADOS DE  UNIAPUESTAS</t>
  </si>
  <si>
    <t>PRECOOPERATIVA DE SERVICIOS EMPRESARIALES</t>
  </si>
  <si>
    <t>FONDO DE EMPLEADOS DE IMECOL S.A.</t>
  </si>
  <si>
    <t>COOPERATIVA TECNOLOGICA DE SANTANDER</t>
  </si>
  <si>
    <t>COOPERATIVA DE TRABAJO ASOCIADO LA UNION DE TORIBIO</t>
  </si>
  <si>
    <t>FONDO DE EMPLEADOS SUPERINTENDENCIA DEL SUBSIDIO FAMILIAR</t>
  </si>
  <si>
    <t>COOPERATIVA DE TRABAJO ASOCIADO ENTIDAD LIDER EN ASESORIA Y CAPACITACION EMPRESARIAL</t>
  </si>
  <si>
    <t>COOPERATIVA DE TRABAJO ASOCIADO DE SERVICIOS LIMITADA</t>
  </si>
  <si>
    <t>FONDO NACIONAL DE EMPLEADOS DE MARVAL</t>
  </si>
  <si>
    <t>FONDO DE EMPLEADOS DE TEMPO</t>
  </si>
  <si>
    <t>COOPERATIVA DE TRABAJO ASOCIADO CUBARA BOYACA</t>
  </si>
  <si>
    <t>COOPERATIVA RECAUDADORA DE LIBRANZAS</t>
  </si>
  <si>
    <t>FONDO DE EMPLEADOS DE ECOPETROL CRECENTRO LTDA</t>
  </si>
  <si>
    <t>COOPERATIVA MULTIACTIVA VELTAX LIMITADA</t>
  </si>
  <si>
    <t>FONDO DE EMPLEADOS DE FONTEBO</t>
  </si>
  <si>
    <t>FONDO DE EMPLEADOS DE PAVIMENATAR</t>
  </si>
  <si>
    <t>IAC GPP SALUDCOOP NEIVA</t>
  </si>
  <si>
    <t>COOPERATIVA DE CREDITO DE LOS TRABAJADORES Y PENSIONADOS DEL DPTO DEL META</t>
  </si>
  <si>
    <t>COOPERATIVA DE TRABAJADORES DE PRODUCTOS QUAKER</t>
  </si>
  <si>
    <t>FONDO DE EMPLEADO DE LA EMPRESA AGUAS DE RIONEGRO S.A. E.S.P.</t>
  </si>
  <si>
    <t>HOGAR FONDO DE EMPLEADOS DE GROUPE SEB COLOMBIA</t>
  </si>
  <si>
    <t>FONDO DE EMPLEADOS DE LA COMPAÑIA SIGRA S.A.</t>
  </si>
  <si>
    <t>COOPERATIVA DE TENDEROS DEA GUABLANCA EN ACCION</t>
  </si>
  <si>
    <t>INSTITUCION AUXILIAR DEL COOPERATIVISMO GPP SERVICIOS INTEGRALES VILLAVICENCIO</t>
  </si>
  <si>
    <t>FONDO DE EMPLEADOS DE WINNER GROUP</t>
  </si>
  <si>
    <t>COOPERATIVA MULTIACTIVA  DE MADRES COMUNITARIAS DEL VALLE DEL CAUCA</t>
  </si>
  <si>
    <t>INSTITUCION AUXILIAR DEL COOPERATIVISMO GPP SERVICIOS INTEGRALES IBAGUE</t>
  </si>
  <si>
    <t>FONFO DE EMPLEADOS DE FONVALLE</t>
  </si>
  <si>
    <t>FONDO DE EMPLEADOS DE LA COMERCIALIZADORA MARDEN</t>
  </si>
  <si>
    <t>COOPERATIVA MULTIACTIVA DE INTRODUCTORES Y COMERCIALIZADORES DE HIDIRCARBUROS Y SUS DERIVADOS DE LOS INDIGENAS Y NO INDIGENAS DE LA FRONTERA COLOMBO V</t>
  </si>
  <si>
    <t>COOPERATIVA INTEGRAL AGROGANADERA DE BOYACA</t>
  </si>
  <si>
    <t>FONDO DE EMPLEADOS Y JUBILADOS DE LAS EMPRESAS PRESTADORAS DE SERVICIOS PUBLICOS DE ARMENIA</t>
  </si>
  <si>
    <t>COOPERATIVA DE ELECTRODOMESTICOS Y MUEBLES DEL CARIBE</t>
  </si>
  <si>
    <t>INSTITUCION AUXILIAR DEL COOPERATIVISMO GPP SALUDCOOP PEREIRA</t>
  </si>
  <si>
    <t>COOPERATIVA DE GESTION INTEGRAL SOLIDARIA cta</t>
  </si>
  <si>
    <t>COOPERATIVA DE AHORRO Y CREDITO COLANTA</t>
  </si>
  <si>
    <t>COOPERATIVA INDUSTRIAL DE MARINILLA COOPERATIVA DE TRABAJO ASOCIADO</t>
  </si>
  <si>
    <t>FONDO DE EMPLEADOS CONSUMO</t>
  </si>
  <si>
    <t>COOPERATIVA MULTIACTIVA DE CREDITOS SOCIALES</t>
  </si>
  <si>
    <t>COOPERATIVA MULTIACTIVA UNIVERSAL DE SERVICIOS COOPERATIVOS</t>
  </si>
  <si>
    <t>COOPERATIVA MULTIACTIVA IGMARCOOP</t>
  </si>
  <si>
    <t>COOPERATIVA MULTIACTIVA SEMILLA DE MOSTAZA DEL VALLE DEL CAUCA</t>
  </si>
  <si>
    <t>FONDO DE EMPLEADOS DE CHEVROLET CAMINOS</t>
  </si>
  <si>
    <t>FONDO DE EMPLEADOS DE LASA</t>
  </si>
  <si>
    <t>FONDO DE EMPLEADOS DE NEXIA M&amp;A INTERNATIONAL</t>
  </si>
  <si>
    <t>COOPERATIVA DE TRABAJO ASOCIADO COOMULTRASERV CTA</t>
  </si>
  <si>
    <t>COOPERATIVA DE APORTES Y CREDITO COOPMEDAS</t>
  </si>
  <si>
    <t>COOPERATIVA AGROPECUARIA DE PALO ALTO</t>
  </si>
  <si>
    <t>COOPERATIVA MULTIACTIVA NACIOAL DE SERVICIOS COOPERATIVOS</t>
  </si>
  <si>
    <t>FONDO DE EMPLEADOS DE C.I PARDO CARRIZOSA NAVAS Y CIA LTDA</t>
  </si>
  <si>
    <t>COOPERATIVA DE TRABAJO ASOCIADO BARMECOST EN LIQUIDACIÓN</t>
  </si>
  <si>
    <t>COOPERATIVA MULTIACTIVA COONALFA</t>
  </si>
  <si>
    <t>FONDO DE EMPLEADOS DE C I FLORES EL CAPIRO S.A. Y C I CALLA FARMS S.A.</t>
  </si>
  <si>
    <t>COOPERATIVA DE TRABAJO ASOCIADO LABRADORES DEL SUR</t>
  </si>
  <si>
    <t>COOPERATIVA MULTIACTIVA DE SERVICIOS INTEGRALES</t>
  </si>
  <si>
    <t>COOPERATIVA MULTIACTIVA DE  VALOR Y APOYO AL CREDITO FAMILIAR</t>
  </si>
  <si>
    <t>COOPERATIVA MULTIACTIVA GRUPO FUTURO</t>
  </si>
  <si>
    <t>FONDO DE EMPLEADOS DE DLK SA</t>
  </si>
  <si>
    <t>FONDO DE EMPLEADOS DE LA FERRETERIA REINA S.A.</t>
  </si>
  <si>
    <t>COOPERATIVA DE TRABAJO ASOCIADO POR EL DESARROLLO Y PROGRESO LABORAL CTA</t>
  </si>
  <si>
    <t>FONDO DE EMPLEADOS DEL INSTITUTO DE VALORIZACION DE MANIZALES FEINVAMA</t>
  </si>
  <si>
    <t>AGM SALUD COOPERATIVA DE TRABAJO  ASOCIADO</t>
  </si>
  <si>
    <t>COOPERATIVA NACIONAL DE DROGUISTAS DETALLISTAS</t>
  </si>
  <si>
    <t>FONDO DE EMPLEADOS DE TECNOFUEGO LTDA</t>
  </si>
  <si>
    <t>COOPERATIVA PARA EL DESARROLLO SOCIAL INTEGRAL</t>
  </si>
  <si>
    <t>FONDO DE EMPLEADOS DEL SEGURO SOCIAL SECCIONAL NARIÑO Y DE LAS DEMAS ENTIDADES DE SEGURIDAD SOCIAL DE NARIÑO</t>
  </si>
  <si>
    <t>COOPERATIVA DE TRABAJO ASOCIADO LA LIBERTAD COOTRALIBER LTDA</t>
  </si>
  <si>
    <t>COOPERATIVA MULTIACTIVA DE PUNTO CENTER</t>
  </si>
  <si>
    <t>COPERATIVA DE PERSONAS CON DISCAPACIDAD</t>
  </si>
  <si>
    <t>COOPERATIVA MULTIACTIVA BIENES Y SERVICIOS (CONVABISER)</t>
  </si>
  <si>
    <t>FONDO DE EMPLEADOS FELASER</t>
  </si>
  <si>
    <t>COOPERATIVA DE TRABAJO ASOCIADO LOS ROBLES</t>
  </si>
  <si>
    <t>COOPERATIVA DE TRABAJO ASOCIADO LABORAL</t>
  </si>
  <si>
    <t>ASOCIAR COOPERATIVA DE TRABAJO ASOCIADO Y DE SERVICIOS</t>
  </si>
  <si>
    <t>COPERATIVA MULTIACTIVA DE EMPLEADOS Y PENSIONADOS</t>
  </si>
  <si>
    <t>FONDO DE EMPLEADOS DE LA UNIVERSIDAD ICESI</t>
  </si>
  <si>
    <t>FONDO DE EMPLEADOS ALMACENES EXITO</t>
  </si>
  <si>
    <t>FONDO DE EMPLEADOS DEL MOLINO MURRA</t>
  </si>
  <si>
    <t>COOPERATIVA MULTIACTIVA UNIDOS POR COLOMBIA SOCIAL</t>
  </si>
  <si>
    <t>LEALTAD Y COMPROMISO COOPERATIVA DE TRABAJO ASOCIADO</t>
  </si>
  <si>
    <t>COOPERATIVA MULTIACTIVA INTEGRAL DE SERVICIOS Y FINANZAS</t>
  </si>
  <si>
    <t>COOPERATIVA MULTIACTIVA DE EMPRENDIMIENTO NACIONAL</t>
  </si>
  <si>
    <t>ASOCIACION MUTUAL PROGRESO SOCIAL</t>
  </si>
  <si>
    <t>FONDO DE EMPLEADOS EUROFONDOS</t>
  </si>
  <si>
    <t>COOPERATIVA NACIONAL DE FOMENTO Y CREDITO SOCIAL</t>
  </si>
  <si>
    <t>COOPERATIVA DE TECNICOS DEL COLOMBO ALEMAN COOPETECA CTA</t>
  </si>
  <si>
    <t>FONDO DE SOLIDARIDAD DE AFILIADOS A LA EMPRESA DE TRANSPORTES SULTANA DEL VALLE S.A.</t>
  </si>
  <si>
    <t>FONDO DE EMPLEADOS DE FENOCO</t>
  </si>
  <si>
    <t>COOPERATIVA DE DESARROLLO TECNOLOGICO DEL ORIENTE COL</t>
  </si>
  <si>
    <t>COOPERATIVA DE TRABAJO ASOCIADO BRISS DEL RIOLORO</t>
  </si>
  <si>
    <t>COPERATIVA INDEPENDIENTE DE EMPLEADOS DE ANTIOQUIA</t>
  </si>
  <si>
    <t>COOPERATIVA DE PRODUCTORES CAMPESINOS DE COCORNA COOPROCAM LTDA</t>
  </si>
  <si>
    <t>COOPERATIVA INTEGRAL DE AYUDA MUTUA</t>
  </si>
  <si>
    <t>PRECOOPERATIVA DE TRABAJO ASOCIADO SALUD INTEGRA DEL HUILA</t>
  </si>
  <si>
    <t>NUESTRA COOPERATIVA</t>
  </si>
  <si>
    <t>COOPERATIVA MULTIACTIVA DE CREDITO AL INSTANTE</t>
  </si>
  <si>
    <t>ASOCIACION MUTUAL COLOMBIANA PARA LA SALUD</t>
  </si>
  <si>
    <t>FONDO DE EMPLEADOS DEL COLEGIO SAN IGNACIO</t>
  </si>
  <si>
    <t>FONDO DE EMPLEADOS DEL COLEGIO JEFFERSON</t>
  </si>
  <si>
    <t>COOPERATIVA MULTIACTIVA COOPCAVAL</t>
  </si>
  <si>
    <t>COOPERATIVA MULTIACTIVA DE PENSIONADOS</t>
  </si>
  <si>
    <t>ASOCIACION MUTUAL CENTRO PERSEVERANCIA</t>
  </si>
  <si>
    <t>COOPERATIVA MULTIACTIVA DE TRABAJADORES TEXTILEROS Y CONFECCIONISTAS</t>
  </si>
  <si>
    <t>FONDO DE EMPLEADOS LAS AMERICAS</t>
  </si>
  <si>
    <t>COOPERATIVA MULTIACTIVA DE TRANSPORTE DE PASAJEROS DE MAGANGUE</t>
  </si>
  <si>
    <t>COOPERATIVA DE PRODUCTORES DE BANANO DEL MAGDALENA</t>
  </si>
  <si>
    <t>FONDO DE EMPLEADOS DE LA GOBERNACION DE NARIÑO DEL NIVEL CENTRAL E INSTITUTOS DESENTRALIZADOS</t>
  </si>
  <si>
    <t>COOPERATIVA MULTIACTIVA COOP-RODEO</t>
  </si>
  <si>
    <t>COOPERATIVA NACIONAL DE SERVICIOS MERCANTIL</t>
  </si>
  <si>
    <t>FONDO DE EMPLEADOS FONFRESENIUS</t>
  </si>
  <si>
    <t>COOPERATIVA MULTIACTIVA COMPULIBRANZA</t>
  </si>
  <si>
    <t>COOPERATIVA MULTIACTIVA NACIONAL DE BIENES Y SERVICIOS LOS HEROES</t>
  </si>
  <si>
    <t>COOPERATIVA INTEGRAL DE CREDITO FACIL</t>
  </si>
  <si>
    <t>COOPERATIVA DE SERVICIOS Y VALORES</t>
  </si>
  <si>
    <t>COOPERATIVA DE TRABAJADORES DEL GRUPO CORPORATIVO SCARE</t>
  </si>
  <si>
    <t>COOPERATIVA MULTIACTIVA ESMERALDA COOPESMERALDA</t>
  </si>
  <si>
    <t>OOOPERATIVA MULTIACTIVA PARA EL DESARROLLO COMUNITARIO</t>
  </si>
  <si>
    <t>COOPERATIVA MULTIACTIVA DE DESARROLLO NACIONAL COOPDENAL</t>
  </si>
  <si>
    <t>FONDO DE EMPLEADOS DEL CENTRO ONCOLOGICO Y DEL SECTOR DE LA SALUD</t>
  </si>
  <si>
    <t>COOPERATIVA MULTIACTIVA POR UN MEJOR MAÑANA PARA LOS NIÑOS HUERFANOS DE LA FUERZA PUBLICA</t>
  </si>
  <si>
    <t>FONDO DE EMPLEADOS DE LOS FUNCIONARIOS DE LA FISCALIA GENERAL DE LA NACION</t>
  </si>
  <si>
    <t>FONDO DE EMPLEADOS DE SALVAGUARDAR</t>
  </si>
  <si>
    <t>FONDO DE EMPLEDOS REDES Y PROYECTOS DE ENERGIA</t>
  </si>
  <si>
    <t>COOPERATIVA DE TRABAJO ASOCIADO PROTECOM DEL VALLE</t>
  </si>
  <si>
    <t>COOPERATIVA DE TRABJO ASOCIADO DE CHITA</t>
  </si>
  <si>
    <t>BIENESTAR COOPERATIVO COLOMBIANO</t>
  </si>
  <si>
    <t>COOPERATIVA DE TRANSPORTADORES MIXTA PANANMERICANA LTDA</t>
  </si>
  <si>
    <t>INDEPENDENCE WELL FONDO DE EMPLEADOS Y/O INDEPENDENCE WELL</t>
  </si>
  <si>
    <t>COOPERATIVA MULTIACTIVA DE PIMPINEROS DEL NORTE</t>
  </si>
  <si>
    <t>COOPERATIVA MULTIACTIVA ELIMCOOP</t>
  </si>
  <si>
    <t>CAFE PROMO EMPRESA PRECOOPERATIVA</t>
  </si>
  <si>
    <t>COOPERATIVA MULTIACTIVA DE TRABAJADORES Y PENSIONADOS DEL CARIBE</t>
  </si>
  <si>
    <t>COOPERATIVA MULTIACTIVA PARA EL PROGRESO Y DESARROLLO FAMILIAR</t>
  </si>
  <si>
    <t>FONDO DE EMPLEADOS DE LA CIUDADELA COMERCIAL UNICENTRO CALI</t>
  </si>
  <si>
    <t>FONDO DE EMPLEADOS DE DIAGNOSTIMED</t>
  </si>
  <si>
    <t>COOPERATIVA MULTIACTIVA DEL MERCADO POTRERILLO</t>
  </si>
  <si>
    <t>COOPERATIVA DE TRABAJO ASOCIADO MEDSALUD COLOMBIA CTA</t>
  </si>
  <si>
    <t>FONDO DE EMPLEADOS DE LA  ADMINISTRACION MUNICIPAL DE PAIPA</t>
  </si>
  <si>
    <t>COOPERATIVA BARMECOST CTA</t>
  </si>
  <si>
    <t>COOPERATIVA DE TRABAJO ASOCIADO LIDER EN SALUD LISCOOP CTA</t>
  </si>
  <si>
    <t>COOPERATIVA LACTEA Y AGROPECUARIA DE CALDAS COOLAGRO</t>
  </si>
  <si>
    <t>COOPERATIVA DE SERVICIOS ACTIVOS DE LA COSTA</t>
  </si>
  <si>
    <t>FONDO DE EMPLEADOS DE RAMO DE OCCIDENTE LIMITADA</t>
  </si>
  <si>
    <t>COOPERATIVA MULTIACTIVA COOPAVAL</t>
  </si>
  <si>
    <t>PRECOOPERATIVA MULTIACTIVA AP3</t>
  </si>
  <si>
    <t>COOPERATIVA MULTIACTIVA COOINFICORP</t>
  </si>
  <si>
    <t>COOPERATIVA  FERROCARIBE LTDA</t>
  </si>
  <si>
    <t>COOPERATIVA DE EXFUNCIONARIOS DE COOPDESARROLLO Y OTROS DE COLOMBIA</t>
  </si>
  <si>
    <t>COOPERATIVA AGROPECUARIA Y CAFETERA</t>
  </si>
  <si>
    <t>FONDO DE EMPLEADOS SOLIDARIDAD PARA TODOS</t>
  </si>
  <si>
    <t>FONDO DE EMPLEADOS SOLIDARIO</t>
  </si>
  <si>
    <t>FONDO DE RADIO DE ACCION NACIONAL EN COTAXI</t>
  </si>
  <si>
    <t>COOPERATIVA DE TRABAJO ASOCIADO DE CARGUE Y DESCARGUE DE MERCANCIAS</t>
  </si>
  <si>
    <t>COMETA GLOBAL COOPERATIVA MULTIACTIVA</t>
  </si>
  <si>
    <t>FONDO DE EMPLEADOS DE CORBANCA</t>
  </si>
  <si>
    <t>FONDO DE EMPLEADOS DE PROFESIONALES PARA LA DEFENSA JURIDICA Y DISCIPLINARIA DE LA FUERZA PUBLICA</t>
  </si>
  <si>
    <t>FONDO DE EMPLEADOS CRECER SOS</t>
  </si>
  <si>
    <t>FONDO DE EMPLEADO DE LA INSTITUCION EDUCATIVA LICEO CARMELO PERCY VERGARA</t>
  </si>
  <si>
    <t>LA COOPERATIVA DE AHORRO Y CREDITO SUCREDITO</t>
  </si>
  <si>
    <t>FONDO DE EMPLEADOS DE SISTEMCOBRO</t>
  </si>
  <si>
    <t>PRECOOPERATIVA CAFE GIGANTE</t>
  </si>
  <si>
    <t>COOPERATIVA MULTIACTIVA  DEL DEPORTE</t>
  </si>
  <si>
    <t>FONDO DE EMPLEADOS DE RGC</t>
  </si>
  <si>
    <t>SERVIPROCESOS DE SANTANDER CTA</t>
  </si>
  <si>
    <t>FONDO DE EMPLEADOS FONAQUA</t>
  </si>
  <si>
    <t>Centro de Servicios Compartidos “Sinergia Solidaria” O.C.</t>
  </si>
  <si>
    <t>COOPERATIVA DE SERVICIOS INDUSTRIALES Y COMERCIALES DEL CARIBE</t>
  </si>
  <si>
    <t>COOPERATIVA DE CONTADORES PUBLICOS ASOCIADOS LIMITADA</t>
  </si>
  <si>
    <t>PRECOOPERATIVA COOPERACION PARA EL BIENESTAR FAMILIAR</t>
  </si>
  <si>
    <t>COOPERATIVA MULTIACTIVA DE SERVICIOS LEGALES</t>
  </si>
  <si>
    <t>COOPERATIVA MULTIACTIVA DE POLICIAS RETIRADOS-COOMPOR</t>
  </si>
  <si>
    <t>FONDO DE EMPLEADOS BOLA DE NIEVE</t>
  </si>
  <si>
    <t>COOPERATIVA MULTIACTIVA DE PROFESIONALES</t>
  </si>
  <si>
    <t>COOPERATIVA MULTIACTIVA RESPLADOR</t>
  </si>
  <si>
    <t>FONDO DE EMPLEADOS MUNICIPIO DE CHIA</t>
  </si>
  <si>
    <t>COOPERATIVA MULTIACTIVA COOINVERSION</t>
  </si>
  <si>
    <t>COOPERATIVA MULTIACTIVA GRUPO FE Y CONFIANZA</t>
  </si>
  <si>
    <t>SERVICIOS GENERALES COOPERATIVOS DEL CARIBE</t>
  </si>
  <si>
    <t>FONDO DE EMPLEADOS PREVEO</t>
  </si>
  <si>
    <t>COOPERATIVA AGRICOLA DEL SUR DEL HUILA COOAGRIHUILA</t>
  </si>
  <si>
    <t>FONDO DE EMPLEADOS DOCENTES Y ADMINISTRATIVOS DEL MAGISTERIO DE TULUA</t>
  </si>
  <si>
    <t>COOPERATIVA MULTIACTIVA COOPEDEL</t>
  </si>
  <si>
    <t>FONDO DE EMPLEADOS DE SERVICIO PUBLICO TAX TURISTICO PAIPA S.A.</t>
  </si>
  <si>
    <t>FONDO DE EMPLEADOS DE MINERIA TEXAS COLOMBIA</t>
  </si>
  <si>
    <t>SOCIEDAD COOPERATIVA COOPIDRED</t>
  </si>
  <si>
    <t>FONDO DE EMPLEADOS DE LA UNIVERSIDAD DE PAMPLONA</t>
  </si>
  <si>
    <t>COOPERATIVA MULTIACTIVA FAMILIAR PARA EL DESARROLLO</t>
  </si>
  <si>
    <t>COOPERATIVA MULTIACTIVA PARA EL PROGRESO Y DESARROLLO COMUNITARIO DE SANTANDER</t>
  </si>
  <si>
    <t>FONDO DE EMPLEADOS DE INDUSTRIAS ALIMENTICIAS</t>
  </si>
  <si>
    <t>COOPERATIVA DE AHORRO Y CREDITO DE TRABAJADORES Y JUBILADOS DE ELECTROCOSTA S.A</t>
  </si>
  <si>
    <t>COOPERATIVA MULTIACTIVA DE EMPLEADOS DE LA NORMAL NACIONAL DE FALAN LT</t>
  </si>
  <si>
    <t>COOPERATIVA EMPLEADOS EMPRESAS PUBLICAS DE BUCARAMAN8</t>
  </si>
  <si>
    <t>FONDO DE EMPLEADOS DE LA ANDI</t>
  </si>
  <si>
    <t>COOPERATIVA NACIONAL DE EMPLEADOS DEL SECTOR JUSTICIA Y RAMA JUDICIAL</t>
  </si>
  <si>
    <t>FONDO DE EMPLEADOS DEL SECTOR FARMACEUTICO</t>
  </si>
  <si>
    <t>FONDO DE TRABAJADORES DEL CENTRO DE REHABILITACION PARA ADULTOS CIEGO</t>
  </si>
  <si>
    <t>FONDO DE EMPLEADOS DE BAKER HUGHES DE COLOMBIA FONEBAKER</t>
  </si>
  <si>
    <t>COOPERATIVA DE TRABAJO ASOCIADO DE CACAOTAL LTDA</t>
  </si>
  <si>
    <t>COOPERATIVA MULTIACTIVA DE PRODUCTORES DE CARBON DEL VALLE DE UBATE</t>
  </si>
  <si>
    <t>FONDO DE EMPLEADOS DEL HOSIPITAL SAN RAFAEL</t>
  </si>
  <si>
    <t>FONDO DE EMPLEADOS DEL BANCO DE COMERCIO EXTERIOR</t>
  </si>
  <si>
    <t xml:space="preserve">FONDO DE EMPLEADOS DE FORTOX </t>
  </si>
  <si>
    <t>COOPERATIVA DE CREDITO EMPLEADOS DE SALUD DE ARAUCA LTDA</t>
  </si>
  <si>
    <t>COOPERATIVA DE TRABAJO ASOCIADO DE OCCIDENTE</t>
  </si>
  <si>
    <t>FONDO DE EMPLEADOS Y PROFESORES DE LA FUNDACION UNIVERSIDAD CENTRAL.</t>
  </si>
  <si>
    <t>COOPERATIVA VECINOS DE MANDALAY LIMITADA.</t>
  </si>
  <si>
    <t>ASOCIACION MUTUAL SE¥OR DEL DESPOJO</t>
  </si>
  <si>
    <t>COOPERATIVA MULTIACTIVA DEL DEPARTAMENTO ADMINISTRATIVO DE PLANEACION DISTRITAL</t>
  </si>
  <si>
    <t>COOPERATIVA GAVICOL COOGAVICOL</t>
  </si>
  <si>
    <t>COOPERATIVA INTEGRAL CARBONIFERA BOYACENSE LTDA.</t>
  </si>
  <si>
    <t>COOPERATIVA DE MARINOS DE COLOMBIA</t>
  </si>
  <si>
    <t>COOPERATIVA DE AHORRO Y CREDITO EL PRGRESO DEL FUTURO.</t>
  </si>
  <si>
    <t>FONDO DE EMPLEADOS CODERE COLOMBIA</t>
  </si>
  <si>
    <t>SUMA SOCIEDAD COOPERATIVA LTDA</t>
  </si>
  <si>
    <t>COOPERATIVA MULTIACTIVA GRAN COLOMBIA</t>
  </si>
  <si>
    <t>ASOCIACION MUTUALISTA SAGRADA FAMILIA</t>
  </si>
  <si>
    <t>COOPERATIVA NACIONAL DE DOCENTES LTDA.</t>
  </si>
  <si>
    <t>FONDO DE EMPLEADOS DE GASES DEL CARIBE</t>
  </si>
  <si>
    <t>FONDO DE EMPLEADOS DE  INVERSIONES DE LA COSTA PACIFICA</t>
  </si>
  <si>
    <t>COOPERATIVA MULTIACTIVA LOS FUNDADORES</t>
  </si>
  <si>
    <t>COOPERATIVA MULTIACTIVA AGROPECUARIA DEL HUILA</t>
  </si>
  <si>
    <t>FONDO DE EMPLEADOS DE FENALCE</t>
  </si>
  <si>
    <t>FONDO DE EMPLEADOS DEL BANCO UNION COLOMBIANO</t>
  </si>
  <si>
    <t>COOPERATIVA MULTIACTIVA DE LA UNIVERSIDAD LIBRE LIMITADA</t>
  </si>
  <si>
    <t>COOPERATIVA TRABA. EMPLEADOS, JUBILADOS MPIO.PASTO LTDA.</t>
  </si>
  <si>
    <t>FONDO DE EMPLEADOS DEL INCI</t>
  </si>
  <si>
    <t>COOPERATIVA TRABAJADORES DEL GREMIO CAFETERO</t>
  </si>
  <si>
    <t>ORGANIZACION COOPERATIVA COOPTEBOY O.C.</t>
  </si>
  <si>
    <t>COOPERATIVA MULTIACTIVA DE LA CONSTRUCION Y SERVICIOS DE INGENIERIA</t>
  </si>
  <si>
    <t>FONDO DE EMPLEADOS DE COMFENALCO</t>
  </si>
  <si>
    <t>COOPERATIVA MULTIACTIVA COOIMPRENAL LTDA.</t>
  </si>
  <si>
    <t>FONDO DE EMPLEADOS DEL VIVERO MARINELA</t>
  </si>
  <si>
    <t>COOPERATIVA DE CREDITO DEL FUTURO</t>
  </si>
  <si>
    <t>ASOCIACION MUTUAL NUEVA JERUSALEM</t>
  </si>
  <si>
    <t>COOPERATIVA DE PRODUCTORES DE CARBON DE CERRO GUAYABO LTDA</t>
  </si>
  <si>
    <t>FONDO DE EMPLEADOS DE DISTRIBUIDORAS UNIDAS S.A. Y EDITORIAL TELEVISA COLOMBIA S.A.</t>
  </si>
  <si>
    <t>FONDO DE EMPLEADOS DE WESCO S.A.</t>
  </si>
  <si>
    <t>COOPERATIVA PARA EL DESARROLLO COMUNITARIO DIACONIA LTDA.</t>
  </si>
  <si>
    <t>COOPERATIVA HOGARES DE BIENESTAR SOGAMOSO LTDA.</t>
  </si>
  <si>
    <t>FONDO DE EMPLEADOS CIA DE ELECTRICIDAD DE TULUA S.A</t>
  </si>
  <si>
    <t xml:space="preserve">FONDO DE EMPLEADOS DEL CLUB MILITAR </t>
  </si>
  <si>
    <t>FONDO DE PROFESORES Y EMPLEADOS UNIVERSIDAD DE LOS ANDES</t>
  </si>
  <si>
    <t>COOPERATIVA DE SERVICIOS PARA LA COMUNIDAD</t>
  </si>
  <si>
    <t>COOPERATIVA DE AHORRO Y CREDITO DE TENJO</t>
  </si>
  <si>
    <t>COOPERATIVA DE TRABAJADORES DE LA AGROINDUSTRIA DE LA PALMA EN COLOMBIA</t>
  </si>
  <si>
    <t>COOPERATIVA DE TRABAJADORES DE SERVICIOS GENERALES DEL GUAVIARE</t>
  </si>
  <si>
    <t>FONDO DE EMPLEADOS HOSPITAL MILITAR CENTRAL</t>
  </si>
  <si>
    <t>FONDO DE EMPLEADOS DE GENFAR</t>
  </si>
  <si>
    <t>ASOCIACION DE AUXILIO MUTUO DE LOS BARRIOS UNIDOS DEL NORTE</t>
  </si>
  <si>
    <t>FONDO DE EMPLEADOS DE FIBERGLASS COLOMBIA S.A.</t>
  </si>
  <si>
    <t>FONDO DE EMPLEADOS DE ESENTTIA</t>
  </si>
  <si>
    <t>FONDO DE EMPLEADOS DE BIMBO DE COLOMBIA S.A</t>
  </si>
  <si>
    <t>COOPERATIVA DE EDUCACION Y OTROS SERVICIOS DE FUNZA</t>
  </si>
  <si>
    <t>COOPERATIVA DE TRABAJO ASOCIADO MALAGA LTDA.</t>
  </si>
  <si>
    <t>FONDO DE EMPLEADOS DE LAS EMPRESAS DE BPO DE VOZ Y PUBLICIDAD</t>
  </si>
  <si>
    <t>COOPERATIVA MULTIACTIVA DE ARTESANIAS DE COLOMBIA</t>
  </si>
  <si>
    <t>COOPERATIVA INTEGRAL DE LOS TRABAJADORES DEL INSTITUTO DE SEGURO SOCIAL</t>
  </si>
  <si>
    <t>FONDO DE EMPLEADOS SINTRALANDERS</t>
  </si>
  <si>
    <t>FONDO DE EMPLEADOS DE COLMAQUINAS</t>
  </si>
  <si>
    <t>COOPERATIVA DE AFILIACIONES AL POS PEQUE#A Y MEDIANA EMPRESA</t>
  </si>
  <si>
    <t>FONDO DE EMPLEADOS DE COMFENALCO QUINDIO</t>
  </si>
  <si>
    <t>FONDO DE EMPLEADOS CORPORACION PARA LA RECREACION POPULAR</t>
  </si>
  <si>
    <t>FONDO DE EMPLEADOS DEL BANCO DE OCCIDENTE</t>
  </si>
  <si>
    <t>COOPERATIVA INTEGRAL PARA EL DESARROLLO SOCIAL Y FAMILIAR</t>
  </si>
  <si>
    <t>FONDO DE EMPLEADOS DE COLPATRIA</t>
  </si>
  <si>
    <t>COOPERATIVA DE AHORRO Y CREDITO TRABAJADORES DEL SENA LTDA</t>
  </si>
  <si>
    <t>COOPERATIVA DE TRABAJADORES DE LAS EMPRESAS DEL SECTOR MANUFACTURERO RELACIONADO CON LA PRODUCCION Y DISTRIBUCION DE LA LLANTA EL CAUCHO Y EL PLASTICO</t>
  </si>
  <si>
    <t>COOPERATIVA MULTIACTIVA DE DISTRIBUIDORES DE DERIVADOS DEL PETROLEO LT</t>
  </si>
  <si>
    <t>FONDO DE EMPLEADOS CI INVERPALMAS</t>
  </si>
  <si>
    <t>FONDO DE EMPLEADOS DEL MINISTERIO DE EDUCACION</t>
  </si>
  <si>
    <t>FONDO  DE EMPLEADOS DE NASER LTDA</t>
  </si>
  <si>
    <t>FONDO DE EMPLEADOS DE COMFENALCO SANTANDER</t>
  </si>
  <si>
    <t>COOPERATIVA MULTIACTIVA DE TRABAJO Y SERVICIOS</t>
  </si>
  <si>
    <t>COOPERATIVA DE TRABAJO ASOCIADO UPIA</t>
  </si>
  <si>
    <t>ACOOLSURE ATLANTICO</t>
  </si>
  <si>
    <t>COOPERATIVA DE CREDITO EDUCACION Y SERVICIOS</t>
  </si>
  <si>
    <t>ASOCIACION MUTUAL SEGUNDA JUAN PABLO II</t>
  </si>
  <si>
    <t>COOPERATIVA ECOLOGICA Y AMBIENTAL COOPENSICAR</t>
  </si>
  <si>
    <t>FONDO EMPLEADOS CIA.TRANSPORTADORA S.A.</t>
  </si>
  <si>
    <t>FONDO DE EMPLEADOS DE CARDENAS &amp; CARDENAS</t>
  </si>
  <si>
    <t>COOPERATIVA MULTIACTIVA DE EMPLEADOS DE BANCOS ENTIDADES FINANCIERAS Y EMPRESAS COLOMBIANAS</t>
  </si>
  <si>
    <t>COOPERATIVA DE TABAJO ASOCIADO TRABAJAMOS</t>
  </si>
  <si>
    <t>COOPERATIVA DE EMPLEADOS DEL SECTOR COOPERATIVO LTDA.</t>
  </si>
  <si>
    <t xml:space="preserve">COOPERATIVA DE AHORRO Y CREDITO DEL INEM DE PEREIRA </t>
  </si>
  <si>
    <t>FONDO DE EMPLEADOS DE PALMAS OLEAGINOSAS Y SIMILARES LTDA.</t>
  </si>
  <si>
    <t>FONDO DE EMPLEADOS DE COMFENALCO-ANTIOQUIA</t>
  </si>
  <si>
    <t>COOPERATIVA DE TRAB DE LOS COLEGIOS DPTAL DE BACHILLERATO FEMENINO Y NOCTURNO RAFAEL NUÑEZ</t>
  </si>
  <si>
    <t>COOPERATIVA DE REABAJO ASOCIADO ALBORADA</t>
  </si>
  <si>
    <t>FONDO DE EMPLEADOS SOLIDARIDAD INSTITUTO MARCO FIDEL SUAREZ</t>
  </si>
  <si>
    <t>FONDO DE EMPLEADOS DE JARDINES DE LOS ANDES</t>
  </si>
  <si>
    <t>COOPERATIVA DEL SECTOR TECNOLOGICO DE COLOMBIA</t>
  </si>
  <si>
    <t>FONDO DE EMPLEADOS OLIMPICA</t>
  </si>
  <si>
    <t>FONDO DE EMPLEADOS DEL ICA</t>
  </si>
  <si>
    <t>COOPERATIVA MULTIACTIVA ALDIA LTDA</t>
  </si>
  <si>
    <t>COOPERATIVA DE CREDITO Y AHORRO SANTANDER</t>
  </si>
  <si>
    <t>FONDO INTEGRAL PARA EL BIENESTAR DE EMPLEADOS DE COMERTEX</t>
  </si>
  <si>
    <t>COOPERATIVA DEL MAGISTERIO DE SARDINATA</t>
  </si>
  <si>
    <t>COOPERATIVA DE SERVICIOS MULTIPLES DE LA PROVINCIA DE VELEZ LTDA</t>
  </si>
  <si>
    <t>COOPERATIVA MULTIACTIVA NACIONAL LTDA</t>
  </si>
  <si>
    <t>COOPERATIVA DE TRABAJO ASOCIADO Y SERVICIOS MULTIPLES DE GIBRALTAR</t>
  </si>
  <si>
    <t>COOPERATIVA MULTIACTIVA DE TELECOMUNICACIONES LTDA</t>
  </si>
  <si>
    <t>SOCIEDAD DE AUXILIO MUTUO  DE HATOGRANDE SUESCA</t>
  </si>
  <si>
    <t>COOPERATIVA DE EMPLEADOS EXXONMOBIL DE COLOMBIA</t>
  </si>
  <si>
    <t>FONDO DE EMPLEADOS DE LA ESCUELA SUPERIOR DE ADMINISTRACION PUBLICA</t>
  </si>
  <si>
    <t>FINANCIAMIENTO COOPERATIVO INTEGRAL</t>
  </si>
  <si>
    <t>FONDO DE EMPLEADOS DE COLTRANS LTDA</t>
  </si>
  <si>
    <t>FONDO DE AHORRO Y CREDITO EMPLEADOS FRISBY LTDA</t>
  </si>
  <si>
    <t>FONDO DE EMPLEADOS DE LA FUNDACION UNIVERSITARIA CEIPA</t>
  </si>
  <si>
    <t>COOPERATIVA DE TRABAJO ASOCIADO DE PRODUCCION COMERCIALIZACION Y SERVICIOS</t>
  </si>
  <si>
    <t>FONDO DE EMPLEADOS DEL METRO DE MEDELLIN</t>
  </si>
  <si>
    <t>COOPERATIVA DE APOYO DOCENTE LTDA.</t>
  </si>
  <si>
    <t>FONDO DE EMPLEADOS DOCENTES DE LA UNIVERSIDAD NAL.</t>
  </si>
  <si>
    <t>FONDO DE EMPLEADOS DEL BANCO DE COLOMBIA</t>
  </si>
  <si>
    <t>ASOCIACION MUTUAL ACCION SOCIAL ENTERRADORA SAN ANTONIO</t>
  </si>
  <si>
    <t>FONDO DE EMPLEADOS DE EDITORIAL LA PATRIA</t>
  </si>
  <si>
    <t>COOPERATIVA DE EMPLEADOS DEL CITIBANK CALI LTDA</t>
  </si>
  <si>
    <t xml:space="preserve">FONDO DE EMPLEADOS DE INDUSTRIA NACIONAL DE GASEOSASS.A. FONEMROMAN </t>
  </si>
  <si>
    <t>FONDO DE EMPLEADOS DEL MAGISTERIO DE TOLEDO NORTE DE SANTANDER</t>
  </si>
  <si>
    <t>FONDO DE EMPLEADOS DE CONSEJEROS PROFESIONALES BOLIVAR</t>
  </si>
  <si>
    <t>COOPERATIVA DE EMPLEADOS DEL BANCO  DE BOGOTA LTDA</t>
  </si>
  <si>
    <t>COOPERATIVA MULTIACTIVA TELECOM</t>
  </si>
  <si>
    <t>FONDO DE EMPLEADOS DE BRITISH AMERICAN TOBACCO COLOMBIA SAS</t>
  </si>
  <si>
    <t>FONDO DE EMPLEADOS DE LA UNIDAD ADMINISTRATIVA DEL SISTEMA DE PARQUES</t>
  </si>
  <si>
    <t>COOPERATIVA DE TRABAJO ASOCIADO COMUNEROS DE SAN MIGUEL C.T.A</t>
  </si>
  <si>
    <t>COOPERATIVA AGROCAMPESINA CARAGUA LIMITADA</t>
  </si>
  <si>
    <t>COOPERATIVA DE EMPLEADOS DE GIROS Y FINANZAS C.F. S.A.</t>
  </si>
  <si>
    <t>COOPERATIVA MULTIACTIVA DE EMPLEADOS DE LA CONTRALORIA GENERAL DE LA REPUBLICA</t>
  </si>
  <si>
    <t>FONDO DE EMPLEADOS COLEGIO MONTESSORI</t>
  </si>
  <si>
    <t>FONDO DE EMPLEADOS DE ALPOPULAR</t>
  </si>
  <si>
    <t>COOPERATIVA DE TRABAJO ASOCIADO DE CAJAMARCA</t>
  </si>
  <si>
    <t>COOPERATIVA DE LA EDEQ</t>
  </si>
  <si>
    <t>COOPERATIVA DE TRABAJO ASOCIADO ITAIBE</t>
  </si>
  <si>
    <t>FONDO DE EMPLEADOS DEL HOSPITAL DEPARTAMENTAL DE NARI¥O</t>
  </si>
  <si>
    <t>FONDO DE EMPLEADOS DE COCA-COLA</t>
  </si>
  <si>
    <t>FONDO DE EMPLEADOS DEL MUNICIPIO DE MANIZALES</t>
  </si>
  <si>
    <t>COOPERATIVA MULTIACTIVA GUASIMALES</t>
  </si>
  <si>
    <t>COOPERATIVA DE TRABAJO ASOCIADO Y SERVICIOS MULTIPLES LA SAMARIA LTDA.</t>
  </si>
  <si>
    <t>COOPERATIVA DE COMUNICACIONES DE NARI¥O Y PUTUMAYO</t>
  </si>
  <si>
    <t>FONDO DE EMPLEADOS DE LA ADMINISTRACION DE IMPUESTOS Y ADUANAS NALES</t>
  </si>
  <si>
    <t>COOPERATIVA DE EDUCADORES Y EMPLEADOS DE ROLDANILLO LTDA</t>
  </si>
  <si>
    <t>FONDO DE EMPLEADOS GRUPO TRIUNFO S.A.</t>
  </si>
  <si>
    <t>COOPERATIVA DE PROFESORES Y EMPLEADOS DEL COLEGIO JOSE EUGENIO MARTINEZ</t>
  </si>
  <si>
    <t>FONDO DE EMPLEADOS DE LA EMPRESA METROPOLITANA DE ASEO - EMAS-</t>
  </si>
  <si>
    <t>FONDO DE EMPLEADOS DE LA DEFENSORIA DEL PUEBLO</t>
  </si>
  <si>
    <t>COOPERATIVA CENTRAL DE PRODUCCION Y DISTRIBUCION LTDA</t>
  </si>
  <si>
    <t>COOPERATIVA DE TRABAJO ASOCIADO LIMPIAR</t>
  </si>
  <si>
    <t>ADMINISTRACION COOPERATIVA DE HOSPITALES Y MUNICIPIOS DE CUNDINAMARCA</t>
  </si>
  <si>
    <t>FONDO DE EMPLEADOS DEL COLEGIO ANGLO COLOMBIANO</t>
  </si>
  <si>
    <t>COOPERATIVA DE EDUCACION DE SANTA ROSA DE CABAL</t>
  </si>
  <si>
    <t>FONDO DE EMPLEADOS DE PROPAGANDA SANCHO S.A.</t>
  </si>
  <si>
    <t>FONDO DE EMPLEADOS FEIRO</t>
  </si>
  <si>
    <t>FONDO DE EMPLEADOS DE SALAMANCA</t>
  </si>
  <si>
    <t>COOPERATIVA DE CAFICULTORES DEL NORTE DEL TOLIMA LTDA</t>
  </si>
  <si>
    <t xml:space="preserve">COOPERATIVA DE EDUCADORES Y EMPLAEADOS DE LA EDUCACION </t>
  </si>
  <si>
    <t>COOPERATIVA INDUSTRIAL DE BOYACA LTDA.</t>
  </si>
  <si>
    <t>COOPERATIVA MULTIACTIVA EXPORTADORA DE CAFE COOMEXCAFE</t>
  </si>
  <si>
    <t>COOPERATIVA DE EMPLEADOS DE ELECTRODOMESTICOS SANCHEZ</t>
  </si>
  <si>
    <t>COOPERATIVA MULTIACTIVA DE TRABAJADORES DE NARI¾O LTDA</t>
  </si>
  <si>
    <t>COOPERATIVA MULTIACTIVA DE SOMBREROS COLUMBUS LTDA</t>
  </si>
  <si>
    <t>FONDO EMPLEADOS CERRACOL</t>
  </si>
  <si>
    <t>COOPERATIVA DE TRABAJO ASOCIADO LA UNION</t>
  </si>
  <si>
    <t>COOPERATIVA DE PRODUCCION Y MERCADEO AGROPECUARIO</t>
  </si>
  <si>
    <t>FONDO DE EMPLEADOS DE ROY ALPHA LTDA</t>
  </si>
  <si>
    <t>FONDO DE EMPLEADOS DEL SECTOR AEREO FEMHEL</t>
  </si>
  <si>
    <t xml:space="preserve">FONDO DE EMPLEADOS DE COLOMBIANA KIMBERLY COLPAPEL S A </t>
  </si>
  <si>
    <t>FONDO DE EMPLEADOS DE GRUPO ARGOS Y FILIALES</t>
  </si>
  <si>
    <t>COOPERATIVA INTEGRAL DE DISTRIBUIDORES Y TRANSPORTADORES DE PRODUCTOS LACTEOS</t>
  </si>
  <si>
    <t>FONDO DE EMPLEADOS CENTRAL DE SACRIFICIO MLES LTDA</t>
  </si>
  <si>
    <t>COOPERATIVA DE EMPLEADOS DE LA DIAN BARRANQUILLA</t>
  </si>
  <si>
    <t>FONDO DE EMPLEADOS MULTIHERRAJES</t>
  </si>
  <si>
    <t>FONDO DE EMPLEADOS FONEMCAP</t>
  </si>
  <si>
    <t>ORGANISMO COOPERATIVO MICROEMPRESARAL DE COLOMBIA</t>
  </si>
  <si>
    <t>FONDO DE EMPLEADOS FONELSA</t>
  </si>
  <si>
    <t>COOPERATIVA DE AHORRO Y CREDITO DE TELECOMUNICACIONES DE CUCUTA LTDA.</t>
  </si>
  <si>
    <t>COOPERATIVA MINERA BOYACENSE LTDA.</t>
  </si>
  <si>
    <t>FONDO DE EMPLEADOS DE ESCOBAR Y MARTINEZ S.A.</t>
  </si>
  <si>
    <t>COOPERATIVA DE PROFESORES DE LA U NACIONAL DE COLOMBIA</t>
  </si>
  <si>
    <t>COOPERATIVA MULTIEMPRESAS</t>
  </si>
  <si>
    <t>FONDO DE EMPLEADOS DE LA ALCALDIA DE POPAYAN</t>
  </si>
  <si>
    <t>COOPERATIVA MULTIACTIVA DEL SECTOR ENERGETICO</t>
  </si>
  <si>
    <t>FONDO DE EMPLEADOS LUKER</t>
  </si>
  <si>
    <t>COOPERATIVA DE TRABAJO ASOCIADO DE BRACEROS DE BUGA</t>
  </si>
  <si>
    <t>FONDO DE EMPLEADOS GRUPO ACCIONPLUS</t>
  </si>
  <si>
    <t>COOPERATIVA DE LOS MINEROS DEL CERREJON</t>
  </si>
  <si>
    <t>FDO DE MEDICINA AHORRO Y CRED.DE LOS TRAB.DE ABONOS COL.S.A.</t>
  </si>
  <si>
    <t>COONTROL COOPERATIVA FAMILIAR</t>
  </si>
  <si>
    <t>COOPERATIVA DE TRABAJADORES DEPARTAMENTALES DE ANTIOQUIA</t>
  </si>
  <si>
    <t>FONDO DE EMPLEADOS DE LA INDUSTRIA LICORERA DE CALDAS</t>
  </si>
  <si>
    <t>FONDO DE EMPLEADOS DE LOCERIA COLOMBIANA S.A.</t>
  </si>
  <si>
    <t>SOCIEDAD COOPERATIVA LA CONFIANZA LTDA</t>
  </si>
  <si>
    <t xml:space="preserve">FONDO DE EMPLEADOS DE NOTARIADO Y REGISTRO </t>
  </si>
  <si>
    <t>COOPERATIVA SERVIARROZ  LTDA</t>
  </si>
  <si>
    <t>COOPERATIVA MULTIACTIVA DE LOS TRABAJADORES DEL TRANSPORTE AEREO Y SIMILARES</t>
  </si>
  <si>
    <t>COOPERATIVA DE TRABAJADORES DE LA EDUCACION DEL CESAR</t>
  </si>
  <si>
    <t>CRECER FONDO DE EMPLEADOS</t>
  </si>
  <si>
    <t>COOPERATIVA MULTIACTIVA DEL SECTOR CAFETERO</t>
  </si>
  <si>
    <t>COOPERATIVA DE CAFICULTORES DEL LIBANO</t>
  </si>
  <si>
    <t>FONDO DE EMPLEADOS IMPULSAMOS</t>
  </si>
  <si>
    <t>COOPERATIVA DE APORTE Y CRÉDITO SANDERCOOP O.C.</t>
  </si>
  <si>
    <t>FONDO DE AHORRO Y CREDITO DE EMPLEADOS DEL COLEGIO AMERICANO</t>
  </si>
  <si>
    <t>FONDO DE EMPLEADOS DE EMPRESAS IND DEDICADAS A LA PROD Y SERV DE USO Y CONSUMO</t>
  </si>
  <si>
    <t>COOPERATIVA MULTIACTIVA DE TRABAJADORES DE DIDACOL S. A.</t>
  </si>
  <si>
    <t>COOPERATIVA DE TRABAJO ASOCIADO DEL CRUCERO LTDA</t>
  </si>
  <si>
    <t>COOPERATIVA MULTIACTIVA SOCIAL DE NARIÑO LTDA</t>
  </si>
  <si>
    <t>FONDO DE EMPLEADOS DEL INSTITUTO NACIONAL DE MEDICINA LEGAL FEDIMEL</t>
  </si>
  <si>
    <t>COOPERATIVA MULTIACTIVA PARA EL CAMBIO</t>
  </si>
  <si>
    <t>COOPERATIVA DE BIENESTAR SOCIAL</t>
  </si>
  <si>
    <t>COOPIMAR SOCIEDAD COOPERATIVA DE SERVICIOS PIMAR</t>
  </si>
  <si>
    <t>FONDO DE EMPLEADOS PARA LA COOPERACION Y EL SERVICIO</t>
  </si>
  <si>
    <t>COOPERATIVA POPULAR DE ZIPAQUIRÁ</t>
  </si>
  <si>
    <t xml:space="preserve">ASOCIACION MUTUAL BURSATIL  ASOBURSATIL </t>
  </si>
  <si>
    <t>FONDO DE EMPLEADOS MEDICOS ESPECIALISTAS DEL HOSPITAL MILITAR CENTRAL</t>
  </si>
  <si>
    <t>FONDO DE EMPLEADOS DE FLORES DEL RIO</t>
  </si>
  <si>
    <t>COOPERATIVA LECHERA DE CORDOBA</t>
  </si>
  <si>
    <t>FONDO DE EMPLEADOS UNIVERSIDAD DE CALDAS</t>
  </si>
  <si>
    <t>COOPETARIVA INTERACTIVA DE CREDITO Y SERVICIOS LTDA.</t>
  </si>
  <si>
    <t>COOPERATIVA DE CAFICULTORES DEL SUROCCIDENTE DEL VALLE</t>
  </si>
  <si>
    <t>FONDO DE EMPLEADOS DE ABB</t>
  </si>
  <si>
    <t>COOPERATIVA DE PRODUCTORES Y COMERCIANTES DE LOS LLANOS</t>
  </si>
  <si>
    <t>FONDO DE EMPLEADOS DE LA UNIVERSIDAD LIBRE DE PEREIRA</t>
  </si>
  <si>
    <t>COOPERATIVA MULTIACTIVA DE TRABAJADORES DEL TOLIMA</t>
  </si>
  <si>
    <t>COOPERATIVA DE EMPLEADOS DEL CENTRO DE  VACACIONES DE CAFAM LTDA.</t>
  </si>
  <si>
    <t>CONSULTORIA Y AUDITORIA SOCIOEMPRESARIAL</t>
  </si>
  <si>
    <t>FONDO DE EMPLEADOS DE SCHOTT ENVASES FARMACEUTICOS S.A.</t>
  </si>
  <si>
    <t>FONDO DE EMPLEADOS ALCALDIA MUNICIPAL DE CHIQUINQUIRA</t>
  </si>
  <si>
    <t>FONDO DE EMPLEADOS DE NEW STETIC LTDA</t>
  </si>
  <si>
    <t>COOPERATIVA DE PROFESIONALES DE CALDAS</t>
  </si>
  <si>
    <t>COOPERATIVA DE AHORRO Y CREDITO DE PROFESORES</t>
  </si>
  <si>
    <t>COOPERATIVA DE TRABAJADORES DE PENSILVANIA LTDA</t>
  </si>
  <si>
    <t>TRAVEL GROUP ENTIDAD COOPERATIVA</t>
  </si>
  <si>
    <t>SERVICIOS FUNERARIOS COOPERATIVOS DEL TOLIMA</t>
  </si>
  <si>
    <t>FONDO DE EMPLEADOS DE LA FUNDACION COLEGIO UIS</t>
  </si>
  <si>
    <t>COOPERATIVA DE EDUCADORES DEL GUAINIA LTDA</t>
  </si>
  <si>
    <t>COOPERATIVA DE LOS TRABAJADORES DE LA ARQUIDIOCESIS DE CALI</t>
  </si>
  <si>
    <t>COOPERATIVA MULTIACTIVA NUEVO MILENIO LTDA</t>
  </si>
  <si>
    <t>COOPERATIVA HOSPITAL SIMON BOLIVAR</t>
  </si>
  <si>
    <t>COOPERATIVA DE LOS EDUCADORES DE CORDOBA LTDA</t>
  </si>
  <si>
    <t xml:space="preserve">FONDO DE EMPLEADOS DEL CERREJON </t>
  </si>
  <si>
    <t>COOPERATIVA MULTIACTIVA DEL INEM COINEM</t>
  </si>
  <si>
    <t>COOPERATIVA DE SERVICIOS Y TRANSPORTE</t>
  </si>
  <si>
    <t>FONDO DE EMPLEADOS DE COLOMBIA MOVIL</t>
  </si>
  <si>
    <t>COOPERATIVA DE TRABAJADORES DE LAS EMPRESAS PUBLICAS DE MANIZALES</t>
  </si>
  <si>
    <t>FONDO DE EMPLEADOS INSTITUTO TECNICO</t>
  </si>
  <si>
    <t>COOPERATIVA INTEGRAL DE PROFESORES DE CHITAGA LTDA</t>
  </si>
  <si>
    <t>FONDO DE EMPLEADOS CHILDEN INTERNATIONAL COLOMBIA</t>
  </si>
  <si>
    <t>FONDO DE EMPLEADOS PUBLICOS HOSPITAL SANTA MATILDE</t>
  </si>
  <si>
    <t>COOPERATIVA COMERCIALIDORA BOYACENSE DE CARBONES</t>
  </si>
  <si>
    <t>COOPERATIVA EL AGUILA LTDA</t>
  </si>
  <si>
    <t>COOPERATIVA DE TRABAJADORES DE LA SALUD N.S. LTDA.</t>
  </si>
  <si>
    <t>FONDO DE EMPLEADOS DEL INGEOMINAS</t>
  </si>
  <si>
    <t>COOPERATIVA DEL SECTOR PRODUCTIVO DE BEBIDAS Y ALIMENTOS LTDA</t>
  </si>
  <si>
    <t>ASOCIACION MUTUAL DE INTREGRACION FAMILIAR</t>
  </si>
  <si>
    <t>COOPERATIVA DE APORTES Y CREDITO DE LOS TRABAJ EE MM DE TULUA LTDA</t>
  </si>
  <si>
    <t>FONDO DE EMPLEADOS DE QUIMICA BASICA COLOMBIANA</t>
  </si>
  <si>
    <t>FONDO DE EMPLEADOS DE ASCOFAME</t>
  </si>
  <si>
    <t xml:space="preserve">FONDO DE EMPLEADOS DOCENTES RAMON FRANKY ROJAS </t>
  </si>
  <si>
    <t xml:space="preserve">FONDO DE EMPLEADOS MEDICOS DE COLOMBIA   PROMEDICO </t>
  </si>
  <si>
    <t>COOPERATIVA DE TRABAJO ASOCIADO LLANOS DE LABOYOS</t>
  </si>
  <si>
    <t>COOPERATIVA DE TRABAJO ASOCIADO DE SIBATE</t>
  </si>
  <si>
    <t>ASOCIACION MUTUAL SAN MATEO</t>
  </si>
  <si>
    <t>FONDO DE EMPLEADOS DE MELCO DE COLOMBIA LIMITADA.</t>
  </si>
  <si>
    <t>FONDO DE EMPLEADOS DE LA COMPA#IA COLOMBIANA AUTOMOTRIZ</t>
  </si>
  <si>
    <t>FONDO DE EMPLEADOS DE LA CLINICA DE MARLY S.A.</t>
  </si>
  <si>
    <t>TRASCENDER COOPERATIVA MULTIACTIVA</t>
  </si>
  <si>
    <t>FONDO DE EMPLEADOS DE COBRES DE COLOMBIA</t>
  </si>
  <si>
    <t>FONDO DE EMPLEADOS DE SEGURIDAD ATLAS</t>
  </si>
  <si>
    <t>COOPERATIVA FINANCIERA SAN FRANCISCO</t>
  </si>
  <si>
    <t>COOPERATIVA DE TRABAJO ASOCIADO PARA LA PRODUCCION DE ARTES GRAFICAS</t>
  </si>
  <si>
    <t>COOPERATIVA DE PROCURACIONES Y AYUDAS</t>
  </si>
  <si>
    <t>FONDO DE EMPLEADOS DE BONLAM ANDINA LTDA</t>
  </si>
  <si>
    <t>COOPERATIVA NACIONAL DE SERVICIOS ALFAQUIN</t>
  </si>
  <si>
    <t>COOPERATIVA MULTIACTIVA DE SERVICIOS Y COMERCIO COOFUTURO</t>
  </si>
  <si>
    <t>COOPERATIVA DE CREDITO Y DISTRIBUCION DE COLOMBIA LTDA.</t>
  </si>
  <si>
    <t>FONDO DE EMPLEADOS Y PROFESORES UNIAUTONOMA</t>
  </si>
  <si>
    <t>I.A.C  ACCION Y PROGRESSO</t>
  </si>
  <si>
    <t>COOPERATIVA INTEGRAL DE TRABAJADORES RELACIONADOS CON LA MINERIA</t>
  </si>
  <si>
    <t>ASOCIACION MUTUAL SANTA ANA</t>
  </si>
  <si>
    <t>COOPERATIVA MULTIACTIVA SE SERVICIOS PARA ACTIVOS PENSIONADOS</t>
  </si>
  <si>
    <t>FONDO DE EMPLEADOS DE LA FABRICA DE ESPECIAS Y PRODUCTOS EL REY S.A.</t>
  </si>
  <si>
    <t>COOPERATIVA MULTIACTIVA INTEGRAL DE PROFESIONALES</t>
  </si>
  <si>
    <t>COOPERATIVA DE EMPLEADOS DE LA DIRECCION DE IMPUESTOS Y ADUANA NACIONAL DE CARTAGENA COODIANCAR</t>
  </si>
  <si>
    <t>COOPERATIVA DE CREDITO COOPEVAL</t>
  </si>
  <si>
    <t>COOPERATIVA MULTIACTIVA DE COLOMBIA</t>
  </si>
  <si>
    <t>COOPERATIVA MULTIACTIVA SAN RAFAEL</t>
  </si>
  <si>
    <t>FONDO DE EMPLEADOS DE NACIONES DE UNIDAS DE COLOMBIA</t>
  </si>
  <si>
    <t>COOPERATIVA DE AHORRO Y CREDITO INEM  KENNEDY LTDA.</t>
  </si>
  <si>
    <t>COOPERATIVA MULTIACTIVA DE PROYECCION SOCIAL</t>
  </si>
  <si>
    <t>FONDO DE EMPLEADOS DE AON COLOMBIA</t>
  </si>
  <si>
    <t>FONDO DE EMPLEADOS TECNOLOGICO DE ANTUIOQUIA</t>
  </si>
  <si>
    <t>COOPERATIVA DE TRABAJO ASOCIADO SERVICARD</t>
  </si>
  <si>
    <t>COOPERATIVA INTEGRAL EN SALUD</t>
  </si>
  <si>
    <t>FONDO DE EMPLEADOS DE SERTEMPO S.A.</t>
  </si>
  <si>
    <t>FONDO DE EMPLEADOS DE FASECOLDA</t>
  </si>
  <si>
    <t>FINANCIERA COOPERATIVA COLOMBIANA DE INGENIEROS</t>
  </si>
  <si>
    <t>COOPERATVA DE MILITARES EN RETIRO DE ANTIOQUIA</t>
  </si>
  <si>
    <t>FONDO DE EMPLEADOS GENERALI COLOMBIA</t>
  </si>
  <si>
    <t>COOPERATIVA DE SERVICIOS ESPECIALES PROMEDIOS</t>
  </si>
  <si>
    <t>COOPERATIVA DE TRABAJO ASOCIADO SERVICIOS INTEGRALES</t>
  </si>
  <si>
    <t>COOPERATIVA DE CAFICULTORES DEL OCCIDENTE DE ANTIOQUIA</t>
  </si>
  <si>
    <t>FONDO DE EMPLEADOS DE O#GARA-HESS &amp; EISENHARDT</t>
  </si>
  <si>
    <t>FONDO DE EMPLEADOS DE SPRING FARMS FESFARMS</t>
  </si>
  <si>
    <t>PRECOOPERATIVA DE TRABAJO ASOCIADO EN CONSULTORIA Y GESTION EMPRESARIAL</t>
  </si>
  <si>
    <t>COOPERATIVA INTEGRAL DE SERVICIOS DE SALUD SER-SALUD</t>
  </si>
  <si>
    <t>COOPERATIVA DE TRABAJO ASOCIADO DE TEXTILES</t>
  </si>
  <si>
    <t>FONDO DE EMPLEADOS DE LADRILLERAS YOMASA S.A. FONDEYOMASA</t>
  </si>
  <si>
    <t>COOPERATIVA MULTIACTIVA  DE CREDITO PRODUCTOS  Y SERVICIOS</t>
  </si>
  <si>
    <t>ASOCIACION MUTUAL LA INMACULADA</t>
  </si>
  <si>
    <t>PRECOOPERATIVA DE TRABAJO ASOCIADO KONEL SUPPORT</t>
  </si>
  <si>
    <t>COOPERATIVA MULTIACTIVA DE PROVEEDORES Y COMERCIANTES</t>
  </si>
  <si>
    <t>FONDO DE EMPLEADOS COLEGIO FRANCISCO ANTONIO ULLOA</t>
  </si>
  <si>
    <t>COOPERATIVA MULTIACTIVA TECNOLOGICA LIMITADA</t>
  </si>
  <si>
    <t>COOPERATIVA MULTIACTIVA DUMIAL</t>
  </si>
  <si>
    <t>COOPERATIVA DE PENSIONADOS Y ASIGNACION DE RETIROS PONAL ESPERANZA Y PAZ</t>
  </si>
  <si>
    <t>FONDO DE EMPLEADOS NACIONAL DE LA ORGANIZACION TERPEL S.A.</t>
  </si>
  <si>
    <t>COOPERATIVA MULTIACTIVA PARA LA PRODUCCION Y COMERCIALIZACION DE BIENES Y SERVICIOS LTDA</t>
  </si>
  <si>
    <t>FONDO DE EMPLEADOS AUTOMOTORA NORTE Y SUR</t>
  </si>
  <si>
    <t>FONDO DE EMPLEADOS DE DOMINA S.A.</t>
  </si>
  <si>
    <t>COOPERATIVA MULTIACTIVA DE PENSIONADOS DE LA COSTA</t>
  </si>
  <si>
    <t>CENTRO INTEGRAL COODECOM</t>
  </si>
  <si>
    <t>COOPERATIVA DE TRABAJO ASOCIADO LA COMUNA</t>
  </si>
  <si>
    <t>CIMA COOPERATIVA MULTIACTIVA</t>
  </si>
  <si>
    <t>COOPERATIVA MULTIACTIVA DE CREDITO Y VIVIENDA</t>
  </si>
  <si>
    <t>COOPERATIVA MULTIACTIVA SAN JUAN</t>
  </si>
  <si>
    <t>ALIANZA DE SERVICIOS COOPERATIVOS</t>
  </si>
  <si>
    <t>COOPERATIVA MULTIACTIVA DE COMERCIANTES DE SAN VICTORINO</t>
  </si>
  <si>
    <t>FONDO DE EMPLEADOS CLINICA MATERNO INFANTIL SAN LUIS LTDA</t>
  </si>
  <si>
    <t>FONDO DE EMPLEADOS DE SEALED AIR COLOMBIA LTDA</t>
  </si>
  <si>
    <t>COOPERATIVA DE LA CONSTRUCCION EL PALUSTRE</t>
  </si>
  <si>
    <t>FONDO DE EMPLEADOS DE JJ PITA Y CIA. S.A.</t>
  </si>
  <si>
    <t>COOPERATIVA DE PALMICULTORES DEL MAGDALENA MEDIO</t>
  </si>
  <si>
    <t>GESTION EMPRESARIAL</t>
  </si>
  <si>
    <t>COOPERATIVA DE TRABAJO ASOCIADO DE SERVICIOS HOTELEROS</t>
  </si>
  <si>
    <t>COOPERATIVA DE APORTE Y CREDITO</t>
  </si>
  <si>
    <t>COOPERATIVA COMUNITARIA MULTIACTIVA DE TRABAJADORES Y PENSIONADOS</t>
  </si>
  <si>
    <t>FONDO DE EMPLEADOS DE POSTOBON CALI</t>
  </si>
  <si>
    <t>COOPERATIVA DE TRABAJO ASOCIADO LAS CUMBRES</t>
  </si>
  <si>
    <t>COOMULCARIBE</t>
  </si>
  <si>
    <t>SERTEIN CTA</t>
  </si>
  <si>
    <t>COOPERATIVA DE TRABAJO ASOCIADO SERVISOCIAL</t>
  </si>
  <si>
    <t>COOPERATIVA MULTIACTIVA DE TRABAJADORES DE SIDERURGICA DE BOYACA</t>
  </si>
  <si>
    <t>COOPERATIVA ASOCIATIVA DE TRABAJO COMUNITARIO</t>
  </si>
  <si>
    <t>COOPERATIVA DE EDUCADORES DE LA SABANA LTDA</t>
  </si>
  <si>
    <t>FONDO DE EMPLEADOS FALCON</t>
  </si>
  <si>
    <t>COOPERATIVA DE TRABAJO ASOCIADO CARPINCOOP</t>
  </si>
  <si>
    <t>COOPERATIVA DE APORTE Y CREDITO DEL SECTOR GANADERO Y AFINES</t>
  </si>
  <si>
    <t>COOPERATIVA DE TRABAJO ASOCIADO DE FACTURADORES EN SALUD</t>
  </si>
  <si>
    <t>COOPERATIVA DE TRABAJO ASOCIADO COOPRESERVIR</t>
  </si>
  <si>
    <t>CORPORACION PREVISION DE RIESGOS INSTITUCION AUXILIAR DE LA ECONOMIA SOLIDARIA</t>
  </si>
  <si>
    <t>COOPERATIVA DE EDUCADORES DE LA ESMERALDA LTDA</t>
  </si>
  <si>
    <t>COOPERATIVA DE TRABAJADORES DE SHER</t>
  </si>
  <si>
    <t>FONDO EMPLEADOS CLINICA CHIA S.A</t>
  </si>
  <si>
    <t>COOPERATIVA MULTIACTIVA INTEGRAL DE SERVICIOS PARA LA FUERZA PUBLICA Y PENSIONADOS DEL ESTADO</t>
  </si>
  <si>
    <t>COOPERATIVA MULTIACTIVA NACIONAL DE FABRICANTES DE VELAS Y VELONES</t>
  </si>
  <si>
    <t>FONDO DE EMPLEADOS DEL MUNICIPIO DE SOGAMOSO</t>
  </si>
  <si>
    <t>COOPERATIVA DE SERVICIOS DEL OCCIDENTE</t>
  </si>
  <si>
    <t>COOPERATIVA DE TRABAJO ASOCIADO LA ESPERANZA</t>
  </si>
  <si>
    <t>FONDO DE EMPLEADOS Y TRABAJADORES DE INTERNACIONAL DE DROGAS</t>
  </si>
  <si>
    <t>ORGANIZACION COOPERATIVA COOPACTIVA</t>
  </si>
  <si>
    <t>COOPERATIVA MULTIACTIVA DEL GUAINIA</t>
  </si>
  <si>
    <t>FONDO DE EMPLEADOS DE LA ISTITUZIONE LEONARDO DA VINCI</t>
  </si>
  <si>
    <t>COOPERATIVA DE TRABAJO ASOCIADO DE SERVICIOS MEDICOS Y ADMINISTRACION DE LA SALUD</t>
  </si>
  <si>
    <t>COOPERATIVA DE TRABAJO ASOCIADO LA NUEVA GALEZ</t>
  </si>
  <si>
    <t>SERVICIOS FINANCIEROS COOPERATIVOS DE APORTE Y CREDITO</t>
  </si>
  <si>
    <t>COOPERATIVA DE APORTE Y CREDITO CRE&amp;NTEGRAL</t>
  </si>
  <si>
    <t>COOPERATIVA NACIONAL AGROPECUARIA</t>
  </si>
  <si>
    <t>FONDO DE EMPLEADOS DE ELEC SA</t>
  </si>
  <si>
    <t>COOPERATIVA NACIONAL DE SERVICIOS FUTURO</t>
  </si>
  <si>
    <t>COOPERATIVA MULTIACTIVA COOPCOLOR ELECTRONICS</t>
  </si>
  <si>
    <t>FONDO DE EMPLEADOS DE LA CORPORACION EDUCATIVA COLOMBO BRITANICA</t>
  </si>
  <si>
    <t>FONDO DE EMPLEADOS DISTRIBUIDORA LOS COCHES LA SABANA</t>
  </si>
  <si>
    <t>FONDO DE EMPLEADOS DE PRIETO &amp; CARRIZOSA</t>
  </si>
  <si>
    <t>FONDO DE EMPLEADOS DEL GRUPO EMPRESARIAL MELENDEZ</t>
  </si>
  <si>
    <t>COOPERATIVA MULTIACTIVA DE PROGRESO Y DESARROLLOOL PARA PERSONAL ACTIVO PENSIONADO Y RETIRADO DE LA FUERZA PUBLICA Y DEL ESTADO</t>
  </si>
  <si>
    <t>FONDE DE EMPLEADOS DE DESCA COLOMBIA</t>
  </si>
  <si>
    <t>COOPERATIVA DEL MAGISTERIO DEL ATLANTICO</t>
  </si>
  <si>
    <t>COOPERATIVA MULTIACTIVA DE SERVICIOS PROVERCOOP</t>
  </si>
  <si>
    <t>COOPERATIVA MULTIACTIVA DE SERVICIOS ASOCIADOS</t>
  </si>
  <si>
    <t>COOPERATIVA MULTIACTIVA AGROPECUARIA Y DE INVERSIONES</t>
  </si>
  <si>
    <t>FONDO DE EMPLEADOS DE GRANTIERRA ENERGY COLOMBIA LTDA</t>
  </si>
  <si>
    <t>COOPERATIVA MULTIACTIVA AGRICOLA</t>
  </si>
  <si>
    <t>FONDO DE EMPLEADOS SYNGENTA</t>
  </si>
  <si>
    <t>FONDO DE EMPLEADOS DE CARRERA ADMINISTRATIVA DEL MUNICIPIO DE IPIALES</t>
  </si>
  <si>
    <t>COOPERATIVA DE TRABAJO ASOCIADO SERVICIO FORMATIVO DEL CARIBE CTA</t>
  </si>
  <si>
    <t>COOPERATIVA DE TRABAJO ASOCIADO MUNDO SALUD CTA</t>
  </si>
  <si>
    <t>COOPERATIVA MULTIACTIVA DE APORTE Y CREDITO PARA EL SERVICIO SOCIAL LTDA.</t>
  </si>
  <si>
    <t>COOPERATIVA DE TRABAJO ASOCIADO DE HATO COROZAL ARENAS DEL CASANARE</t>
  </si>
  <si>
    <t>FONDO DE EMPLEADOS CAMARA DE COMERCIO BUCARAMANGA</t>
  </si>
  <si>
    <t>COOPERATIVA MULTIACTIVA FAMILIAR DE LA SUPERINTENDENCIA FINANCIERA DE COLOMBIA - SUPERFINANCIERA</t>
  </si>
  <si>
    <t>COOPERATIVA MULTIACTIVA DE CREDITO Y SERVICIOS</t>
  </si>
  <si>
    <t>COOPERATIVA NACIONAL DE GESTION EJECUCION DE OBRAS Y SERVICIOS SOLIDARIOS</t>
  </si>
  <si>
    <t>COOPERATIVA DE TRABAJO ASOCIADO PALENQUE CTA</t>
  </si>
  <si>
    <t>COOPERATIVA DE TRABAJO ASOCIADO LOS PIJAOS CTA</t>
  </si>
  <si>
    <t>COOPERATIVA MULTIACTIVA DE APORTE Y CREDITO PARA EL SERVICIO COMUNITARIO LTDA</t>
  </si>
  <si>
    <t>FONDO DE EMPLEADOS CONSTRUFONDO</t>
  </si>
  <si>
    <t>COOPERATIVA DE TRABAJO ASOCIADO EL RETORNO</t>
  </si>
  <si>
    <t>COOPERATIVA DE TRABAJADORES ASOCIADOS NUEVO MILENIO</t>
  </si>
  <si>
    <t>COOPERATIVA SOCIAL MULTIACTIVA</t>
  </si>
  <si>
    <t>FRATERNIDAD ENTIDAD COOPERATIVA</t>
  </si>
  <si>
    <t>PRECOOPERATIVA AGROINDUSTRIAL FENIX LTDA</t>
  </si>
  <si>
    <t>FONDO DE EMPLEADOS DE UNIPLES</t>
  </si>
  <si>
    <t>COOPERATIVA DE TRABAJO ASOCIADO UNIDOS HACIA EL FUTURO PROTEGIENDO EL MEDIO AMBIENTE</t>
  </si>
  <si>
    <t>FONDO DE EMPLEADOS DE SIEMENS EN COLOMBIA</t>
  </si>
  <si>
    <t>FONDO DE EMPLEADOS DE CAFE AGUILA ROJA</t>
  </si>
  <si>
    <t>COOPERATIVA DE EMPLEADOS DE CAFAM</t>
  </si>
  <si>
    <t>COOPERATIVA MULTIACTIVA ASOCIADOS DEL CARIBE</t>
  </si>
  <si>
    <t>FONDO DE ENPLEADOS DE LAS EMPRESAS ADSCRITAS A C.I TROPICAL S.A</t>
  </si>
  <si>
    <t>COOPERATIVA MULTIACTIVA DE PROCESOS LOGISTICOS</t>
  </si>
  <si>
    <t>FONDO DE EMPLEADOS DE CLUB COLOMBIA</t>
  </si>
  <si>
    <t>COOPERATIVA MULTIACTIVA FAMILIAR COOFAM</t>
  </si>
  <si>
    <t>COOPERATIVA DE SERVIICOS AL SUBSECTOR PANELERO</t>
  </si>
  <si>
    <t>FONDO DE EMPLEADOS DE BELLOTA COLOMBIA S.A.</t>
  </si>
  <si>
    <t>COOPERATIVA MULTIACTIVA COMULEMCO</t>
  </si>
  <si>
    <t>ASOCIACION MUTUAL DE PROYECCION Y DESARROLLO SOCIAL</t>
  </si>
  <si>
    <t>COOPERATIVA MULTIACTIVA COPANEM</t>
  </si>
  <si>
    <t>FONDO DE EMPLEADOS Y TRABAJADORES DE MEDICAMENTOS ESPECIALIZADOS S.A.</t>
  </si>
  <si>
    <t>COOPERATIVA MULTIACTIVA SOCIAL Y RECREATIVA</t>
  </si>
  <si>
    <t>COOPERATIVA DE EMPLEADOS DEL SECTOR SALUD EN EL DEPARTAMENTO DEL GUAVIARE</t>
  </si>
  <si>
    <t>COOPERATIVA MULTIACTIVA LABORAL CORDOBESA</t>
  </si>
  <si>
    <t>FONDO DE EMPLEADOS DE EDUCADORES PENSIONADOS</t>
  </si>
  <si>
    <t>COOPERATIVA MULTIACTIVA DE PENSIONADOS DE COMUNICACIONES</t>
  </si>
  <si>
    <t>CORPORACION FONDO DE EMPLEADOS DE LA INDUSTRIA PETROLERA COLOMBIANA</t>
  </si>
  <si>
    <t>COOPERATIVA MULTIACTIVA DE SUCRE Y CORDOBA</t>
  </si>
  <si>
    <t>FONDO DE EMPLEADOS DE COMERCIAL FOX</t>
  </si>
  <si>
    <t>COOPERATIVA DE TRABAJO ASOCIADO FUTURO DE LA AGRONOMIA COOFUTURAGRO CTA</t>
  </si>
  <si>
    <t>COOPERATIVA MULTIACTIVA AGROPECUARIA DE OREGANAL</t>
  </si>
  <si>
    <t>FONDO DE EMPLEADOS COVINOC</t>
  </si>
  <si>
    <t>COOPERATIVA PARA EL PROGRESO Y EXITO DE LOS ASOCIADOS</t>
  </si>
  <si>
    <t>FEDERACION NACIONAL DE COOPERATIVAS DE AHORRO Y CREDITO Y FINANCIERAS DE COLOMBIA</t>
  </si>
  <si>
    <t>COOPERATIVA MULTIACTIVA MANOS DE PROGRESO NACIONAL</t>
  </si>
  <si>
    <t>OPERADOR INTEGRAL DE SERVICIOS, VENTAS Y ASESORIAS</t>
  </si>
  <si>
    <t>TECNO ECOLOGIA COOPERATIVA DE TRABAJO ASOCIADO CTA.</t>
  </si>
  <si>
    <t>COOPERATIVA MULTIACTIVA DE LA REGION CARIBE DE COLOMBIA</t>
  </si>
  <si>
    <t>COOPERATIVA SOLUCIONES EFECTIVAS CASABLANCA</t>
  </si>
  <si>
    <t>FONDO DE EMPLEADOS MALLAMAS</t>
  </si>
  <si>
    <t>FONDO DE EMPLEADOS DE LAS EMPRESAS COLOMBIANAS DE TRANSPORTE EN GENERAL</t>
  </si>
  <si>
    <t>COOPERATIVA INTEGRAL FUNERAL FUNCOOP</t>
  </si>
  <si>
    <t>PRECOOPERATIVA DE MINEROS Y EMPRESARIOS DE PAIPA</t>
  </si>
  <si>
    <t>FONDO DE EMPLEADOS DE DARSALUD</t>
  </si>
  <si>
    <t>COOPERATIVA MULTIACTIVA LECHERA DE PUERTO TRIUNFO</t>
  </si>
  <si>
    <t>FONDO DE EMPLEADOS VIRGIN MOBILE COLOMBIA</t>
  </si>
  <si>
    <t>COOPERATIVA DE PEQUEÑOS PRODUCTORES DE BANANO BONITO AMANECER</t>
  </si>
  <si>
    <t>COOPERATIVA DE TRABAJO ASOCIADO AIRES DE MOMICO CTA</t>
  </si>
  <si>
    <t>ASOCIACION MUTUALISTA DE LOS JUBILADOS Y PENSIONADOS DE CEMENTOS ARGOS O ASOJUNPENCEARGOS</t>
  </si>
  <si>
    <t>COOPERATIVA MULTIACTIVA LA HERMANDAD EN ASESORIAS Y SERVICIOS</t>
  </si>
  <si>
    <t>FONDO DE EMPLEADOS DOCENTES DEL INEM DE BARRANQUILLA</t>
  </si>
  <si>
    <t>COOPERATIVA COOTECHNOLOGY</t>
  </si>
  <si>
    <t>FONDO DE EMPLEADOS DE LAS AGROPECUARIAS EL TESORO LA GIRA TERRANOVA Y TIERRA GRATA</t>
  </si>
  <si>
    <t>COOPERATIVA DE TRABAJADORES DEL GRUPO MUNDIAL</t>
  </si>
  <si>
    <t>FONDO DE EMPLEADOS DE TU FONDO</t>
  </si>
  <si>
    <t>ASOCIACION MUTUAL  AVANZAD COLOMBIA</t>
  </si>
  <si>
    <t>COOPERATIVA MULTIACTIVA DE PRODUCTORES DE LECHE DE ZIPAQUIRA  CUNDINAMARCA</t>
  </si>
  <si>
    <t>FONDO DE EMPLEADOS FONCISA</t>
  </si>
  <si>
    <t>ASOCIACION MUTUAL UNIAUTONOMA</t>
  </si>
  <si>
    <t>COOPERATIVA CRISTIANA MULTIACTIVA CREER</t>
  </si>
  <si>
    <t>COOPERATIVA MULTIACTIVA DE COMERCIO</t>
  </si>
  <si>
    <t>FONDO DE EMPLEADOS FONTRABEL</t>
  </si>
  <si>
    <t>COOPERATIVA DE APORTE Y CREDITO SUMA</t>
  </si>
  <si>
    <t>FONDO DE EMPLEADOS DEL HOSPITAL MARIA IMACULADA</t>
  </si>
  <si>
    <t>FONDO DE EMPLEADOS DE LA CENTRAL GANADERA 3.0</t>
  </si>
  <si>
    <t>FONDO DE EMPLEADOS DE LA EMPRESA AGUAS DE BOGOTA</t>
  </si>
  <si>
    <t>COOPERATIVA COFFECOOP</t>
  </si>
  <si>
    <t>FONDO NACIONAL DE EMPLEADOS PENITENCIARIO Y CARCELARIO</t>
  </si>
  <si>
    <t>COOPERATIVA MULTIACTIVA SPOROS</t>
  </si>
  <si>
    <t>COOPERATIVA DE CAFE TOLISUR</t>
  </si>
  <si>
    <t>FONDO DE EMPLEADOS DE LA EMPRESA IBAGUEREÑA DE ACUEDUCTO Y ALCANTARILLADO IBAL S.A. E.S.P. OFICIAL</t>
  </si>
  <si>
    <t>COOPERATIVA CAFETERA ANADI</t>
  </si>
  <si>
    <t>COOPERATIVA MULTIACTIVA HIL + ART DE COTA</t>
  </si>
  <si>
    <t>ASOCIACION MUTUAL GC MUTUAL</t>
  </si>
  <si>
    <t>ASOCIACION DE ECOLOGISTAS SURTOLIMENSES</t>
  </si>
  <si>
    <t>FONDO DE EMPLEADOS FUTURASEO FEF</t>
  </si>
  <si>
    <t>FONDO DE EMPLEADOS MONTACARGAS</t>
  </si>
  <si>
    <t>FONDO DE EMPLEADOS DE SURCOLOMBIANA DE GAS</t>
  </si>
  <si>
    <t>BORDOCOL PCTA</t>
  </si>
  <si>
    <t>LA COOPERATIVA DE TRABAJADORES DE EMPRESAS MUNICIPALES DE CALI Y OTROS</t>
  </si>
  <si>
    <t>FDO. EMPLEADOS DEL ACUEDUCTO Y ALCANTARILLADO DE POPAYAN</t>
  </si>
  <si>
    <t>FONDO DE EMPLEADOS DE RESORTES HERCULES LTDA.</t>
  </si>
  <si>
    <t>ASOCIACION MUTUAL SANTA MARIA</t>
  </si>
  <si>
    <t>FONDO DE EMPLEADOS UNIVERSIDAD EXTERNADO DE COLOMBIA</t>
  </si>
  <si>
    <t>FONDO DE EMPLEADOS DEL COLEGIO CALAZANZ</t>
  </si>
  <si>
    <t>FONDO DE EMPLEADOS COLEGIO NUESTRA SE#ORA DEL ROSARIO</t>
  </si>
  <si>
    <t>FONDO DE EMPLEADOS HARINERA DLE VALLE</t>
  </si>
  <si>
    <t>COOPERATIVA INTEGRAL LOS PATRIOTAS</t>
  </si>
  <si>
    <t>COOPERATIVA MULTIACTIVA SOCIAL Y DE SERVICIOS LTDA</t>
  </si>
  <si>
    <t>COOPERATIVA MULTIACTIVA DE VIVIENDA POR AUTOGESTION Y AUTOFINANCIACION DEL MAGISTERIO DE LA PROVINCIA DE UBATE LIMITADA</t>
  </si>
  <si>
    <t>FONDO DE EMPLEADOS COMPAÑIA TELEFERICO</t>
  </si>
  <si>
    <t>FONDO DE EMPLEADOS DE  AVAYA</t>
  </si>
  <si>
    <t>COOPERATIVA MULTIACTIVA DE MILITARES EN RET Y CIV PENS DE LAS FFMM LTD</t>
  </si>
  <si>
    <t>COOPERATIVA DE COMERCIANTES DE LA PLAZA DE MERCADO</t>
  </si>
  <si>
    <t>COOPERATIVA ANTIOQUEÑA DE TRABAJADORES GRUPO CAFETERO</t>
  </si>
  <si>
    <t>FONDO DE EMPLEADOS DE SURTIDORA DE GAS DEL CARIBE S.A.</t>
  </si>
  <si>
    <t>COOPERATIVA DE AHORRO Y CREDITO FINANCIERA COAGROSUR</t>
  </si>
  <si>
    <t>COOPERATIVA DE TRABAJO ASOCIADO COOPNORTE</t>
  </si>
  <si>
    <t>COOPERATIVA DE PRODUCTORES DE CARBON DE LA PROVINCIA DE SUGAMUXI  LTDA</t>
  </si>
  <si>
    <t>FONDO DE EMPLEADOS  DE  GRACETALES</t>
  </si>
  <si>
    <t>VIVIR COOPERATIVA DE TRABAJO ASOCIADO</t>
  </si>
  <si>
    <t>COOPERATIVA DE TRABAJO ASOCIADO LA UNION LTDA</t>
  </si>
  <si>
    <t>FONDO DE EMPLEADOS CURTITAGUI LTDA</t>
  </si>
  <si>
    <t>COOPERATIVA MULTIACTIVA EMPRENDEMOS</t>
  </si>
  <si>
    <t>FONDO DE EMPLEADOS DE LABORATORIOS SYNTHESIS LTDA Y CIA S.C.A.</t>
  </si>
  <si>
    <t>COOPERATIVA MULTIACTIVA DE APORTE Y CREDITO COOMFONELEC</t>
  </si>
  <si>
    <t>COOPERATIVA MULTIACTIVA DE ARANZAZU</t>
  </si>
  <si>
    <t>FONDO DE EMPLEADOS DE ACERIAS DE CALDAS</t>
  </si>
  <si>
    <t>FONDO DE EMPLEADOS DE ORGANIZACION RADIAL OLIMPICA S.A.</t>
  </si>
  <si>
    <t>COOPERATIVA DEL BARRIO PUERTA DE TEJA</t>
  </si>
  <si>
    <t>FONDO DE EMPLEADOAS DE AGROPECUARIA CAMAGUEY LTDA FRIGAL LTDA  LISCAM</t>
  </si>
  <si>
    <t>COOPERATIVA DE TRABAJADORES DEL COUNTRY CLUB LTDA</t>
  </si>
  <si>
    <t>COOPERATIVA DE TRAB. DE ALIMENTOS DEL VALLE LTDA.</t>
  </si>
  <si>
    <t>COOPERATIVA MULTIACTIVA DISTRIBUCIONES ELECTROHOGAR</t>
  </si>
  <si>
    <t>COOPERATIVA MULTIACTIVA COLOMBIANA</t>
  </si>
  <si>
    <t>COOPERATIVA DE CAFICULTORES DEL HUILA LTDA</t>
  </si>
  <si>
    <t>COOPERATIVA FERROVIARIA DEL PACIFICO LTDA.</t>
  </si>
  <si>
    <t>COOPERATIVA MULTIACTIVA AVANCEMOS</t>
  </si>
  <si>
    <t>COOPERATIVA SOLIDARIZAR</t>
  </si>
  <si>
    <t>FONDO DE EMPLEADOS SEAPTO</t>
  </si>
  <si>
    <t>COOPERATIVA FAMILIA HENKEL COLOMBIANA S.A.S.</t>
  </si>
  <si>
    <t>FONDO DE EMPLEADOS DE LA SUPERINTENDENCIA FINANCIERA DE COLOMBIA</t>
  </si>
  <si>
    <t>COOPERATIVA DE PROFESORES DE PLATO LTDA.</t>
  </si>
  <si>
    <t>FONDO DE EMPLEADOS DE ALBA QUIMICA DE COLOMBIA LTDA</t>
  </si>
  <si>
    <t>COOPERATIVA MULTIACTIVA CARMENZA ROCHA</t>
  </si>
  <si>
    <t>FONDO DE EMPLEADOS NORMAL NACIONAL DE PASTO LTDA.</t>
  </si>
  <si>
    <t>COOPERATIVA DE APORTEY CREDITO DE ICONONZO TOLIMA LIMITADA</t>
  </si>
  <si>
    <t>COOPERATIVA MULTIACTIVA MIQUELINA LTDA.</t>
  </si>
  <si>
    <t>FONDO DE EMPLEADOS LORRAINE</t>
  </si>
  <si>
    <t>FONDO DE EMPLEADOS DE MERCK SHARP &amp; DOHME Y FROSST</t>
  </si>
  <si>
    <t>COOPERATIVA DE EMPLEADOS DE LA EDUCACION DE FONSECA Y EL SUR DE LA GUAJIRA</t>
  </si>
  <si>
    <t>COOPERATIVA DE TRABAJO ASOCIADO DEL NORTE LTDA</t>
  </si>
  <si>
    <t>COOPERATIVA DE LOS TRABAJADORES DE TEXTILES MIRATEX</t>
  </si>
  <si>
    <t>COOPERATIVA MULTIACTIVA DEL PERSONAL DEL SENA</t>
  </si>
  <si>
    <t>COOPERATIVA MULTIACTIVA COSALUD LTDA</t>
  </si>
  <si>
    <t>COOPERATIVA DE TRABAJADORES Y PENSIONADOS CON VINCULO LABORAL DEL SENA REGIONAL CORDOBA Y SU NUCLEO FAMILIAR Y LA CUMUNIDAD</t>
  </si>
  <si>
    <t>FONDO DE EMPLEADOS DEL HOSPITAL INFANTIL</t>
  </si>
  <si>
    <t>COOPERATIVA DE TRABAJO ASOCIADO MONUMENTO LTDA.</t>
  </si>
  <si>
    <t>COOPERATIVA TELEPOSTAL LTDA</t>
  </si>
  <si>
    <t>FONDO DE EMPLEADOS DE SKINCO</t>
  </si>
  <si>
    <t>COOPERATIVA DE CAFICULTORES DEL NORTE DE CALDAS</t>
  </si>
  <si>
    <t>COOPERATIVA OVINA DE MARULANDA</t>
  </si>
  <si>
    <t>FONDO DE EMPLEADOS DE HOTELES ROYAL</t>
  </si>
  <si>
    <t>COOPERATIVA FINANCIERA CAFETERA</t>
  </si>
  <si>
    <t>COOPERATIVA MULTIACTIVA DE TRABAJADORES DE LA CHEC LTDA.</t>
  </si>
  <si>
    <t>FONDO DE EMPLEADOS DE PWC</t>
  </si>
  <si>
    <t>COOPERATIVA DE PRODUCTORES DE LECHE DE NARI¥O LTDA</t>
  </si>
  <si>
    <t>COOPERATIVA DE TRABAJO ASOCIADO TABLONEROS</t>
  </si>
  <si>
    <t>FONDO DE EMPLEADOS PROFESIONALES DE SERVICIOS MEDICOS</t>
  </si>
  <si>
    <t>FONDO DE EMPLEADOS DE COMNALMICROS S.A</t>
  </si>
  <si>
    <t>FONDO DE AHORRO Y CREDITO DE EMPLEADOS DE TIPIEL S.A.</t>
  </si>
  <si>
    <t xml:space="preserve">FONDO DE EMPLEADOS DE TELMEX HOGAR </t>
  </si>
  <si>
    <t>COOPERATIVA DE EXFUNCIONARIOS DE IBM</t>
  </si>
  <si>
    <t>COOPERATIVA COOTRAPOSTALES</t>
  </si>
  <si>
    <t>COOPERATIVA INDUSTRIAL Y MERCADEO INTEGRAL DE COLOMBIA LTDA.</t>
  </si>
  <si>
    <t>COOPERATIVA TRABAJ. DE LA SALUD DE LA PROVINCIA DE OCA#A LTDA</t>
  </si>
  <si>
    <t>FONDO DE EMPLEADOS DEL GRUPO EMPRESARIAL AGROAVICOLA</t>
  </si>
  <si>
    <t>COOPERATIVA DE DISTRIBUIDORES DE BOYACA</t>
  </si>
  <si>
    <t>FONDO DE EMPLEADOS DE SAINC S.A</t>
  </si>
  <si>
    <t>COOPERATIVA DE VENDEDORES DE SANANDRESITO PIEDECUESTA LTDA.</t>
  </si>
  <si>
    <t>COOPERATIVA MULTIACTIVA DE FOMENTO Y DESARROLLO SOCIAL</t>
  </si>
  <si>
    <t>COOPERATIVA DE LOS TRABAJADOREES DE LA SALUD  LTDA</t>
  </si>
  <si>
    <t>COOPERATIVA CORFAS DE CREDITO SOLIDARIO</t>
  </si>
  <si>
    <t>COOPERATIVA INTEGRAL CAMPESINA PARAMO LTDA</t>
  </si>
  <si>
    <t>COOPERATIVA DE LOS TRABAJADORES DEL FILTRO LTDA</t>
  </si>
  <si>
    <t xml:space="preserve">COOPERATIVA DE EMPLEADOS Y EX EMPLEADOS DE CITIBANK COLOMBIA </t>
  </si>
  <si>
    <t>COOPERATIVA MULTIACTIVA DE VILLAPINZON LTDA</t>
  </si>
  <si>
    <t>FONDO DE EMPLEADOS DE FONADE</t>
  </si>
  <si>
    <t>COOPERATIVA DE AHORRO Y CREDITO COOSELANDIA LTDA.</t>
  </si>
  <si>
    <t>FORJAR COOPERATIVA DE AHORRO Y CREDITO</t>
  </si>
  <si>
    <t>FONDO DE EMPLEADOS DEL SECTOR SOLIDARIO DEL EJE CAFETERO Y NORTE DEL VALLE LIMITADA</t>
  </si>
  <si>
    <t>COOPERATIVA DE EDUCADORES DEL QUINDIO LTDA</t>
  </si>
  <si>
    <t>COOPERATIVA ESPECIALIZADA DE AHORRO Y CREDITO DE LA ORINOQUIA</t>
  </si>
  <si>
    <t>COOPERATIVA DE LA INVERSION, PRODUCCION, COMERCIALIZACION Y CONSUMO</t>
  </si>
  <si>
    <t>FONDO DE EMPLEADOS DE NATUFLORA  NATUFES</t>
  </si>
  <si>
    <t>COOPERATIVA MULTISERVICIOS COOTRACOLTA LTDA.</t>
  </si>
  <si>
    <t>COOPERATIVA DE PROFESORES DEL CESAR</t>
  </si>
  <si>
    <t>COOPERATIVA AGRICOLA PANTANOS LIMITADA</t>
  </si>
  <si>
    <t>FONDO DE EMPLEADOS DE CELAR</t>
  </si>
  <si>
    <t>FONDO DE EMPLEADOS MUEBLES &amp; ACCESORIOS LTDA.</t>
  </si>
  <si>
    <t>FONDO DE EMPLEADOS DE SCHLAGE LOCK DE COLOMBIA</t>
  </si>
  <si>
    <t>COOPERATIVA MULTIACTIVA DE LOS EMPLEADOS DE CAJASAN</t>
  </si>
  <si>
    <t>FONDO DE EMPLEADOS DE HACIENDA LA CABA#A LTDA</t>
  </si>
  <si>
    <t>FONDO DE EMPLEADOS DE AHORRO Y VIVIENDA DE PFIZER</t>
  </si>
  <si>
    <t>COOPERATIVA DE APORTES Y CREDITO SAN JOSE</t>
  </si>
  <si>
    <t>FONDO DE EMPLEADOS DEL COLEGIO NUEVA GRANADA</t>
  </si>
  <si>
    <t>EMPRESA AGROINDUSTRIAL CCOPERATIVA</t>
  </si>
  <si>
    <t>COOPERATIVA DE VIVIENDA DEL MAGISTERIO GUANENTINO</t>
  </si>
  <si>
    <t>FONDO DE EMPLEDOS DE SPLENDID FLOWERS LTDA</t>
  </si>
  <si>
    <t>COOPERATIVA MULTIACTIVA DE EXTRABAJADORES DE ARTECTO LTDA</t>
  </si>
  <si>
    <t>COOPERATIVA MULTIACTIVA PROPULSAR</t>
  </si>
  <si>
    <t>COOPERATIVA DE PENSIONADOS DE LA ELECTRIFICADORA DE SANTANDER</t>
  </si>
  <si>
    <t>COOPERATIVA DE LA ORGANIZACION SAN NICOLAS</t>
  </si>
  <si>
    <t>FONDO DE EMPLEADOS ADMINISTRATIVOS DE LA INDUSTRIA COLOMBO ANDINA S.A</t>
  </si>
  <si>
    <t>COOPERATIVA POPULAR NARI#ENSE LIMITADA</t>
  </si>
  <si>
    <t>FONDO DE EMPLEADOS DE GRANITOS Y MARMOLES S.A.</t>
  </si>
  <si>
    <t>ASOCIACION MUTUAL SAN LUCAS</t>
  </si>
  <si>
    <t>UNIVERSIDAD COOPERATIVA DE COLOMBIA</t>
  </si>
  <si>
    <t>COOPERATIVA MULTIACTIVA DE SERVICIOS COMPLEMENTARIOS LAS QUINTAS</t>
  </si>
  <si>
    <t>COOPERATIVA DE TRABAJADORES DE ERICSSON DE COLOMBIA LTDA</t>
  </si>
  <si>
    <t>FONDO DE EMPLEADOS DE SODIMAC COLOMBIA</t>
  </si>
  <si>
    <t>FONDO DE EMPLEADOS MANUFACTURAS STOP</t>
  </si>
  <si>
    <t>FONDO DE EMPLEADOS DE FEDEPALMA</t>
  </si>
  <si>
    <t>COOPERATIVA MULTIACTIVA DE BOGOTANA DE REPRESENTACIONES</t>
  </si>
  <si>
    <t>COOPERATIVA MULTIACTIVA DE ZUMBICO</t>
  </si>
  <si>
    <t>COOPERATIVA EMPLEADOS JUNTA DE DEPORTES DE BOGOTA</t>
  </si>
  <si>
    <t>COOPERATIVA MULTIACTIVA DE LA UNIVERSIDAD DE LOS LLANOS</t>
  </si>
  <si>
    <t>COOPERATIVA DE TRABAJO ASOCIADO MANTENIMIENTO VIAL DE MONTENEGRO</t>
  </si>
  <si>
    <t>FONDO DE EMPLEADOS DE MERCAR</t>
  </si>
  <si>
    <t>COOPERATIVA DE CAFICULTORES DEL CAQUETA</t>
  </si>
  <si>
    <t>COOPERATIVA PANAMERICANA DE CACOTA</t>
  </si>
  <si>
    <t>FONDO DE AHORRO Y CREDITO DE EMPLEADOS DE LA NORMAL NAL FCO FDEZ DE C</t>
  </si>
  <si>
    <t>COOPERATIVA DE TRABAJADORES Y PENSIONADOS DE LA E.A.A.B.</t>
  </si>
  <si>
    <t>FONDO DE EMPLEADOS DE COLUMBUS LTDA</t>
  </si>
  <si>
    <t>FONDO DE EMPLEADOS DE CIBA ESPECIALIDADES QUIMICAS</t>
  </si>
  <si>
    <t>FONDO DE EMPLEADOS HOSPITAL DE LA MISERICORDIA</t>
  </si>
  <si>
    <t>COOPERATIVA DE CREDITO DE PENSIONADOS DEL IDEMA</t>
  </si>
  <si>
    <t>COOPERATIVA DEL SISTEMA NACIONAL DE JUSTICIA</t>
  </si>
  <si>
    <t>FONDE DE EMPL. DEL MINIST.   REL. EXT. PERT. A LA CARR. DIPL. Y CONS.</t>
  </si>
  <si>
    <t>COOADEEDAC COOPERATIVA MULTIACTIVA</t>
  </si>
  <si>
    <t>FONDO DE EMPLEADOS DE SCHLUMBERGER SURENCO</t>
  </si>
  <si>
    <t>FONDO DE EMPLEADOS DEL HOSPITAL UNIVERSITARIO SAN JOSE</t>
  </si>
  <si>
    <t>FONDO DE EMPLEADOS GUCOL</t>
  </si>
  <si>
    <t>FONDO DE EMPLEADOS CONDOMINIO CAMPESTRE EL PEÑON</t>
  </si>
  <si>
    <t>COOPERATIVA DE EMPLEADOS DEL MINISTERIO DEL INTERIOR</t>
  </si>
  <si>
    <t>COOPERATIVA DE TRABAJADORES DE LA INDUSTRIA MILITAR</t>
  </si>
  <si>
    <t>COOPERATIVA MULTIACTIVA DE EMPLEADOS DE COLGATE PALMOLIVE</t>
  </si>
  <si>
    <t>FONDO DE EMPLEADOS CAMARA DE COMERCIO DE BOGOTA</t>
  </si>
  <si>
    <t>COOPERATIVA DE TRABAJADORES DE LAS EMPRESAS DEPARTAMENTALES DE ANTIOQU</t>
  </si>
  <si>
    <t>COOPERATIVA DE TRABAJO ASOCIADO ALTAGRACIA</t>
  </si>
  <si>
    <t>FONDO DE EMPLEADOS DE JANSSEN FARMACEUTICA</t>
  </si>
  <si>
    <t>COOPERATIVA MULTIACTIVA ALGODONERA DEL DEPARTAMENTO DEL CESAR</t>
  </si>
  <si>
    <t>FONDO DE AHORRO Y CREDITO DE EMPLEADOS COOCAFICULTORES ARMENIA LTDA</t>
  </si>
  <si>
    <t>COOPERATIVA DE CREDITO Y SERVICIOS MARINOS DE COLOMBIA LTDA</t>
  </si>
  <si>
    <t>FONDO DE EMPLEADOS LAFAYETTE FEL</t>
  </si>
  <si>
    <t>FONDO DE  EMPLEADOS DE AGROINCE LTDA Y CIA S.C.A.</t>
  </si>
  <si>
    <t>COOPERATIVA DE AHORRO Y CREDITO DE ENTRERRIOS LTDA</t>
  </si>
  <si>
    <t>COOPERATIVA MULTIACTIVA DE DESARROLLO SOCIAL Y DE ENTIDADES DE SALUD DE CALDAS Y QUINDIO</t>
  </si>
  <si>
    <t>COOPERATIVA DE TABAJO ASOCIADO LOS CASIQUES</t>
  </si>
  <si>
    <t>FONDO DE EMPLEADOS UNIVERSIDAD DEL CAUCA</t>
  </si>
  <si>
    <t>FONDO DE EMPLEADOS DEL INSTITUTO DISTRITAL DE LA PARTICIPACIÓN Y ACCION COMUNAL DISTRITAL</t>
  </si>
  <si>
    <t>FONDO DE EMPLEADOS DE HALLIBURTON LATIN AMERICA</t>
  </si>
  <si>
    <t>FONDO DE EMPLEADOS DE GAS NATURAL DEL CENTRO</t>
  </si>
  <si>
    <t>FONDO DE EMPLEADOS DE EXTRUSIONES</t>
  </si>
  <si>
    <t>COOPERATIVA SOCIAL MULTIACTIVA LOS COMUNEROS</t>
  </si>
  <si>
    <t>ASCOOP EMPRESARIAL- ASESORIAS, AUDITORIAS Y CONSULTORIAS EMPRESARIALES</t>
  </si>
  <si>
    <t>COOPERATIVA ESPECIALIZADA DE AHORRO Y CRÉDITO ORBISCOOP</t>
  </si>
  <si>
    <t>FONDO DE EMPLEADOS PRENSA MODERNA</t>
  </si>
  <si>
    <t>FONDO DE LOS EMPLEADOS DE COLCERAMICA S.A.</t>
  </si>
  <si>
    <t>FONDO DE EMPLEADOS DE LA CORPORACION AUTONOMA REGIONAL PARA LA DEFENSA DE BUCARA</t>
  </si>
  <si>
    <t>FONDO DE EMPLEADOS DE ESPUMAS PLASTICAS S.A.</t>
  </si>
  <si>
    <t>COOPERATIVA DE TRABAJADORES DE TOLCEMENTO</t>
  </si>
  <si>
    <t>COOPERATIVA DE TRABAJO ASOCIADO DE ESTIBADORES</t>
  </si>
  <si>
    <t>COOPERATIVA MULTISERVICIOS BARICHARA LTDA</t>
  </si>
  <si>
    <t>COOPERATIVA DE EMPLEADOS TERMINAL BOGOTA COPROPIEDAD</t>
  </si>
  <si>
    <t>COOPERATIVA DE IMPRESORES DEL SUR LTDA</t>
  </si>
  <si>
    <t>COOPERATIVA MULTIACTIVA FAMILIAR COOMULFAM LINEA PRESIDENCIAL</t>
  </si>
  <si>
    <t>FONDO DE EMPLEADOS DEL INSTITUTO DEPARTAMENTAL DE SALUD DE NARI#O LTDA</t>
  </si>
  <si>
    <t>FONDO DE EMPLEADOS SEDITRANS</t>
  </si>
  <si>
    <t>COOPERATIVA MULTIACTIVA DEL DEPARTAMENTO DE SANTANDER LTDA</t>
  </si>
  <si>
    <t>COOPERATIVA DE EXTRABAJADORES DELMUNICIPIO  DE OCAÑA</t>
  </si>
  <si>
    <t>MUTUAL VENCEDOR</t>
  </si>
  <si>
    <t>COOPERATIVA DE PETROLEROS LTDA</t>
  </si>
  <si>
    <t>FONDO DE EMPLEADOS Y PROFESORES DE LA ASOCIACION ESCOLAR HELVETIA Y EMPRESAS CONEXAS</t>
  </si>
  <si>
    <t>FONDO DE EMPLEADOS DE LA UNIVERSIDAD EAN</t>
  </si>
  <si>
    <t>COOPERATIVA MULTIACTIVA DE APORTES Y CREDITO COOPISS COLOMBIA</t>
  </si>
  <si>
    <t>FONDE DE EMPLEADOS DE LA FEDERACION NACIONAL DE CAFETEROS PARA SU DESA</t>
  </si>
  <si>
    <t>COOPERATIVA DE EMPLEADOS DE SALUD</t>
  </si>
  <si>
    <t>FONDO DE EMPLEADOS RISARALDENSE AL SERVICIO DE LA SALUD Y ENTIDADES DEL ESTADO</t>
  </si>
  <si>
    <t>FONDO DE EMPLEADOS DE LA SOCIEDAD AEROPORTUARIA DE LA COSTA S.A.</t>
  </si>
  <si>
    <t>COOPERATIVA DE TRABAJO ASOCIADO DEL MENOR TRABAJADOR</t>
  </si>
  <si>
    <t>COOPERATIVA DE TRABAJO ASOCIADO LA LIBERTAD</t>
  </si>
  <si>
    <t>COOPERATIVA DE RECREACION CULTUTA Y BIENESTAR SOCIAL</t>
  </si>
  <si>
    <t>COOPERATIVA DE TRABAJO ASOCIADO TECNIMANTENIMIENTOS</t>
  </si>
  <si>
    <t>COOPERATIVA MULTIACTIVA DE SESQUILE</t>
  </si>
  <si>
    <t>FONDO DE EMPLEADOS DE FONOS E IMETAN</t>
  </si>
  <si>
    <t>FONDO DE EMPLEADOS DEL INSTITUTO TECNICO INDUSTRIAL</t>
  </si>
  <si>
    <t>COOPERATIVA DE ESTIBADORES INDEPENDIENTES DE CARTAGO LTDA</t>
  </si>
  <si>
    <t>FONDO DE EMPLEADOS DE CEMENTOS ARGOS PLANTA TOLUVIEJO</t>
  </si>
  <si>
    <t>COOPERATIVA DE AHORRO Y CREDITO DE VIGILANCIA Y ESCOLTAS DE ANTIOQUIA</t>
  </si>
  <si>
    <t>COOPERATIVA DE SUBOFICIALES RETIRADOS Y ACTIVOS POLICIA NACIONAL</t>
  </si>
  <si>
    <t>COOPERATIVA DE EDUCACION DE URABA</t>
  </si>
  <si>
    <t>FONDO DE EMPLEADOS DE SOFASA</t>
  </si>
  <si>
    <t>FONDO DE EMPLEADOS DEL GRUPO EMPRESARIAL PANAMCO</t>
  </si>
  <si>
    <t>COOPERATIVA JUDICIAL NACIONAL</t>
  </si>
  <si>
    <t>FONDO DE EMPLEADOS DE SINCLAIR</t>
  </si>
  <si>
    <t>FONDO DE AUXILIOS MORTUORIOS DE LOS PENSIONADOS DEL TERMINAL MARITIMO</t>
  </si>
  <si>
    <t>COOPERATIVA LA GIRALDA</t>
  </si>
  <si>
    <t>COOPERATIVA MULTIACTIVA NACIONAL DE TRABAJADORES DE LA INDUSTRIA GASTRONOMICA,HOTELERA Y SIMILARES DE COLOMBIA</t>
  </si>
  <si>
    <t>COOPERATIVA DE AHORRO Y CREDITO DE LOS TRABJ. Y JUB. DE LA E.M.T.</t>
  </si>
  <si>
    <t>FONDO DE EMPLEADOS DEL DEPARTAMENTO DEL ATLANTICO</t>
  </si>
  <si>
    <t>COOPERATIVA MULTIACTIVA DE EMPLEADOS DEL INSTITUTO COLOMBIANO DEL DEPORTE</t>
  </si>
  <si>
    <t xml:space="preserve">FONDO DE EMPLEADOS CELTA </t>
  </si>
  <si>
    <t>FONDO DE EMPLEADOS DE PLANTA Y MINAS DE ACERIAS PAZ DEL</t>
  </si>
  <si>
    <t>CENTRAL COOPERATIVA DE SERVICIOS FUNERARIOS DEL LLANO</t>
  </si>
  <si>
    <t>FONDO DE EMPLEADOS DEL INSTITUTO GEOGRAFICO  AGUSTIN CODAZZI  SECCIONAL VALLE LT</t>
  </si>
  <si>
    <t>COOPERATIVA MULTIACTIVA DE EMPLEADOS DE DISTRUIDORES DE DROGAS COPSERVIR LTD</t>
  </si>
  <si>
    <t>COOPERATIVA MULTIACTIVA ESCALAR</t>
  </si>
  <si>
    <t>FONDO DE EMPLEADOS DE BIOFILM S.A.</t>
  </si>
  <si>
    <t>COOPERATIVA TOLIMENSE DE AHORRO Y CREDITO COOFINANCIAR</t>
  </si>
  <si>
    <t>COOPERATIVA COOPULSAR SARDINATA</t>
  </si>
  <si>
    <t>COOPERATIVA MULTIACTIVA DE VENDEDORES DE PRODUCTOS Y SERVICIOS FAMILIARES</t>
  </si>
  <si>
    <t>FONDO DE EMPLEADOS DE PEGATEX - MOLYTEC</t>
  </si>
  <si>
    <t>FONDO DE EMPLEADOS DE FLORES FUNZA LTDA.</t>
  </si>
  <si>
    <t>COOPERATIVA NACIONAL DE TRABAJADORES</t>
  </si>
  <si>
    <t>COOPERATIVA DE PROFESORES Y EMPLEADOS DEL INSTITUTO VIRGINIA GOMEZ DE CIENAGA LTDA</t>
  </si>
  <si>
    <t>COOPERATIVA MULTIACTIVA CLAVERIANA</t>
  </si>
  <si>
    <t>FONDO DE EMPLEADOS DE  FLORES DEL LAGO LTDA</t>
  </si>
  <si>
    <t>FONDO DE EMPLEADOS DE INTEGRACION SOLIDARIA</t>
  </si>
  <si>
    <t>FONDO DE EMPLEADOS CIVILES CIRCULO DE SUBOFICIALES FF. MM.</t>
  </si>
  <si>
    <t>COOPERATIVA DE AHORRO Y CREDITO PARA EL DESARROLLO SOLIDARIO DE COLOMBIA</t>
  </si>
  <si>
    <t>COOPERATIVA DE IMPRESORES DE BOGOTA, COIMPRESORES BOGOTA</t>
  </si>
  <si>
    <t>COOPERATIVA DE TRABAJO ASOCIADO AGROPROGRESO</t>
  </si>
  <si>
    <t>FONDO NACIONAL DE EMPLEADOS DE LA UNIVERSIDAD LIBRE</t>
  </si>
  <si>
    <t>COOPERATIVA MULTIACTIVA DE PERSONAL VINCULADO A AGA-FANO</t>
  </si>
  <si>
    <t>FONDO DE EMPLEADOS I E M TECNICO INDUSTRIAL LTDA</t>
  </si>
  <si>
    <t>COOPERATIVA INTEGRAL DE IMPRESORES Y PAPELEROS DE OCCIDENTE LTDA</t>
  </si>
  <si>
    <t xml:space="preserve">COOPERATIVA DEL PERSONAL CON ASIGNACION DE RETIRO,PENSION Y ACTIVOS DE LA POLICIA NACIONAL LIMITADA </t>
  </si>
  <si>
    <t>FONDO DE TRABAJADORES DE CENTRALES ELECTRICAS DEL NORTE DE SANTANDER</t>
  </si>
  <si>
    <t>COOPERATIVA CENTRAL DE CAFICULTORES DEL HUILA LTDA.</t>
  </si>
  <si>
    <t>ASOCIACION COOPERATIVA DE SERVICIOS PARA SERVIDORES DEL ESTADO LTDA</t>
  </si>
  <si>
    <t>COOPERATIVA MULTIACTIVA DE FESAN</t>
  </si>
  <si>
    <t>COOPERATIVA DE TRABAJO ASOCIADO UNION LTDA</t>
  </si>
  <si>
    <t>COOPERATIVA COLOMBIANA DE CREDITO Y SERVICIOS</t>
  </si>
  <si>
    <t>FONDO EMPLEADOS DE GRAFICAS LOS ANDES LTDA.</t>
  </si>
  <si>
    <t>FONDO DE EMPLEADOS DE FRIGORIFICO DE LA COSTA</t>
  </si>
  <si>
    <t>COOPERATIVA DE SUBOFICIALES DE LAS FF.MM. EN RETIRO</t>
  </si>
  <si>
    <t>COOTRADETUR I. A. C.</t>
  </si>
  <si>
    <t>COOPERATIVA DE TRABAJO ASOCIADO RIVERA DEL SUAZA</t>
  </si>
  <si>
    <t>FONDO DE EMPLEADOS DE LAS FUNDACIONES SAN ANTONIO Y EL HOGAR DE LA JOVEN</t>
  </si>
  <si>
    <t>COOPERATIVA MULTIACTIVA DE CREDITO LIMITADA</t>
  </si>
  <si>
    <t>FONDO DE EMPLEADOS DE GRUNENTHAL COLOMBIANA S.A</t>
  </si>
  <si>
    <t>COOPERATIVA INTEGRAL DE LOS TRABAJADORES Y PENSIONADOS DEL SENA REGIONAL MAGDALENA LTDA</t>
  </si>
  <si>
    <t>COOPERATIVA DE AFILIADOS A AES COLOMBIA</t>
  </si>
  <si>
    <t>COOPERATIVA DE TRABAJO ASOCIADO PARA EL DESARROLLO SOCIAL</t>
  </si>
  <si>
    <t>FONDO DE EMPLEADOS DE COTRANDER LTDA</t>
  </si>
  <si>
    <t>FONDO DE EMPLEADOS UNIVERSIDAD SERGIO ARBOLEDA</t>
  </si>
  <si>
    <t>COOPERATIVA MULTIACTIVA DE PENSIONADOS DE C.E.N.S.</t>
  </si>
  <si>
    <t>COOPERATIVA MULTIACTIVA SURCOLOMBIANA DE INVERSIONES</t>
  </si>
  <si>
    <t>FONDO DE EMPLEADOS DE ABRASIVOS DE COLOMBIA</t>
  </si>
  <si>
    <t>COOPERATIVA MULTIACTIVA DE COMERCIANTES DE CAFE DE NARIÑO LTDA</t>
  </si>
  <si>
    <t>COOPERATIVA MULTIACTIVA NACIONAL COMUNITARIA</t>
  </si>
  <si>
    <t>COOPERATIVA NACIONAL DE VENTAS Y COMERCIO</t>
  </si>
  <si>
    <t>COOPERATIVA DE CREDITO CENTRACOP</t>
  </si>
  <si>
    <t>FONDO DE EMPLEADOS DE LA OPINION</t>
  </si>
  <si>
    <t>COOPERATIVA DE CAFICULTORES DEL SUR DEL TOLIMA LIMITADA</t>
  </si>
  <si>
    <t>FONDO DE EMPLEADOS DE LA CORPORACION CULTURAL ALEJANDRO VON HUMBOLDT</t>
  </si>
  <si>
    <t>COOPERATIVA MULTIACTIVA DE EMPLEADOS DE LA UNIVERSIDAD DEL NORTE.</t>
  </si>
  <si>
    <t>FONDO DE EMPLEADOS DE PROMIGAS LIMITADA</t>
  </si>
  <si>
    <t>COOPERATIVA DE CULTIVADORES DE CAFE LA MEJOR LTDA</t>
  </si>
  <si>
    <t>COOPERATIVA DE A. Y C. PENSIONADOS COMUNICACIONES LTDA.</t>
  </si>
  <si>
    <t>FONDO DE EMPLEADOS DEL GRUPO EXPRESS</t>
  </si>
  <si>
    <t>FONDO DE EMPLEADOS DEL CENTRO COLOMBO AMERICANO</t>
  </si>
  <si>
    <t>FONDO DE EMPLEADOS DE COMBARRANQUILLA</t>
  </si>
  <si>
    <t>COOPERATIVA MULTIACTIVA COOPSANDER</t>
  </si>
  <si>
    <t>FONDO DE EMPLEADOS DE TRANSELCA</t>
  </si>
  <si>
    <t>FONDO DE EMPLEADOS UNE</t>
  </si>
  <si>
    <t>FONDO DE EMPLEADOS GANE</t>
  </si>
  <si>
    <t>ASOCIACION DE RECICLADORES DE ANTIOQUIA</t>
  </si>
  <si>
    <t>COOPERATIVA DE TRABAJO ASOCIADO GRUPO SOLIDARIO COOPERAR</t>
  </si>
  <si>
    <t>FONDO DE EMPLEADOS DE CORRUGADOS DEL DARIEN S.A.</t>
  </si>
  <si>
    <t>COOPERATIVA DE TRABAJO ASOCIADO COOPPORVENIR CTA</t>
  </si>
  <si>
    <t>COOPERATIVA DE SERVICIOS INTEGRALES</t>
  </si>
  <si>
    <t>COOPERATIVA DE ORGANISMOS DE SALUD DE BOYACA</t>
  </si>
  <si>
    <t>FONDO DE EMPLEADOS FONDEAGRO</t>
  </si>
  <si>
    <t>FONDO DE EMPLEADOS UNIVERSIDAD SAN BUENAVENTURA SEDE BOGOTA D.C</t>
  </si>
  <si>
    <t>COOPERATIVA DE SRVIDORES PUBLICOS DE LA SALUD Y TRABAJADORES DEL GUAVIARE</t>
  </si>
  <si>
    <t>FONDO DE EMPLEADOS DE BATERIAS WILLARD</t>
  </si>
  <si>
    <t>COOPERATIVA ASISTIR PROTECCION EXEQUIAL</t>
  </si>
  <si>
    <t>FONDO DE EMPLEADOS JARDINES DEL RECUERDO DE CALI LTDA</t>
  </si>
  <si>
    <t>COOPANTEX COOPERATIVA DE AHORRO Y CREDITO</t>
  </si>
  <si>
    <t>FONDO DE EMPLEADOS DE ENTIDADES DEL SECTOR EDUCATIVO</t>
  </si>
  <si>
    <t>UNIDAD COOPERATIVA MULTIACTIVA UNIDACOOP LTDA</t>
  </si>
  <si>
    <t>FONDO DE EMPLEADOS DE DHL EXPRESS COLOMBIA LTDA.</t>
  </si>
  <si>
    <t>COOPERATIVA MULTIACTIVA DE SOLUCIONES DE VIDA</t>
  </si>
  <si>
    <t>FONDO DE EMPLEADOS DE LA DELEGACION EN COLOMBIA DEL COMITE INTERNACIONAL DE LA CRUZ ROJA</t>
  </si>
  <si>
    <t xml:space="preserve">COOPERATIVA MULTIACTIVA IMPULSO </t>
  </si>
  <si>
    <t>FONDO DE EMPLEADOS DEL MUNICIPIO DE SABANETA</t>
  </si>
  <si>
    <t>COOPERATIVA MULTIACTIVA DE COMERCIANTES DE FLORES MATAS Y COMPLEMENTARIOS FLORMACOOP</t>
  </si>
  <si>
    <t>COOPERATIVA MULTIACTIVA DE HERIDOS EN COMBATE DEL MINISTERIO DE DEFENSA NACIONAL</t>
  </si>
  <si>
    <t>ASOCIACION DE TRANSPORTADORES RUTEROS DE TAXIS BELALCAZAR</t>
  </si>
  <si>
    <t>COOPERATIVA BELEN AHORRO Y CREDITO</t>
  </si>
  <si>
    <t>FONDO DE EMPLEADOS DE PANIFICADORA GARIS</t>
  </si>
  <si>
    <t>FONDO DE EMPLEADOS DE INTERNACIONAL DE VEHICULOS LTDA Y EMPRESAS ANEXAS Y COMPLEMENTARIAS</t>
  </si>
  <si>
    <t>COOPERATIVA DE TRABAJO ASOCIADO PARAMILLOS</t>
  </si>
  <si>
    <t>PRECOPERATIVA DE TRABAJO ASOCIADO SERVICIOS PROFESIONALES DE TELEVISION</t>
  </si>
  <si>
    <t>FONDO DE EMPLEADOS DE LA UNIDAD CENTRAL DEL VALLE</t>
  </si>
  <si>
    <t>COOPERATIVA DE CAFICULTORES DE OCCIDENTE DE NARIÑO LTDA.</t>
  </si>
  <si>
    <t>PRECOOPERATIVA DE TRABAJO ASOCIADO SERVICRECER</t>
  </si>
  <si>
    <t>COOPERATIVA INVERSIONES Y PLANES DE LA PAZ LTDA.</t>
  </si>
  <si>
    <t xml:space="preserve">COOPERATIVA MULTIACTIVA CRECER </t>
  </si>
  <si>
    <t>FONDO DE EMPLEADOS DE PIZANO</t>
  </si>
  <si>
    <t xml:space="preserve">FONDO DE EMPLEADOS DE MAKRO SUPERMAYORISTA </t>
  </si>
  <si>
    <t>COOPERATIVA MULTIACTIVA DE SISTEMAS INTELIGENTES Y SERVICIOS ESTRATEGICOS</t>
  </si>
  <si>
    <t>FONDO DE EMPLEADOS DE COASMEDAS FECOAS</t>
  </si>
  <si>
    <t>FONDO DE EMPLEADOS DE LA SALUD DEL HUILA - FONSALUDH</t>
  </si>
  <si>
    <t>FONDO DE EMPLEADOS DE ASMET SALUD</t>
  </si>
  <si>
    <t>FONDO DE EMPLEADOS ELECTROPORCELANA GAMMA S.A.</t>
  </si>
  <si>
    <t>FONDO  DE EMPLEADOS DE PROGEL</t>
  </si>
  <si>
    <t>FONDO DE EMPLEADOS Y PENSIONADOS DE CENTRALES ELECTRICAS DEL NORTE DE SANTANDER</t>
  </si>
  <si>
    <t>FONDO DE EMPLEADOS DE AGRECON Y URVISA</t>
  </si>
  <si>
    <t>FONDO DE EMPLEADOS DE UNITRANS</t>
  </si>
  <si>
    <t>COOPERATIVA DE AHORRO Y CREDITO FINANCIAFONDOS</t>
  </si>
  <si>
    <t>COOPERATIVA DE APORTE Y CREDITO PROSPERAR</t>
  </si>
  <si>
    <t>IAC GPP SALUDCCOP CALI</t>
  </si>
  <si>
    <t>COOPERATIVA AGROMULTIACTIVA SAN BARTOLO</t>
  </si>
  <si>
    <t>COOPERATIVA DE EMPLEADOS DE COMUNIC.DEL VALLE LTDA.</t>
  </si>
  <si>
    <t>FONDO DE EMPLEADOS PROMOTORA DE APARTAMENTOS DANN</t>
  </si>
  <si>
    <t>COOPERATIVA SERVICIOS INTEGRALES COOPERATIVOS</t>
  </si>
  <si>
    <t>INSTITUCION AUXILIAR DEL COOPERATIVISMO GPP SALUDCOOP MONTERIA</t>
  </si>
  <si>
    <t>COOPERATIVA DE AHORRO Y CREDITO CAJA UNION COOPERATIVA</t>
  </si>
  <si>
    <t>COOPERATIVA DE MAESTROS Y EMPLEADOS DE LA DIOCESIS ISTMINA-TADO</t>
  </si>
  <si>
    <t>FONDO DE EMPLEADOS DE GRASAS</t>
  </si>
  <si>
    <t>COOPERATIVA DE TRABAJO ASOCIADO NUEVO AMANECER</t>
  </si>
  <si>
    <t>RED COOPERATIVA DE EMISORAS COMUNITARIAS DEL SUR DE SANTANDER</t>
  </si>
  <si>
    <t>FONDO DE EMPLEADOS DE PARMALAT COLOMBIA LTDA</t>
  </si>
  <si>
    <t>FONDO DE EMPLEADOS DE OFICIALES SUBOFICIALES Y SOLDADOS PROFESIONALES DE LAS FUERZAS MILITARES DE COLOMBIA Y POLICIA NACIONAL</t>
  </si>
  <si>
    <t>FONDO DE EMPLEADOS DE EMPRESAS QUIMICAS</t>
  </si>
  <si>
    <t>COOPERATIVA COOPERAEL</t>
  </si>
  <si>
    <t>FONDO DE EMPLEADOS DE AUTOBOL S A</t>
  </si>
  <si>
    <t>FONDO DE EMPLAEDOS DEL GRUPO CIUDAD LIMPIA FOLIMP</t>
  </si>
  <si>
    <t>FONDO DE EMPLEADOS DE HIDROCASANARE</t>
  </si>
  <si>
    <t>COOPERATIVA DE TRABAJO ASOCIADO DEL AGRO</t>
  </si>
  <si>
    <t>INSTITUCION AUXILIAR DEL COOPERATIVISMO GPP SERVICIOS COMPLEMENTARIOS</t>
  </si>
  <si>
    <t>FONDO DE EMPLEADOS DE CURTIEMBRES BUFALO S.A.</t>
  </si>
  <si>
    <t>FONDO DE EMPLEADOS DE SODEXHO COLOMBIA</t>
  </si>
  <si>
    <t>FONDO DE EMPLEADOS DE TRASMASIVO</t>
  </si>
  <si>
    <t>COOPERATIVA INTEGRAL PARA EL ASOCIADO Y SU FAMILIA</t>
  </si>
  <si>
    <t>ASOCIACION MUTUAL CRECER P &amp; A</t>
  </si>
  <si>
    <t>FONDO DE EMPLEADOS DE  SERVIDORES PUBLICOS  DE LA ALCALDIA DE ZIPAQUIRA</t>
  </si>
  <si>
    <t>COOPERATIVA SOLIDARIA DE LA COSTA</t>
  </si>
  <si>
    <t>FONDO DE EMPLEADOS DE ALMACENAR ALMAFONDO</t>
  </si>
  <si>
    <t>FONDO DE EMPLEADOS DE MIMOS FONEMI</t>
  </si>
  <si>
    <t>COEXISTIR AGROINDUSTRIAL COOPERATIVA DE TRABAJO ASOCIADO</t>
  </si>
  <si>
    <t>COEXISTIR SALUD CTA</t>
  </si>
  <si>
    <t>FONDO DE EMPLEADOS DE SERVICIOS</t>
  </si>
  <si>
    <t>INTERAMERICANA COOPERATIVA DE TRABAJO ASOCIADO</t>
  </si>
  <si>
    <t>COOPERATIVA ESPECIALIZADA DE CREDITOS</t>
  </si>
  <si>
    <t>FONDO DE EMPLEADOS DE IMPOTARJA LTDA</t>
  </si>
  <si>
    <t>COOPERATIVA MULTIACTIVA TALENTUM</t>
  </si>
  <si>
    <t>FONDO DE EMPLEADOS DE INVERSIONES COQUETTE</t>
  </si>
  <si>
    <t>SERVICIOS FAMILIARES INTREGRALES COOPERATIVOS</t>
  </si>
  <si>
    <t>COOPERATIVA DE TRANSPORTADORES DE LA FRONTERA NORORIENTAL LTDA.</t>
  </si>
  <si>
    <t>COOPERATIVA MULTIACTIVA DE SERVICIOS EMPRESARIALES S.C.</t>
  </si>
  <si>
    <t>COOPERATIVA MULTIACTIVA DE JUBILADOS PENSIONADOS Y SUSTITUTOS PENSIONALES DE LA UNIVERSIDAD DEL ATLANTICO</t>
  </si>
  <si>
    <t>COOPERATIVA DEL MUNICIPIO DE PEREIRA Y DEPARTAMENTO DE RISARALDA</t>
  </si>
  <si>
    <t>COOPERATIVA MULTIACTIVA DE COMERCIANTES Y PROPIETARIOS DE ESTABLECIMIENTOS DE INDUSTRIA Y COMERCIO DE NEIRA LTDA.</t>
  </si>
  <si>
    <t>FONDO  DE  EMPLEADOS  FONDEGRAL</t>
  </si>
  <si>
    <t>COOPERATIVA MULTIACTIVA DE TRANSPORTE Y TRABAJO MINERO LAS MONJAS</t>
  </si>
  <si>
    <t>COOPERATIVA MULTIACTIVA DE AMIGOS SOLIDARIOS</t>
  </si>
  <si>
    <t>COOPERATIVA MULTIACTIVA DE SERVICIOS COOPBASTIDAS</t>
  </si>
  <si>
    <t>COOPERATIVA DE TRABAJO ASOCIADO EL JUNKAL</t>
  </si>
  <si>
    <t>SERVICIOS DE TRABAJO ASOCIADO COOPERATIVO SERTSOCIAL</t>
  </si>
  <si>
    <t>FONDO DE EMPLEADOS DE INGENIERIA ESPECIALIZADA</t>
  </si>
  <si>
    <t>ORGANIZACION COOPERATIVA DE SERVICIOS Y SUMINISTROS PARA EL CONFORT</t>
  </si>
  <si>
    <t>AUXILIOS COOPERATIVOS</t>
  </si>
  <si>
    <t>FONDO DE EMPLEADOS DEL LICEO Y LA INSTITUCION UNIVERSITARIA SALAZAR Y HERRERA</t>
  </si>
  <si>
    <t>COOPERATIVA MULTIACTIVA DE TRABAJADORES PENSIONADOS Y ACTIVOS DEL ESTADO</t>
  </si>
  <si>
    <t>FONDO DE EMPLEADOS ASISST CARDDE COLOMBIA</t>
  </si>
  <si>
    <t>MICROEMPRESAS DE COLOMBIA COOPERATIVA DE AHORRO Y CREDITO</t>
  </si>
  <si>
    <t>COOPERATIVA DE EGRESADO DE LA USCO Y PROFESIONALES DEL SUR DE COLOMBIA</t>
  </si>
  <si>
    <t>COOPERATIVA MULTIACTIVA DE GANADEROS DE VALLEDUPAR</t>
  </si>
  <si>
    <t>FONDO DE EMPLEADOS DEL POLITECNICO COLOMBIANO JAIME ISAZA CADAVID</t>
  </si>
  <si>
    <t>COOPERATIVA MULTIACTIVA DE GANADEROS Y PRODUCTORES DE LECHE DEL ORIENTE ANTIOQUEÑO</t>
  </si>
  <si>
    <t>COOPERATIVA DE TRABAJO ASOCIADO DE SERVICIOS GENERALES</t>
  </si>
  <si>
    <t>COOPERATIVA DE TRABAJO ASOCIADO ORTEGA LTDA</t>
  </si>
  <si>
    <t>TECNOCOOP</t>
  </si>
  <si>
    <t>EL CEDRO COOPERATIVA MULTIACTIVA</t>
  </si>
  <si>
    <t>FONDO DE EMPLEADOS DE LA NORMAL NACIONAL JOSE EUSEBIO CARO</t>
  </si>
  <si>
    <t>FONDO DE EMPLEADOS  DE LA COOPERATIVA DE TRANSPORTADORES DEL SUR COTRASUR</t>
  </si>
  <si>
    <t>FONDO DE EMPLEADOS DE ALIANZA SODIS</t>
  </si>
  <si>
    <t>COOPERATIVA INTEGRAL DE PRODUCTORES DE CARBON DE CUCUNUBA</t>
  </si>
  <si>
    <t>FONDO DE EMPLEADOS DE LA COOPERATIVA DE HOSPITALES DE ANTIOQUIA</t>
  </si>
  <si>
    <t>FONDO DE EMPLEADOS DE COLIBRI FLOWERS</t>
  </si>
  <si>
    <t>PLATAFORMA COOPERATIVA MULTIACTIVA</t>
  </si>
  <si>
    <t>COOPERATIVA DE TRABAJO ASOCIADO CRECIMIENTO HUMANO</t>
  </si>
  <si>
    <t>FONDO DE EMPLEADOS BANCARIOS</t>
  </si>
  <si>
    <t>COOPERATIVA MULTIACTIVA PARA EL AVANCE DE PENSIONADOS DE COLOMBIA</t>
  </si>
  <si>
    <t>COOPERATIVA EMPRESARIAL DE TRABAJADORES ASOCIADOS</t>
  </si>
  <si>
    <t>COOPERATIVA MULTIACTIVA MAVICURE</t>
  </si>
  <si>
    <t>COOPERATIVA DE LOS TRABAJADORES DE EKA LTDA</t>
  </si>
  <si>
    <t>FONDO DE EMPLEADOS DE GALLETERIA Y PANIFICADORA MAMI</t>
  </si>
  <si>
    <t>COOPERATIVA MULTIACTIVA COMULTELCO</t>
  </si>
  <si>
    <t>FEDERACION DE ASOCIACIONES MUTUALES Y SOLIDARIAS DE BOGOTA Y LA REGION CENTRAL</t>
  </si>
  <si>
    <t>COOPERATIVA DE TRABAJO ASOCIADO MUNDO MADERAS C.T.A.</t>
  </si>
  <si>
    <t>COOPERATIVA MULTIACTIVA MERCAR</t>
  </si>
  <si>
    <t>COOPERATIVA MULTIACTIVA DE SERVICIOS PRESTADOS PARA EL FUTURO</t>
  </si>
  <si>
    <t>COOPERATIVA MULTIACTIVA PARA EL DESARROLLO SOCIAL SOCIALCOOP</t>
  </si>
  <si>
    <t>FONDO DE EMPLEADOS DE FERIAS Y EVENTOS</t>
  </si>
  <si>
    <t>FONDO DE EMPLEADOS DE MANPOWER COLOMBIA</t>
  </si>
  <si>
    <t>COOPERATIVA FRATERNIDAD SACERDOTAL LTDA</t>
  </si>
  <si>
    <t>COOPERATIVA SOCIAL DE LOS LLANOS ORIENTALES</t>
  </si>
  <si>
    <t>IAC GPP SALUDCOOP BUCARAMANGA</t>
  </si>
  <si>
    <t>COOPERATIVA DE APORTE Y CREDITO PRISMA</t>
  </si>
  <si>
    <t>FONDO DE EMPLEADOS DE LAS EMPRESAS DEL GREMIO CAFETERO</t>
  </si>
  <si>
    <t>FONDO DE EMPLEADOS DEL BANCO COLPATRIA</t>
  </si>
  <si>
    <t>COOPERATIVA DE TRANSPORTADORES DE VILLANUEVA</t>
  </si>
  <si>
    <t>COOPERATIVA DE TRABAJO ASOCIADO DE SERVICIOS DE PROCESOS</t>
  </si>
  <si>
    <t>ASOCIACION MUTUAL DE ASEGURADORES DE COLOMBIA - ALAS</t>
  </si>
  <si>
    <t>COOPERATIVA DE TRABAJO ASOCIADO  EL PROGRESO CTA</t>
  </si>
  <si>
    <t>COOPERATIVA MULTIACTIVA ALVAREZ MARTINEZ</t>
  </si>
  <si>
    <t>COOPERATIVA DE CREDITO SILVIO ARAGON RUIZ</t>
  </si>
  <si>
    <t>COOPERATIVA ESPECIALIZADA DE AHORRO Y CREDITO GUADALUPE</t>
  </si>
  <si>
    <t>COOPERATIVA NACIONAL DE CREDITOS</t>
  </si>
  <si>
    <t>COOPERATIVA MULTIACTIVA DE MERCADOS CAMPESINOS</t>
  </si>
  <si>
    <t>COOPERATIVA AGROPECUARIA DE ANSERMA</t>
  </si>
  <si>
    <t>COOPERATIVA MULTIACTIVA NACIONAL PARA EL BIENESTAR SOCIAL E INTEGRAL</t>
  </si>
  <si>
    <t>COOPERATIVA MULTIACTIVA DE SERVICIOS COMERCIALES</t>
  </si>
  <si>
    <t>COOPERATIVA DE TRABAJO ASOCIADO DE MOGOTES LTDA</t>
  </si>
  <si>
    <t>FONDO DE EMPLEADOS INTERASESORES INTERFONDO</t>
  </si>
  <si>
    <t>FONDO DE EMPLEADOS SHELL</t>
  </si>
  <si>
    <t>R.D.M. COMERCIAL PRECOOPERATIVA MULTIACTIVA</t>
  </si>
  <si>
    <t>FONDO DE EMPLEADOS DEL DEPARTAMENTO ADMINISTRATIVO DE LA DEFENSORIA DEL ESPACIO PUBLICO</t>
  </si>
  <si>
    <t>FONDO DE EMPLEADOS TRABAJADORES Y MICROEMPRESARIOS DEL VALLE DEL CAUCA</t>
  </si>
  <si>
    <t>COOPERATIVA MULTIACTIVA LIDERCOOP</t>
  </si>
  <si>
    <t>FONDO DE EMPLEADOS BANAFRUT</t>
  </si>
  <si>
    <t>COOPERATIVA DE CAFICULTORES DELSUROSTE DE ANTIOQUIA</t>
  </si>
  <si>
    <t>FONDO DE EMPLEADOS SONFAMILIA</t>
  </si>
  <si>
    <t>FONDO DE EMPLEADOS DE CONTACTAR</t>
  </si>
  <si>
    <t>COOPERATIVA MULTIACTIVA DE SERVICIOS SOCIALES Y JURIDICOS</t>
  </si>
  <si>
    <t>FONDO DE EMPLEADOS AGROPECUARIA LA LEYENDA</t>
  </si>
  <si>
    <t>COOPERATIVA DE SERVICIOS DE PROFESORES DEL POLITÉCNICO COLOMBIANO JAIME ISAZA CADAVID</t>
  </si>
  <si>
    <t>COOPERATIVA DE TRABAJO ASOCIADO  FRENTE COMUN LOS AMIGOS C.T.A</t>
  </si>
  <si>
    <t>FONDO DE EMPLEADOS DE ASOBANANA</t>
  </si>
  <si>
    <t>COOPERATIVA COLOMBIANA DE PENSIONADOS</t>
  </si>
  <si>
    <t>FONDO EMPLEADOS DE CERAMICA ITALIA S.A.</t>
  </si>
  <si>
    <t>PRECOOPERATIVA MULTIACTIVA DE OCCIDENTE</t>
  </si>
  <si>
    <t>COOPERATIVA DE TRABAJO ASOCIADO AGENCIAR SALUD</t>
  </si>
  <si>
    <t>COOPERATIVA DE CREDITO PARA EL FOMENTO SOLIDARIO</t>
  </si>
  <si>
    <t>CARGUE &amp; DESCARGUE COOPERATIVA DE TRABAJO ASOCIADO</t>
  </si>
  <si>
    <t>COOPERATIVA MULTIACTIVA DE LOS EMPLEADOS DE AFIANCOL Y EMPRESAS VINCULADAS ASOCIADAS</t>
  </si>
  <si>
    <t>COOPERATIVA DE TRABAJO ASOCIADO ALTERNATIVA EFICIENTE</t>
  </si>
  <si>
    <t>FONDO DE EMPLEADOS MULTI ENLACE CREA</t>
  </si>
  <si>
    <t>COOPERATIVA MULTIACTIVA DE AHORRO Y CREDITO PARA EL DESARROLLO DE LA SABANA</t>
  </si>
  <si>
    <t>FONDO DE EMPLEADOS DE MERCHANDISING SAS</t>
  </si>
  <si>
    <t>FONDO DE EMPLEADOS GRUPO CORPORATIVO GALVIS</t>
  </si>
  <si>
    <t>SIETE ENTIDAD COOPERATIVA</t>
  </si>
  <si>
    <t>COOPERATIVA MULTIACTIVA COOPAISAJE</t>
  </si>
  <si>
    <t>FONDO DE EMPLEADOS DE CENTRAL DE MANGUERAS</t>
  </si>
  <si>
    <t>COOPERATIVA MULTIACTIVA DE SERVICIOS SOCIALES</t>
  </si>
  <si>
    <t>FONDO DE EMPLEADOS DE AGROCAMPO S.A.</t>
  </si>
  <si>
    <t>FONDO DE EMPLEADOS DE ENTIDADES DEL SECTOR SOLIDARIO DE VALLEDUPAR</t>
  </si>
  <si>
    <t>COOPERATIVA MULTIACTIVA MEDIA LOMA</t>
  </si>
  <si>
    <t>FONDO DE EMPLEADOS DEL GRUPO LHS</t>
  </si>
  <si>
    <t>COOPERATIVA MULTIACTIVA PARA LA SUPERACION Y EL DESARROLLO COLECTIVO</t>
  </si>
  <si>
    <t>FONDO DE EMPLEADOS DE LA CAJA DE LA VIVIENDA POPULAR</t>
  </si>
  <si>
    <t>F.E. MAYUN</t>
  </si>
  <si>
    <t>FONDO DE EMPLEADOS DE OPERADORAS DE FRANQUICIAS DE COLOMBIA</t>
  </si>
  <si>
    <t>FONDO DE EMPLEADOS DE LA SOCIEDAD FERRETERA DE COLOMBIA</t>
  </si>
  <si>
    <t>CREDITOS Y SERVICIOS SOLIDARIOS COOPERATIVOS E.C.</t>
  </si>
  <si>
    <t>PRECOOPERATIVA DE SERVICIOS TECNICOS Y GENERALES</t>
  </si>
  <si>
    <t>PRECOOPERATIVA MULTIACTIVA SINERCOOP</t>
  </si>
  <si>
    <t>FONDO DE EMPLEADOS FONBARNES</t>
  </si>
  <si>
    <t>FONDO DE EMPLEADOS INSPEQ INGENIERIA</t>
  </si>
  <si>
    <t>COOPERATIVA MULTIACTIVA DE NEGOCIOS DE CAFE</t>
  </si>
  <si>
    <t>COOPERATIVA MULTIACTIVA COOPTECNOLOGY SOLUTIONS</t>
  </si>
  <si>
    <t>COOPERATIVA VALOREN</t>
  </si>
  <si>
    <t>COOPERATIVA MULTIACTIVA DEL ORIENTE</t>
  </si>
  <si>
    <t>COOPERATIVA MULTIACTIVA DE CREDITOS Y SERVICIOS SOCIALES</t>
  </si>
  <si>
    <t>COOPERATIVA MULTIACTIVA MENTES DIFERENTES</t>
  </si>
  <si>
    <t>COOPERATIVA MULTIACTIVA DE VIUDAS &amp; DISCAPACITADOS DE LA FUERZA PUBLICA</t>
  </si>
  <si>
    <t>COOSERVIPRES COOPERATIVA MULTIACTIVA</t>
  </si>
  <si>
    <t>FONDO DE EMPLEADOS DE LABORATORIOS FUNAT FUNAT ARROYAVE Y NATURES STORES</t>
  </si>
  <si>
    <t>COOPERATIVA AGRO Y CAFE DEL VALLE</t>
  </si>
  <si>
    <t>FONDO DE EMPLEADOS DE INCAUCA COSECHA</t>
  </si>
  <si>
    <t>FONDO DE EMPLEADOS DE LA CLINICA MAGDALENA</t>
  </si>
  <si>
    <t>FONDO DE EMPLEADOS DE SIMARITIMA</t>
  </si>
  <si>
    <t>FONDO DE EMPLEADOS DEL MINISTERIO DE AMBIENTE Y DESARROLLO SOSTENIBLE</t>
  </si>
  <si>
    <t>FONDO DE EMPLEADOS ULTRASER</t>
  </si>
  <si>
    <t>COOPERATIVA DE TRABAJO ASOCIADO SOLUCIONES</t>
  </si>
  <si>
    <t>COOPERATIVA MULTIACTIVA ANDINA DE SERVICIOS DE COLOMBIA</t>
  </si>
  <si>
    <t>FONDO DE EMPLEADOS DE LADRILLERA SANTAFE Y EMPRESAS ANEXAS</t>
  </si>
  <si>
    <t>COOPERATIVA DE TRABAJO ASOCIADO PROGRESAR</t>
  </si>
  <si>
    <t>FONDO DE EMPLEADOS DE LAS ENTIDADES DE INTELIGENCIA Y LA SEGURIDAD</t>
  </si>
  <si>
    <t>COOPERATIVA DE SERVIDORES PUBLICOS &amp; JUBILADOS DE COLOMBIA</t>
  </si>
  <si>
    <t>COOPERATIVA DE APORTES Y CREDITO DE LOS PENSIONADOS Y CAUSAHABIENTES DE LA EMPRESA PUERTOS DE COLOMBIA</t>
  </si>
  <si>
    <t>SOMOS ORGANISMO COOPERATIVO</t>
  </si>
  <si>
    <t>COOPERATIVA COLANTA</t>
  </si>
  <si>
    <t>COOPERATIVA INTEGRAL DE EDUCACION DE BARBOSA SDER. LTDA.</t>
  </si>
  <si>
    <t>FONDO DE EMPLEADOS DE LA CLINICA DE OCCIDENTE</t>
  </si>
  <si>
    <t>FONDO DE EMPLADOS DE LA CIUDADELA COMERCIAL UNICENTRO</t>
  </si>
  <si>
    <t>COOPERATIVA MULTIACTIVA DE DESARROLLO Y AHORRO SOCIAL CIDES LTDA</t>
  </si>
  <si>
    <t>COOPERATIVA DE EDUCACION Y SERVICIOS MULTIPLES BARRIO PERDOMO</t>
  </si>
  <si>
    <t>FONDO DE TRABAJADORES Y PENSIONADOS DEL SECTOR DE LAS COMUNICACIONES AFINES Y OTROS</t>
  </si>
  <si>
    <t>COOPERATIVA INTEGRAL DE JARDIN LTDA</t>
  </si>
  <si>
    <t>COOPERATIVA DE LAS EMPRESAS EDUCAR S.A,CULTURAL RECREATIVA S.A.,VENTA</t>
  </si>
  <si>
    <t>COOPERATIVA DE CAFICULTORES DEL CATATUMBO LTDA.</t>
  </si>
  <si>
    <t>COOPERATIVA MULTIACTIVA DE MILITARES EN RETIRO Y PENSIONADOS</t>
  </si>
  <si>
    <t>COOPERATIVA DE INSTITUTORES DE CALDAS</t>
  </si>
  <si>
    <t>ASOCIACION MUTUAL PRIMERA VECINOS UNIDOS SAN PIO X</t>
  </si>
  <si>
    <t>FONDO DE EMPLEADOS DE DUNOCOL LTDA</t>
  </si>
  <si>
    <t>COOPERATIVA DE BIENESTAR SOCIAL TRABAJADORES COLOMBINA</t>
  </si>
  <si>
    <t>COOPERATIVA PROGRESEMOS</t>
  </si>
  <si>
    <t xml:space="preserve">FONDO DE EMPLEADOS DE LA FUNDACION ABOOD SHAIO  FONSHAIO </t>
  </si>
  <si>
    <t>FONDO DE EMPLEADOS Y PENSIONADOS DEL SECTOR ENERGETICO DE COLOMBIA FEPESEC</t>
  </si>
  <si>
    <t>FONDO DE BENEFICIO COMUN DE LOS EMPLEADOS DEL SENA</t>
  </si>
  <si>
    <t>FONDO DE EMPLEADOS DEL MUNICIPIO DE ENVIGADO</t>
  </si>
  <si>
    <t>FONDO DE EMPLEADOS DE FLEXO SPRING  S A F</t>
  </si>
  <si>
    <t>COOPERATIVA DE TRABAJO ASOCIADO LOS VALIENTES</t>
  </si>
  <si>
    <t xml:space="preserve">FONDO DE EMPLEADOS DE LA SECRETARIA DISTRITAL DE INTEGRACION SOCIAL </t>
  </si>
  <si>
    <t>FONDO DE EMPLEADOS DE PLASTILENE S.A.</t>
  </si>
  <si>
    <t>FONDO DE EMPLEADOS DOCENTES Y ADMISTRATIVOS LICEO NAL</t>
  </si>
  <si>
    <t>FONDO DE EMPLEADOS REAL COLEGIO SAN FRANCISCO DE ASIS</t>
  </si>
  <si>
    <t>CASA NACIONAL DEL PROFESOR COOP. REGIONAL DE SUCRE</t>
  </si>
  <si>
    <t>CUERPO SOCIAL DE PROFESIONALES</t>
  </si>
  <si>
    <t>ASOCIACION MUTUAL PLAYA RICA</t>
  </si>
  <si>
    <t>ASOCIACION MUTUAL LOURDES VILLARRAGA</t>
  </si>
  <si>
    <t>FONDO DE EMPLEADOS MANISOL LTDA</t>
  </si>
  <si>
    <t>COOPERATIVA DE LOS TRABAJADORES DE ALUMINIO NACIONAL LTDA.</t>
  </si>
  <si>
    <t>COOPERATIVA MULTIACTIVA DE TRABAJADORESDEL HOSPITAL SAN RAFAEL TUNJA</t>
  </si>
  <si>
    <t>FONDO DE EMPLEADOS DE COLOMBIAN TOURIST LTDA</t>
  </si>
  <si>
    <t>ASOCIACION MUTUAL LOMA HERMOSA</t>
  </si>
  <si>
    <t>FONDO DE EMPLEADOS DEL GIMNASIO MODERNO</t>
  </si>
  <si>
    <t>COOPERATIVA DE TRABAJADORES DE EMPRESAS DE SERVICIOS PUBLICOS  DE PEREIRA</t>
  </si>
  <si>
    <t>COOPERATIVA UNIDOS DE ORIENTE C.T.A</t>
  </si>
  <si>
    <t>FONDO DE EMPLEADOS PROFESIONALES DE LA CHEC</t>
  </si>
  <si>
    <t>FONDO EMPLEADOS UNIVERSIDAD MARIANA</t>
  </si>
  <si>
    <t>FONDO DE EMPLEADOS DIRECTIVOS DOCENTES ESTATALES</t>
  </si>
  <si>
    <t>COOPSERPUCOL COOPERATIVA DE APORTE Y CREDITO</t>
  </si>
  <si>
    <t>FONDO DE EMPLEADOS DE MAPFRE</t>
  </si>
  <si>
    <t>COOPERATIVA MULTIACTIVA DEL INEM DE IBAGUE</t>
  </si>
  <si>
    <t>COOPERATIVA MULTIACTIVA DE TRABAJADORES DE COMFATOLIMA</t>
  </si>
  <si>
    <t>COOPERATIVA INTEGRAL DE SERVICIOS</t>
  </si>
  <si>
    <t>FONDO DE EMPLEADOS DE MERCA,MAS</t>
  </si>
  <si>
    <t>COOPERATIVA DE EMPLEADOS DE CREDITODOS LTDA.</t>
  </si>
  <si>
    <t>COOPERATIVA MULTIACTIVA DE TRABAJADORES DE LA SALUD</t>
  </si>
  <si>
    <t xml:space="preserve">FONDO DE EMPLEADOS DE APEX TOOL GROUP </t>
  </si>
  <si>
    <t>FONDO DE EMPLEADOS DEL COLEGIO CALASANZ DE BOGOTA</t>
  </si>
  <si>
    <t>FONDO DE EMPLEADOS DE ANALFE Y DE EMPRESAS DESARROLLEN ACTIVIDADES IND</t>
  </si>
  <si>
    <t>FONDO DE DESARROLLO DE LA EDUCACION SUPERIOR</t>
  </si>
  <si>
    <t>FONDO DE EMPLEADOS DE LA BENEFICENCIA DE ANTIOQUIA</t>
  </si>
  <si>
    <t>FONDO DE EMPLEADOS DE LA SECRETARIA DE SALUD DE CUNDINAMARCA</t>
  </si>
  <si>
    <t>FONDO DE EMPLEADOS DE FOTOMORIZ</t>
  </si>
  <si>
    <t>FONDO DE AHORRO DE LOS EMPLEADOS DE SANAUTOS SA LTDA</t>
  </si>
  <si>
    <t>COOPERATIVA MULTIACTIVA COOPDISA</t>
  </si>
  <si>
    <t>COOPERATIVA DE EMPLEADOS DE GM COLMOTORES</t>
  </si>
  <si>
    <t>FONDO DE EMPLEADOS DE SIKA ANDINA S.A.</t>
  </si>
  <si>
    <t>COOPERATIVA EMPLEADOS BANCO SANTANDER INS FIN Y SIM LTDA</t>
  </si>
  <si>
    <t>COOPERATIVA GRUPO ESPECIAL DE CONSUMO Y AHORRO LTDA</t>
  </si>
  <si>
    <t>COOPERATIVA DE AHORRO Y CREDITO COOYAMOR</t>
  </si>
  <si>
    <t>COOPERATIVA ESPECIALIZADA EN COMERCIO Y CREDITO</t>
  </si>
  <si>
    <t>FONDO DE EMPLEADOS DE EDITORIAL LIBROS Y LIBRES S.A.</t>
  </si>
  <si>
    <t xml:space="preserve">FONDO DE EMPLEADOS LA MARMAJA DE LEO BURNETT </t>
  </si>
  <si>
    <t>COOPERATIVA DE CAFICULTORES DE ANDES LTDA</t>
  </si>
  <si>
    <t>FONDO DE EMPLEADOS CONINSA S.A Y RAMON H. LONDO#O S.A.</t>
  </si>
  <si>
    <t xml:space="preserve">FONDO DE EMPLEADOS DEL GRUPO GRICOL  FEGRIPLAST </t>
  </si>
  <si>
    <t>COOPERATIVA AGROPECUARIA DE LACTEOS Y DERIVADOS EL GRAMAL LTDA.</t>
  </si>
  <si>
    <t>COOPERATIVA DE LOS TRABAJADORES DE LA EMPRESA DE ENERGIA DE CUNDINAMARCA S.A</t>
  </si>
  <si>
    <t>FONDO DE EMPLEADOS DEL COLEGIO DE LA SALLE</t>
  </si>
  <si>
    <t>COOPERATIVA MULTIACTIVA DE HILADOS DEL FONCE LIMITADA</t>
  </si>
  <si>
    <t>FONDO DE EMPLEADOS DE DUPONT DE COLOMBIA</t>
  </si>
  <si>
    <t>ASOCIACION MUTUAL BIENESTAR</t>
  </si>
  <si>
    <t>FONDO DE EMPLEADOS DE BDF COLOMBIA LTDA</t>
  </si>
  <si>
    <t>FONDO DE EMPLEADOS DE ALIMENTOS CARNICOS</t>
  </si>
  <si>
    <t>COOPERATIVA MULTIACTIVA DE EMPLEADOS DEL HOSPITAL YOPAL  LIMITADA.</t>
  </si>
  <si>
    <t>COOPERATIVA CAFETERA DE COLOMBIA</t>
  </si>
  <si>
    <t>COOPERATIVA NACIONAL DE AHORRO Y CREDITO AVANZA</t>
  </si>
  <si>
    <t>COOPERATIVA PANAMERICANA DE CREDITO Y SERVICIOS LTDA</t>
  </si>
  <si>
    <t>PRECOOPERATIVA DE ASOCIACIONES DE HOGARES DE BIENESTAR FAMILIAR DEL MU</t>
  </si>
  <si>
    <t>FONDO DE EMPLEDOS DE GENSA</t>
  </si>
  <si>
    <t>FONDO DE EMPLEADOS WOOD GROUP COLOMIBIA</t>
  </si>
  <si>
    <t>COOPERATIVA MULTIACTIVA DE TRABAJADORES DE EMSA</t>
  </si>
  <si>
    <t>FONDO DE EMPLEADOS DE LABORATORIOS LAVERLAM S.A.</t>
  </si>
  <si>
    <t>FONDO DE EMPLEADOS PRODECA LTDA</t>
  </si>
  <si>
    <t>COOPERATIVA DE CREDITO Y SERVICIO BOLARQUI LTDA</t>
  </si>
  <si>
    <t>FONDO DE EMPLEADOS EMPRESAS PUBLICAS DE MEDELLIN</t>
  </si>
  <si>
    <t>COOPERATIVA DE TRABAJO ASOCIADO LA NUEVA ESPERANZA LTDA</t>
  </si>
  <si>
    <t>FONDO DE EMPLEADOS CERVECEROS</t>
  </si>
  <si>
    <t xml:space="preserve">FONDO DE EMPLEADOS DE TELEFONICA COLOMBIA </t>
  </si>
  <si>
    <t>PROGRESSA ENTIDAD COOPERATIVA DE AHORRO Y CRÉDITO</t>
  </si>
  <si>
    <t>COOPERATIVA DE IMPRESORES Y PAPELEROS DE COLOMBIA</t>
  </si>
  <si>
    <t>FONDO DE EMPLEADOS DE RADIO TAXI AEROPUERTO Y SUS FILIALES</t>
  </si>
  <si>
    <t>COOPERATIVA DE PILOTOS CIVILES DE COLOMBIA</t>
  </si>
  <si>
    <t>PRECOOPERATIVA DE TRABAJO ASOCIADO SERVIMED LTDA</t>
  </si>
  <si>
    <t>FONDO DE EMPLEADOS DEL HOSPITAL SAN JUAN DE DIOS ARMENIA Q Y OTRAS ENTIDADES DE SALUD</t>
  </si>
  <si>
    <t>COOPERATIVA DE COMERCIANTES COMERCIACOOP</t>
  </si>
  <si>
    <t>COOPERATIVA DE AHORRO Y CREDITO DEL FUTURO</t>
  </si>
  <si>
    <t>COOPERATIVA MULTIACTIVA  NACIONAL DE EMPLEADOS DE TRANSITO Y TRANSPORTE LTDA.</t>
  </si>
  <si>
    <t>ASOCIACION MUTUAL LOS LIBRES</t>
  </si>
  <si>
    <t>COOPERATIVA DIOCESANA DEL CLERO LTDA</t>
  </si>
  <si>
    <t>FONDO DE EMPLEADOS DE MANILIT LTDA</t>
  </si>
  <si>
    <t>COOPERATIVA DE CAFICULTORES DE SEVILLA LTDA</t>
  </si>
  <si>
    <t>COOP.MULTIACTIVA DE LOS TRABAJADORES DEL SENA</t>
  </si>
  <si>
    <t>COOPERATIVA DE MICROEMPRESARIOS POLICIA NACIONAL</t>
  </si>
  <si>
    <t>ASOCIACION MUTUAL SAN FRANCISCO DE ASIS</t>
  </si>
  <si>
    <t>FONDO DE TRABAJADORES DE GRASAS S.A.</t>
  </si>
  <si>
    <t>FONDO DE EMPLEADOS DOCENTES ACTIVOS Y JUBILADOS DE LA UNIVERSIDAD DE CARTAGENA</t>
  </si>
  <si>
    <t>FONDO DE EMPLADOS DE LA U.A.E. D.I.N ADMINISTRACION LOCAL DE NARI#O</t>
  </si>
  <si>
    <t>EMPRESA  COMERCIALIZACION  COOPERATIVA</t>
  </si>
  <si>
    <t>FONDO DE EMPLEADOS DE LA CAMARA DE COMERCIO DE CALI</t>
  </si>
  <si>
    <t>FONDO DE EMPLEADOS FEMSA</t>
  </si>
  <si>
    <t>ASOCIACION MUTUAL SAGRADA FAMILIA</t>
  </si>
  <si>
    <t>FONDO DE EMPLEADOS DEL COLEGIO MAYOR DE NUESTRA SEÑORA DEL ROSARIO</t>
  </si>
  <si>
    <t>COOPERATIVA DE EMPLEADOS DEL MINISTERIO DE RELACIONES EXTERIORES</t>
  </si>
  <si>
    <t>FONDO DE EMPLEADOS DE ACTIVOS LTDA.</t>
  </si>
  <si>
    <t>EMPRESA COOPERATIVA FUNERARIA LTDA.</t>
  </si>
  <si>
    <t>FONDO DE EMPLEADOS DE FLORES TIBA S.A</t>
  </si>
  <si>
    <t>FONDO DE EMPLEADOS ASPAEN GIMNASIO CARTAGENA</t>
  </si>
  <si>
    <t>FONDO DE EMPLEADOS CIA DE TRABAJOS URBANOS S.A</t>
  </si>
  <si>
    <t>COOPERATIVA MULTIACTIVA EL PORVENIR</t>
  </si>
  <si>
    <t>FONDO DE EMPLEADOS DE LA BOLSA MERCANTIL DE COLOMBIA</t>
  </si>
  <si>
    <t>COOPERATIVA MULTIACTIVA DE LOS TRABAJADORES DEL ISS</t>
  </si>
  <si>
    <t>COOPERATIVA DE APORTES Y CREDITO MULTISERVICIOS LTDA</t>
  </si>
  <si>
    <t>COOPERATIVA DE TRABAJO ASOCIADO LA ESMERALDA</t>
  </si>
  <si>
    <t>FONDO DE EMPLEADOS PROFESORES DE LA UNIVERSIDAD NACIONAL DE COLOMBIA SEDE MANIZALES</t>
  </si>
  <si>
    <t>COOPERATIVA DE PPRODUCTORES Y AHORRADORES GUARUMAL LTDA.</t>
  </si>
  <si>
    <t>COOPERATIVA DE GANADEROS Y AGRICULTORES DEL RISARALDA LTDA</t>
  </si>
  <si>
    <t>COOPERATIVA COPEVISA</t>
  </si>
  <si>
    <t>COOPERATIVA DE TRABAJO ASOCIADO LOS INFANTES</t>
  </si>
  <si>
    <t>COOPERATIVA MULTIACTIVA DE CREDITOS Y SERVICIOS LTDA</t>
  </si>
  <si>
    <t>COOPERATIVA DE APORTES Y CREDITO DE PENSIONADOS DEL SECTOR ESTATAL LTDA</t>
  </si>
  <si>
    <t>FONDO DE EMPLEADOS DE LA INDUJSTRIA LICORERA DEL CAUCA</t>
  </si>
  <si>
    <t>COOPERATIVA DE TRABAJO ASOCIADOAMISTAD LATINA</t>
  </si>
  <si>
    <t>COOPERATIVA MULTIACTIVA DEL SISTEMA DE TELEVISION COMUNITARIA DE EL CARMEN DE VIBORAL</t>
  </si>
  <si>
    <t>COOPERATIVA DE AMIGOS EL REMANSO LTDA.</t>
  </si>
  <si>
    <t>ASOCIACION MUTUAL Y  DEPORTIVO ORIENTAL</t>
  </si>
  <si>
    <t>COOPERATIVA MULTIACTIVA UNION DE COMERCIANTES PLAZA LAS FERIAS</t>
  </si>
  <si>
    <t>COOPERATIVA ESPECIALIZADA DE AHORRO Y CREDITO COINPROGUA LTDA</t>
  </si>
  <si>
    <t>FONDO DE EMPLEADOS DEL HOSPITAL SAN JOSE DE GUADUAS</t>
  </si>
  <si>
    <t>FONDO DE EMPLEADOS DE CYRGO</t>
  </si>
  <si>
    <t>FONOD DE EMPLEADOS DE LABORATORIOS RECAMIER</t>
  </si>
  <si>
    <t>COOPERATIVA SOCIAL DE LA GUAJIRA</t>
  </si>
  <si>
    <t>COOPERATIVA DE PROMOCION SOCIAL</t>
  </si>
  <si>
    <t>COOPERATIVA LEON XIII DE MACEO LTDA</t>
  </si>
  <si>
    <t>FONDO DE EMPLEADOS DE EMCOCBLES</t>
  </si>
  <si>
    <t>FONDO DE EMPLEADOS DE METALURGICA CONSTRUCEL COLOMBIA S.A FONETACOL</t>
  </si>
  <si>
    <t>FONDO DE EMPLEADOS DE LA PLAZOLETA LTDA.</t>
  </si>
  <si>
    <t>ASOCIACION MUTUAL DE CIUDAD KENNEDY</t>
  </si>
  <si>
    <t>COOPERATIVA NACIONAL DE CONSUMO</t>
  </si>
  <si>
    <t>COOPERATIVA DE AHORRO Y CREDITO JUAN DE DIOS GOMEZ</t>
  </si>
  <si>
    <t>COOPERATIVA DE TRABAJADORES UNIDOS EL REMOLINO LTDA.</t>
  </si>
  <si>
    <t>COOPERATIVA CAMPESINA DE DESARROLLO INTEGRAL VEGAS DEL QUEMADO LTDA.</t>
  </si>
  <si>
    <t>COOPERATIVA ESPECIALIZADA DE AHORRO Y CREDITO UNIVERSIDAD DE MEDELLIN</t>
  </si>
  <si>
    <t>FONDO DE EMPLEADOS DE ALMADELCO</t>
  </si>
  <si>
    <t>FONDO DE EMPLEADOS CENTRAL BETANIA</t>
  </si>
  <si>
    <t>COOPERATIVA PROMOTORA DEL CARIBE</t>
  </si>
  <si>
    <t>COOPERATIVA DE TRABAJADORES DE LABORATORIOS DE COSMETICOS VOGUE S.A.</t>
  </si>
  <si>
    <t>COOPERATIVA DE AHORRO Y CREDITO DE SURAMERICA</t>
  </si>
  <si>
    <t>FONDO DE EMPLEADOS DIRECCION DE IMPUESTOS Y ADUANAS NACIONALES REGIONAL NOR ORIE</t>
  </si>
  <si>
    <t>COOPERATIVA DE TRABAJADORES DE LA EMPRESAS DE ENERGIA ELECTRICA DE MAGANGUE S.A.</t>
  </si>
  <si>
    <t>FONDO DE EMPLEADOS DE LA CAJA DE RETIRO DE LAS FUERZAS MILITARES</t>
  </si>
  <si>
    <t>FONDO DE EMPLEADOS DE TRINITY FARMS S.A.</t>
  </si>
  <si>
    <t>FONDO DE EMPLEADOS Y PENSIONADOS DE INRAVISION-CAJA ACOTV</t>
  </si>
  <si>
    <t>CCOPERATIVA MULTIACTIVA DE ASISTENCIA LTDA.</t>
  </si>
  <si>
    <t>ASOCIACION MUTUAL DE PENSIONADOS DEL DISTRITO</t>
  </si>
  <si>
    <t>FONDO DE EMPLEADOS COONATRA</t>
  </si>
  <si>
    <t>FONDO DE EMPLEADOS DE OUR BAG</t>
  </si>
  <si>
    <t>FONDO DE PROFESORES Y EMPLEADOS COLEGIO NAL</t>
  </si>
  <si>
    <t>FONDO DE EMPLEADOS DE MOTOVALLE LTDA</t>
  </si>
  <si>
    <t>CASA NACIONAL DEL PROFESOR S.C.I.</t>
  </si>
  <si>
    <t>FONDO DE EMPLEADOS DE COLOMBIANA DE TELEVISION</t>
  </si>
  <si>
    <t>COOPERATIVA DEL MAGISTERIO DEL CHOCO</t>
  </si>
  <si>
    <t>FONDO DE EMPLEADOS DE ACE SEGUROS LTDA</t>
  </si>
  <si>
    <t xml:space="preserve">COOPERATIVA DE CAFICULTORES DEL CENTRO DEL VALLE  CAFICENTRO  </t>
  </si>
  <si>
    <t>FONDO DE EMPLEADOS DEL COLEGIO FRANCISCANO DE PIO XII</t>
  </si>
  <si>
    <t>FONDO DE EMPLEADOS CALDAS MOTOR AUTONISSAN JOTA REPUESTOS S.A.</t>
  </si>
  <si>
    <t>COOPERATIVA MULTIACTIVA DE  COMERCIALIZACION LTDA</t>
  </si>
  <si>
    <t>COOPERATIVA DE CARPEROS AL SERVICIO DEL TURISMO</t>
  </si>
  <si>
    <t>FONDO DE EMPLEADOS DE MAPECO LTDA Y CASTRO TCHERASSI &amp; CIA LTDA</t>
  </si>
  <si>
    <t>ASOCIACION MUTUAL ALTOS DE LA MOLINA</t>
  </si>
  <si>
    <t>FONDO DE EMPLEADOS DE ELECTROCONTROL</t>
  </si>
  <si>
    <t>FONDO DE EMPLEADOS DE LA PONTIFICIA UNIVERSIDAD JAVERIANA</t>
  </si>
  <si>
    <t>FONDO DE EMPLEADOS DE CUELLAR SERRANO GOMEZ S.A E INMOBILIARIA SELECTA S.A</t>
  </si>
  <si>
    <t>COOPERATIVA DE TRABAJO ASOCIADO LA PLAYA LTDA</t>
  </si>
  <si>
    <t>FONDO DE EMPLEADOS DE TEXTILES VELANEX</t>
  </si>
  <si>
    <t xml:space="preserve">FONDO DE EMPLEADOS FARMA DE COLOMBIA </t>
  </si>
  <si>
    <t>UNION DE PROFESIONALES PARA LA CULTURA Y LA RECREACION, U.P.C.R., ASOCIACION COOPERATIVA</t>
  </si>
  <si>
    <t>PRODUFEM FONDO EMPLEADOS PRODUVARIOS</t>
  </si>
  <si>
    <t>COOPERATIVA DEL DISTRITO MINERO DE LA LLANADA LTDA</t>
  </si>
  <si>
    <t xml:space="preserve">FONDO DE EMPLEADOS DEL COMERCIO </t>
  </si>
  <si>
    <t>FONDO DE EMPLEADOS DEL DEPARTAMENTO DE ANTIOQUIA</t>
  </si>
  <si>
    <t>FONDO DE EMPLEADOS EDITORIAL SANTILLANA</t>
  </si>
  <si>
    <t>COOPERATIVA MULTIACTIVA DE SERVICIOS BERLIN</t>
  </si>
  <si>
    <t>COOPERATIVA MULTIACTIVA DE LOS BARRIOS YULDAIMA, GALAN Y GALAARZA LTDA</t>
  </si>
  <si>
    <t>COOPERATIVA DE TRABAJO ASOCIADO SERVICIOS DE ELECTRICIDAD RURAL COOPSER</t>
  </si>
  <si>
    <t>FONDO DE EMPLEADOS GRUPO GUERRERO</t>
  </si>
  <si>
    <t>COOPERATIVA NACIONAL DE TRABAJADORES DE LA INDUSTRIA DE LAS GASEOSAS Y BEBIDAS</t>
  </si>
  <si>
    <t>COOPERATIVA MULTIACTIVA DE EDUCADORES DE CASANARE LTDA</t>
  </si>
  <si>
    <t>FONDO DE EMPLEADOS DOCENTES UNIVERSIDAD SURCOLOMBIANA</t>
  </si>
  <si>
    <t>FONDO DE EMPLEADOS DE MEALS DE COLOMBIA</t>
  </si>
  <si>
    <t>COOPERATIVA DE MERCADOS DE VALLEDUPAR</t>
  </si>
  <si>
    <t>FONDO DE EMPLEADOS Y PENSIONADOS DE LA ETB</t>
  </si>
  <si>
    <t>COOPERATIVA EXTERNADISTAS DE COLOMBIA</t>
  </si>
  <si>
    <t>FONDO DE EMPLEADOS DE HELITAXI</t>
  </si>
  <si>
    <t>FONDO DE EMPLEADOS FUNDACION UNIVERSITARIA KONRAD LORENZ</t>
  </si>
  <si>
    <t>COOPERATIVA MULTIACTIVA EL BAGRE LTDA</t>
  </si>
  <si>
    <t>FONDO DE EMPLEADOS DE FATELARES</t>
  </si>
  <si>
    <t>FONDO DE EMPLEADOS DE HADA S.A.</t>
  </si>
  <si>
    <t>COOPERATIVA DE AEROVIAS AEROCOOP LTDA</t>
  </si>
  <si>
    <t>FONDO EMPLEADOS CTI SEC BOYACA Y CASANARE FISCALIA GENERAL</t>
  </si>
  <si>
    <t>EMPRESA COOPERATIVA DE LA INDUSTRIA DEL PETROLEO COLOMBIANO</t>
  </si>
  <si>
    <t xml:space="preserve">FONDO DE EMPLEADOS DE SUPERTIENDAS OLIMPICA S A </t>
  </si>
  <si>
    <t>COOPERATIVA DE TRABAJADORES DE LA CASA EDITORIAL EL TIEMPO</t>
  </si>
  <si>
    <t xml:space="preserve">COOPERATIVA MULTIACTIVA DE EDUCADORES Y EMPLEADOS DEL SECTOR EDUCATIVO DE VALLEDUPAR  COOACEVA LTDA </t>
  </si>
  <si>
    <t>FONDO PRIVADO DE LOS TRABAJADORES DE ALVILLA</t>
  </si>
  <si>
    <t>FONDO DE EMPLEADOS DEL COLEGIO SAN JOSE DE LAS VEGAS</t>
  </si>
  <si>
    <t>COOPERATIVA INTEGRAL DE TRABAJADORES DE LA SALUD DE BOYACA</t>
  </si>
  <si>
    <t>FONDO DE TRABAJADORES JUBILADOS PENSIONADOS Y BENEFICIARIOS DEL SEGURO SOCIAL Y ENTIDADES AFINES SIN ANIMO DE LUCRO</t>
  </si>
  <si>
    <t>ALIANZA-CM COOPERATIVA MULTIACTIVA</t>
  </si>
  <si>
    <t>COOPERATIVA MULTIACTIVA DE EMPLEADOS DE COLCREDICON</t>
  </si>
  <si>
    <t>FONDO DE EMPLEADOS DOMECQ</t>
  </si>
  <si>
    <t>COOPERATIVA MULTIACTIVA DE TRABAJADORES DEL SENA META Y LLANOS ORIENTALES</t>
  </si>
  <si>
    <t xml:space="preserve">COOPERATIVA DE AHORRO Y CREDITO PIO XII </t>
  </si>
  <si>
    <t>COOPERATIVA DE PADRES DE FAMILIA Y VINCULADOS CON EL COLEGIO SANTAMARIA</t>
  </si>
  <si>
    <t>FONDO DE EMPLEADOS DE HOTELES VICTORIA REGIA</t>
  </si>
  <si>
    <t>COOPERATIVA NACIONAL DEL SECTOR DE LAS COMUNICACIONES Y ENTIDADES AFINES Y RELACIONADAS LTDA</t>
  </si>
  <si>
    <t>PRECOOPERATIVA DE CONSULTORIA PROFESIONAL</t>
  </si>
  <si>
    <t>FONDO DE EMPLEADOS DE TALLERES AUTOIZADOS S.A.</t>
  </si>
  <si>
    <t>FONDO DE EMPLEADOS DE CARULLA</t>
  </si>
  <si>
    <t>PRECOOPERATIVA DE VIVIENDA DE CAJASAN</t>
  </si>
  <si>
    <t>COOPERATIVA DE ENTIDADES DE SALUD DE RISARALDA</t>
  </si>
  <si>
    <t>PRECOOPERATIVA DE COMERCIANTES DE LA PLAZA MINORISTA</t>
  </si>
  <si>
    <t>FONDO DE EMPLEADOS DEL SERVICIO DE SALUD DEL CAUCA</t>
  </si>
  <si>
    <t>COOPERATIVA DE PRODUCTORES DEL SALADO LTDA</t>
  </si>
  <si>
    <t>ASOCCIACION MUTUAL EL PORVENIR</t>
  </si>
  <si>
    <t>COOPERATIVA MULTIACTIVA LOMA LARGA</t>
  </si>
  <si>
    <t>COOPERATIVA DE TRABAJADORES ASOCIADOS PARA LA INDUSTRIA DE LA CONSTRUCCION Y AFINES LTDA</t>
  </si>
  <si>
    <t>COOPERATIVA MULTIACTIVA DE FABRICANTES DE EQUIPOS Y ARTEFECTOS PARA GAS NATURAL</t>
  </si>
  <si>
    <t>COOPERATIVA DE TRABAJADORES DE LAS EMPRESAS FERREAS DEL OCCIDENTE COLOMBIANO LTDA</t>
  </si>
  <si>
    <t>COOPERATIVA DE VIVIENDA IZORA</t>
  </si>
  <si>
    <t>FONDO DE EMPLEADOS DE ICOBANDAS</t>
  </si>
  <si>
    <t xml:space="preserve">COOPERATIVA DE EMPLEADOS Y TRABAJADORES AERONAUTICOS </t>
  </si>
  <si>
    <t>COOPERATIVA DE AHORRO Y CREDITO COOTRAIPI</t>
  </si>
  <si>
    <t>FONDO DE EMPLEADOS HOTEL INTERCONTINENTAL MEDELLIN LTDA.</t>
  </si>
  <si>
    <t>FONDO DE EMPLEADOS MEDICINA LEGAL REGIONAL SUR</t>
  </si>
  <si>
    <t xml:space="preserve">COOPERATIVA MULTIACTIVA DE SERVICIOS </t>
  </si>
  <si>
    <t>COOPERATIVA INTEGRAL DE PROFESORES Y EMPLEADOS DEL SECTOR EDUCATIVO DE</t>
  </si>
  <si>
    <t>COOPERATIVA MULTIACTIVA DE DELIMA</t>
  </si>
  <si>
    <t>COOPERATIVA DE TRABAJO ASOCIADO DE COMUNICADORES SOCIALES DE LA COSTA ATLÁNTICA</t>
  </si>
  <si>
    <t>FONDO DE EMPLEADOS DE LA FUNDACION UNIVERSITARIA DEL AREA ANDINA</t>
  </si>
  <si>
    <t>COOPERATIVA MULTIACTIVA DE SERVICIOS DEL PACIFICO</t>
  </si>
  <si>
    <t>COOPERATIVA DE APORTE Y CREDITO COOPNOGAL</t>
  </si>
  <si>
    <t>COOPERATIVA MULTIACTIVA DE CREDITOS SANTANA LIMITADA</t>
  </si>
  <si>
    <t>FONDO DE EMPLEADOS DE CERVECERIA LEONA S.A.</t>
  </si>
  <si>
    <t>COOPERATIVA MULTIACTIVA DE EMPRESARIOS DEL SECTOR PLASTICO</t>
  </si>
  <si>
    <t>COOPERATIVA DE SERVICIOS NUEVA ARMONIA</t>
  </si>
  <si>
    <t>FONDO DE EMPLEADOS TECNOQUIMICAS S A</t>
  </si>
  <si>
    <t>FONDO DE EMPLEADOS EMPRESAS DORIA</t>
  </si>
  <si>
    <t>ASOCIACION MUTUALISTA DE ASOCIADOS A COOTRANSFUSA</t>
  </si>
  <si>
    <t>COOPERATIVA DE EMPLEADOS DEL COLEGIO PROVINCIAL</t>
  </si>
  <si>
    <t xml:space="preserve">FONDO DE EMPLEADOS ASHE </t>
  </si>
  <si>
    <t>COOPERATIVA MULTIACTIVA DE MADRES COMUNITARIAS</t>
  </si>
  <si>
    <t>FONDO DE EMPLEADOS CAMARA DE COMERCIO DE PEREIRA</t>
  </si>
  <si>
    <t>INCUBADORA EMPRESARIAL COLOMBIA SOLIDARIA</t>
  </si>
  <si>
    <t>FONDO DE EMPLEADOS DE LINEAS AEREAS SURAMERICANAS</t>
  </si>
  <si>
    <t>PRECOOPERATIVA DE TRABAJO AUXILIARES DE TRANSPORTE</t>
  </si>
  <si>
    <t>COOPERATIVA NACIONAL DE CREDITOS Y SERVICIOS SOCIALES</t>
  </si>
  <si>
    <t>COOPERATIVA MULTIACTIVA DE BIENES Y SERVICIOS ALMARENSA</t>
  </si>
  <si>
    <t>FONDO DE EMPLEADOS DE AVERY DENNISON DE COLOMBIA</t>
  </si>
  <si>
    <t>FONDO DE  EMPLEADOS  I.C.B.F DEL  CAQUETA</t>
  </si>
  <si>
    <t>COOPERATIVA DE TRABAJO ASOCIADO ESPECIALIZADA EN EDUCACION LINO JARAMILLO</t>
  </si>
  <si>
    <t>FONDO DE EMPLEADOS QUIMICA AMTEX</t>
  </si>
  <si>
    <t>COOPERATIVA DE TRABAJO ASOCIADO LA TEBAIDA C.T.A</t>
  </si>
  <si>
    <t>UNION FAMILIAR COOPERATIVA DE CREDITO Y SUMINISTROS</t>
  </si>
  <si>
    <t>COOPERATIVA MULTIACTIVA DE PENSIONADOS DE SANTANDER TERCER MILENIO</t>
  </si>
  <si>
    <t>FONDO DE EMPLEADOS DE GRUPO ODINSA S.A.</t>
  </si>
  <si>
    <t>ASOCIACION MUTUAL VIDA Y SOLIDARIDAD</t>
  </si>
  <si>
    <t>COOPERATIVA DE TRABAJO ASOCIADO DE AUXILIARES ADMINISTRATIVOS Y GENERALES</t>
  </si>
  <si>
    <t>COOPERATIVA DE TRABAJO ASOCIADO COOCCEBA</t>
  </si>
  <si>
    <t>COOPERATIVA MULTIACTIVA LA CARIOCA</t>
  </si>
  <si>
    <t>FONDO DE EMPLEADOS CLINICA SOMA</t>
  </si>
  <si>
    <t>FONDO DE EMPLEADOS PRODUCTORA DE JUGOS S.A.</t>
  </si>
  <si>
    <t>COOPERATIVA MULTIACTIVA ENLACE</t>
  </si>
  <si>
    <t>PRECOOPERATIVA DE TRABAJO ASOCIADO DE COMFAMILIAR</t>
  </si>
  <si>
    <t>COOPERATIVA DE TRABAJADORES DE LA ELECTRIFICADORA DEL META S.A.</t>
  </si>
  <si>
    <t>COOPERATIVA DE TRABAJO ASOCIADO DEL MUNICIPIO DE SAN ANDRES</t>
  </si>
  <si>
    <t>FONDO EMPLS DE ECOPETROL DISTRITO ALTO MAGDALENA FONEEDAM</t>
  </si>
  <si>
    <t>FONDO DE EMPLEADOS AUTOSERVICIO LA CANASTA</t>
  </si>
  <si>
    <t>ASOCIACION COLOMBIANA DE COOPERATIVAS DE VIGILANCIA PRIVADA</t>
  </si>
  <si>
    <t>COOPERATIVA MULTIACTIVA DE TRABAJADORES MINEROS PECUARIOS Y AGRICOLAS</t>
  </si>
  <si>
    <t>COOPERATIVA DE CREDITO PREFINANZA LTDA</t>
  </si>
  <si>
    <t>COOPERATIVA MULTIACTIVA DE APORTE Y CREDITO SOLIDARIOS</t>
  </si>
  <si>
    <t>FONDO DE EMPLEADOS Y OBREROS DE ALMACENES FLAMINGO S. A Y DE AGROCOMERCIAL LA ALBORADA A. RESTREPO Y CIA. S.C.A.</t>
  </si>
  <si>
    <t>FONDO DE EMPLEADOS DE LA UNIVERSIDAD SANTIAGO DE CALI</t>
  </si>
  <si>
    <t>ASOCIACION MUTUAL INDEMNIZAR</t>
  </si>
  <si>
    <t>PRECOOPERATIVA DE TRABAJO ASOCIADO PRECOPSALUDCOM</t>
  </si>
  <si>
    <t>COOPERATIVA MULTIACTIVA DE SERVICIOS DEL LITORAL</t>
  </si>
  <si>
    <t>FONDO DE EMPLEADOS DE RCN RADIO</t>
  </si>
  <si>
    <t>FONDO DE EMPLEADOS DE ALMACENES YEP</t>
  </si>
  <si>
    <t>COOPERATIVA DE TRABAJO ASOCIADO FUNDADORES LTDA.</t>
  </si>
  <si>
    <t>COOPERATIVA MULTIACTIVA COOPFUR LTDA</t>
  </si>
  <si>
    <t>COOPERATIVA PARA EL SERVICIO DE EMPLEADOS Y PENSIONADOS SOCIEDAD COOPERATIVA</t>
  </si>
  <si>
    <t>COOPERATIVA DE TRABAJO ASOCIADO LABOREMOS CTA.</t>
  </si>
  <si>
    <t>FONDO DE EMPLEADOS DE COORDINADORA MERCANTIL S.A.</t>
  </si>
  <si>
    <t>COOPERATIVA DE VIAJES Y TURISMO</t>
  </si>
  <si>
    <t>COOPERATIVA ESPECIALIZADA DE EDUCACION DE SAN AGUSTIN HUILA</t>
  </si>
  <si>
    <t>FONDO DE EMPLEADOS DEL SECTOR CRISTIANO EVANGELICO DE COLOMBIA</t>
  </si>
  <si>
    <t>FONDO DE EMPLEADOS DEL HOTEL INTERNACIONAL LA TRIADA LTDA.</t>
  </si>
  <si>
    <t>FONDO DE EMPLEADOS DE FRIOCOL</t>
  </si>
  <si>
    <t>PRECOPERATIVA AGROPECUARIA DE ANTIOQUIA</t>
  </si>
  <si>
    <t>COOPERATIVA MULTIACTIVA DE PENSIONADOS DE METALES PRECIOSOS DEL CHOCO</t>
  </si>
  <si>
    <t>FONDO DE EMPLEADOS DE INSPECTORATE COLOMBIA</t>
  </si>
  <si>
    <t>COOPERATIVA DE AHORRO Y CREDITO DE PROFESORES UNIVERSITARIOS</t>
  </si>
  <si>
    <t>FONDO DE EMPLEADOS DE OCUPAR Y OCUSERVIS</t>
  </si>
  <si>
    <t>FONDO DE EMPLEADOS PARQUE DEL CAFE</t>
  </si>
  <si>
    <t>PRECOOPERATIVA MULTIACTIVA SOLUCIONES FINANCIERAS AL INSTANTE</t>
  </si>
  <si>
    <t>FONDO DE EMPEADOS Y SERVIDORES DE CAMPOLLO Y DEL SECTOR AVICOLA</t>
  </si>
  <si>
    <t>COOPERATIVA MULTISERVICIOS DE COLOMBIA LTDA</t>
  </si>
  <si>
    <t>COOPERATIVA DE SERVICIOS INTEGRALES Y TRABAJO ASOCIADO</t>
  </si>
  <si>
    <t>COOPERATIVA DE CAFICULTORES DE TAMARA LTDA.</t>
  </si>
  <si>
    <t>COOPERATIVA MULTIACTIVA RAPIASEOS DE COLOMBIA</t>
  </si>
  <si>
    <t>COOPERATIVA BAYRON ZAMIR</t>
  </si>
  <si>
    <t>ASOCIACION MUTUARIA DE AUXILIO FUNERARIO LA MISERICORDIA</t>
  </si>
  <si>
    <t>FONDO DE EMPLEADOS DEL LICEO CAMBRIDGE</t>
  </si>
  <si>
    <t>COORALCREDITOS SOCIEDAD COOPERATIVA</t>
  </si>
  <si>
    <t xml:space="preserve">ASESORIAS INTEGRALES EN PROYECTOS PRODUCTIVIDAD Y CONSTRUCCION COOPERATIVA GRUPO A P C </t>
  </si>
  <si>
    <t>COOPERATIVA PARA EL SUR DE LA AMAZONIA COLOMBIANA COOSURAMA</t>
  </si>
  <si>
    <t>FONDO DE EMPLEADOS DE AGRICOLA SARA PALMA</t>
  </si>
  <si>
    <t>FONDO DE EMPLEADOS DE CARNES CASABLANCA S.A.</t>
  </si>
  <si>
    <t>INSTITUCION AUXILIAR DEL COOPERATIVISMO GPP SALUDCOOP MEDELLIN</t>
  </si>
  <si>
    <t>COOPERATIVA NACIONAL DE SERVICIOS MACRO</t>
  </si>
  <si>
    <t>COOPERATIVA AGROPECUARIA Y AGROINDUSTRIAL</t>
  </si>
  <si>
    <t>COOPERATIVA PARA EL DESARROLLO DE LAS COMUNIDADES</t>
  </si>
  <si>
    <t>FONDO DE EMPLEADOS CLUB EL RINCON DE CAJICA</t>
  </si>
  <si>
    <t>FONDO DE EMPLEADOS DE LA SOCIEDAD PORTUARIA</t>
  </si>
  <si>
    <t>COOPERATIVA MULTIACTIVADE TRABAJADORES DE LAS EMPRESAS COMERCIALIZADORAS DE  ELECTRODOMESTICOS DE ANTIOQUIA</t>
  </si>
  <si>
    <t>FONDO DE EMPLEADOS ANDINO</t>
  </si>
  <si>
    <t>COOPERATIVA MULTIACTIVA DE SERVICIO COOCARBELL</t>
  </si>
  <si>
    <t>COOPERATIVA DE TRABAJADORES DE FORMALETAS SA</t>
  </si>
  <si>
    <t>FONDO DE EMPLEADOS DE METREX S.A</t>
  </si>
  <si>
    <t>COOPERATIVA MULTIACTIVA PARA EL DESARROLLO MICROEMPRESARIALES</t>
  </si>
  <si>
    <t>COOPERATIVA MULTIACTIVA DE LA COSTA ATLANTICA</t>
  </si>
  <si>
    <t>FONDO DE EMPLEADOS DE AGROINDUSTRIAL SAN JOSE S.A. - AGRINSA</t>
  </si>
  <si>
    <t>COOPERATIVA CAFEANCOOP</t>
  </si>
  <si>
    <t>COOPERATIVA MULTIACTIVA COOCREDIEXPRESS</t>
  </si>
  <si>
    <t>COOPERATIVA DE TRABAJO COTRABAJEMOX</t>
  </si>
  <si>
    <t>COOPERATIVA MULTIACTIVA ROSSMAR COOROSSMAR</t>
  </si>
  <si>
    <t>FONDO DE EMPLEADOS Y TRABAJADORES UNIVALLE</t>
  </si>
  <si>
    <t>FONDO EMPLEADOS DE LA UNIVERSIDAD CATOLICA POPULAR DEL RISARALDA</t>
  </si>
  <si>
    <t>COOPERATIVA MULTIACTIVA DE TRABAJADORES DEL HOSPITAL SANTA MARGARITA</t>
  </si>
  <si>
    <t>COOPERATIVA DE AMIGOS CONDUCTORES Y MECANICOS DE SAMACA</t>
  </si>
  <si>
    <t>COOPERATIVA MULTIACTIVA DE PRODUCCION DISTRIBUCION Y SERVICIOS FARMADISA</t>
  </si>
  <si>
    <t>FONDO DE EMPLEADOS  DE AUTOBUSES AGA DE COLOMBIA LTDA</t>
  </si>
  <si>
    <t>PROMOTORA COOPERATIVA DE PROYECTOS AMBIENTALES E INDUSTRIALES ECOOP</t>
  </si>
  <si>
    <t>COOPERATIVA POPULAR DE ASESORIAS Y DESARROLLO SOCIAL DEL CARIBE</t>
  </si>
  <si>
    <t>FONDO DE EMPLEADOS DE COVITEC</t>
  </si>
  <si>
    <t>COOPERATIVA NACIONAL DE SERVICIOS DE COBRANZAS Y COMERCIALIZACION</t>
  </si>
  <si>
    <t>COOPERATIVA DE TRABAJO ASOCIADO  VIAL DE TOLUVIEJO</t>
  </si>
  <si>
    <t>COOPERATIVA DE CREDITOS Y SERVICIOS EL DORADO</t>
  </si>
  <si>
    <t>COOPERATIVA MULTIACTIVA COLIVERCOOP</t>
  </si>
  <si>
    <t>FONDO DE EMPLEADOS CRISALLTEX S.A.</t>
  </si>
  <si>
    <t>FONDO DE EMPLEADOS DE EMPRESAS FALABELLA COLOMBIA</t>
  </si>
  <si>
    <t>PRECOOPERATIVA DE SERVICIOS DE CONSULTORIA Y SUMINISTROS FORMAR</t>
  </si>
  <si>
    <t>UNION MUTUAL EMPRESA DE ECONOMIA SOLIDARIA</t>
  </si>
  <si>
    <t>FONDO DE EMPLEADOS ALTATEC</t>
  </si>
  <si>
    <t>COOPERATIVA DE TRABAJO ASOCIADO DE SALAMINA</t>
  </si>
  <si>
    <t>FONDO DE EMPLEADOS DE COMFANDI LTDA.</t>
  </si>
  <si>
    <t>COOPERATIVA COMERCIALIZADORA DE BIENES AGROPECUARIOS</t>
  </si>
  <si>
    <t>PRECOOPERATIVA MULTIACTIVA DE SERVICIOS CREDIFACIL VC LTDA</t>
  </si>
  <si>
    <t>COOPERATIVA INTEGRAL DE CONSULTORIA COOPERATIVA DE TRABAJO ASOCIADO COINTEGRAL CONSULTING C.T.A.</t>
  </si>
  <si>
    <t>FONDO DE EMPLEADOS DEL GRUPO SEGUROS BOLIVAR</t>
  </si>
  <si>
    <t>COOPERATIVA MULTIACTIVA DE SERVICIOS INTEGRALES PENSIONADOS COLOMBIANOS</t>
  </si>
  <si>
    <t>COOPERATIVA MULTIACTIVA PRESTADORA DE SERVICOS</t>
  </si>
  <si>
    <t>FONDO DE EMPLEADOS DEL ITM</t>
  </si>
  <si>
    <t>MERCOL VALLE E.P.</t>
  </si>
  <si>
    <t>ALIANZA MULTIACTIVA DE SERVICIOS</t>
  </si>
  <si>
    <t>FONDO DE EMPLEADOS DE HONOR Y LAUREL</t>
  </si>
  <si>
    <t>COOPERATIVA DE CONTADORES EGRESADOS DE LA UNIVERSIDAD NACIONAL DE COLOMBIA</t>
  </si>
  <si>
    <t>COOPERATIVA MULTIACTIVA DE ASESORES ALIADOS</t>
  </si>
  <si>
    <t>ASOCIACION MUTUAL DE APOYO RECIPROCO</t>
  </si>
  <si>
    <t>FONDO DE EMPLEADOS DE CARTONERIA INDUSTRIAL FODEIN</t>
  </si>
  <si>
    <t>COOPERATIVA MULTIACTIVA DE SERVICIOS PARA EL PERSONAL MINISTERIAL</t>
  </si>
  <si>
    <t>FONDO DE EMPLEADOS FUNDACION IDEAL</t>
  </si>
  <si>
    <t>COOPERATIVA DE TRABAJO ASOCIADO SOLUCIONES ADMINISTRATIVAS E INMOBILIARIAS CTA</t>
  </si>
  <si>
    <t>COOPERATIVA MULTIACTIVA Y DE CREDITOS DEL NORTE</t>
  </si>
  <si>
    <t>DISTRIBUIDORA EL PORVENIR COOPERATIVA MULTIACTIVA</t>
  </si>
  <si>
    <t>COOPERATIVA DE TRABAJO ASOCIADO MAXIPORTERIAS Y ASEO CTA</t>
  </si>
  <si>
    <t>COOPERATIVA ESPERANZA Y AMISTAD DE BOSA</t>
  </si>
  <si>
    <t>FONDO DE EMPLEADOS DE AGRICOLA CUNDAY</t>
  </si>
  <si>
    <t>COOPERATIVA DE LA SEGURIDAD SOCIAL</t>
  </si>
  <si>
    <t>FONDO DE EMPLEADOS DE EL COMITE REGIONAL DE REHABILITACION DE ANTIOQUIA</t>
  </si>
  <si>
    <t>ALIANZA COOPERATIVA DE SERVICIOS</t>
  </si>
  <si>
    <t>PRECOOPERATIVA CAFECOL TOLIMA</t>
  </si>
  <si>
    <t>COOPERATIVA MULTIACTIVA ANDINA</t>
  </si>
  <si>
    <t>COMITE NACIONAL MUTUALISTA DE COLOMBIA</t>
  </si>
  <si>
    <t>FONDO DE EMPLEADOS DE TRABAJAMOS Y COLABORAMOS CALI</t>
  </si>
  <si>
    <t>COOPERATIVA MULTIACTIVA PARA PERSONAS DISCAPACITADAS FISICAS DE LAS FUERZAS MILITARES POLICIA NACIONAL COLOMBIA MIA UN NUEVO HORIZONTE</t>
  </si>
  <si>
    <t>COOPERATIVA MULTIACTIVA DE SERVICIOS INTEGRALES YUMA</t>
  </si>
  <si>
    <t>COOPERATIVA INTEGRAL  DE COMERCIO  Y SERVICIOS</t>
  </si>
  <si>
    <t>COOPERATIVA MULTIACTIVA COOPCELL</t>
  </si>
  <si>
    <t>COOPERATIVA DE CAFICULTORES DEL NORTE DE NARI#O LTDA.</t>
  </si>
  <si>
    <t>COOPERATIVA MULTIACTIVA FACIL Y COOPERATIVO</t>
  </si>
  <si>
    <t>FONDO DE EMPLEADOS FERMAD</t>
  </si>
  <si>
    <t>ASOCIACION MUTUALISTA ASOMET</t>
  </si>
  <si>
    <t>COOPERATIVA DE TRABAJO ASOCIADO DE ESTIBADORES DE COLOMBIA</t>
  </si>
  <si>
    <t>FEBOR ENTIDAD COOPERATIVA</t>
  </si>
  <si>
    <t>COOPERATIVA MULTIACTIVA DE LA AVIACION CIVIL COLOMBIANA</t>
  </si>
  <si>
    <t>COP.MULT.PLAZA SATELITE DE MERCADO CAMPO VALDES</t>
  </si>
  <si>
    <t>FONDO DE EMPLEADOS DE IBM DE COLOMBIA</t>
  </si>
  <si>
    <t>COOPERATIVA MULTIACTIVA DE PENSIONADOS, JUBILADOS, CAUSAHABIENTES, SUS.</t>
  </si>
  <si>
    <t>COOPERATIVA DE PROFESORES Y EMPLEADOS DE LA U.P.C.</t>
  </si>
  <si>
    <t>COOPERATIVA MULTIACTIVA COINTEMCO</t>
  </si>
  <si>
    <t>COOPERATIVA DE CREDITO Y SERVICIO ALPIN  ALPINCOOP</t>
  </si>
  <si>
    <t>COOPERATIVA MULTIACTIVA DE RECICLADORES BELLO RENACER</t>
  </si>
  <si>
    <t>COOPERATIVA DE TRABAJO ASOCIADO INTEGRAL DE SERVICIOS C.T.A</t>
  </si>
  <si>
    <t>COOPERATIVA DEL CARIBE CARIBECOOP</t>
  </si>
  <si>
    <t>COOPERATIVA DE EMPLEADOS DE ALMACENES TIA S A COOEMTRATIA</t>
  </si>
  <si>
    <t>PRE COOPERATIVA AGRICOLA Y MINERA COOAGROSUR</t>
  </si>
  <si>
    <t>MUTUAL DE EDUCADORES MUTUAL COOTRADECUN</t>
  </si>
  <si>
    <t>ASOCIACION MUTUALISTA ASOCIADOS DE COONORTE</t>
  </si>
  <si>
    <t>COOPERATIVA DE TRABAJO ASOCIADO COOPSEIN OUTSOURSING</t>
  </si>
  <si>
    <t>COOPERATIVA DE TRABAJO ASOCIADO MEGASEGURO</t>
  </si>
  <si>
    <t>FONDO DE EMPLEADOS COMUNAL COLOMBIA</t>
  </si>
  <si>
    <t>COOPERATIVA DE TRABAJO ASOCIADO COVER THEM</t>
  </si>
  <si>
    <t>FONDO DE EMPLEADOS DE FLORES UNITOL</t>
  </si>
  <si>
    <t>COOPERATIVA MULTIACTIVA CIENCIA DIAGNOSTICO Y TRATAMIENTO EN SALUD</t>
  </si>
  <si>
    <t>COOPERATIVA DE TRABAJO ASOCIADO SERVICIOS AGRONOMICOS CON CALIDAD Y CUMPLIMIENTO C.T.A.</t>
  </si>
  <si>
    <t>FONDO DE EMPLEADOS MISTER POLLO</t>
  </si>
  <si>
    <t>FONDO DE EMPLEADOS DE LA ASOCIACION DE SUPERMERCADOS INDEPENDIENTES</t>
  </si>
  <si>
    <t>COOPERATIVA MULTIACTIVA DE PADRES DE FAMILIA INSTITUTO PEDAGOGICO NACIONAL</t>
  </si>
  <si>
    <t>COOPERATIVA MULTIACTIVA DE SERVICIOS Y SOLUCIONES INTEGRALES</t>
  </si>
  <si>
    <t>ASOCIACION MUTUAL DE CREDITO Y SERVICIOS ASOCRESER</t>
  </si>
  <si>
    <t>FONDO DE EMPLEADOS DE BLU LOGISTICS</t>
  </si>
  <si>
    <t>FONDO DE EMPLEADOS DE AUTOSUPERIOR LTDA</t>
  </si>
  <si>
    <t>INSTITUTO DE FORMACIÓN Y DESARROLLO SOCIAL COOMULDESA</t>
  </si>
  <si>
    <t>FONDO DE EMPLEADOS DE LA EMPRESA DE SERVICIOS PUBLICOS DOMICILIARIOS DE DUITAMA S.A. E.S.P.</t>
  </si>
  <si>
    <t>KONTACTO AMERICAS COOPERATIVA MULTIACTIVA</t>
  </si>
  <si>
    <t>COOPERATIVA MULTIACTIVA J.N. ASOCIADOS</t>
  </si>
  <si>
    <t>COOPERATIVA MULTIACTIVA DE SERVICIOS APORTE Y CREDITO</t>
  </si>
  <si>
    <t>COOPERATIVA VISION INTEGRAL E. M.</t>
  </si>
  <si>
    <t>COOPERATIVA DE TRABAJO ASOCIADO SERVIMOX</t>
  </si>
  <si>
    <t>COOPERATIVA MULTIACTIVA COOFINANCIAMOS LTDA</t>
  </si>
  <si>
    <t>FONDO DE EMPLEADOS Y VIVIENDA EMQUILICHAO</t>
  </si>
  <si>
    <t>COOPERATIVA CAFETERA DE OCCIDENTE LTDA</t>
  </si>
  <si>
    <t>COOPERATIVA D MULTIACTIVA DEL LLANO</t>
  </si>
  <si>
    <t>FONDO DE EMPLEADOS DE LA EDUCACION DEL MUNICIPIO DE GAMARRA</t>
  </si>
  <si>
    <t>FONDO DE EMPLEADOS DE SOLINOFF</t>
  </si>
  <si>
    <t>FONDO DE EMPLADOS DE ALDOR</t>
  </si>
  <si>
    <t>COOPERATIVA DE PROFESIONALES Y TECNICOS DE CALDAS</t>
  </si>
  <si>
    <t>COOPERATIVA SU PRESENCIA</t>
  </si>
  <si>
    <t>COOPERATIVA MULTIACTIVA CARNICA DE QUINCHIA</t>
  </si>
  <si>
    <t>FONDO DE PROFESORES Y EMPLEADOS DE LA CORPORACION UNIVERSITARIA EMPRESARIAL ALEXANDER VON HUMBOLDT</t>
  </si>
  <si>
    <t>COOPERATIVA MULTIACTIVA DEL EJE CAFETERO</t>
  </si>
  <si>
    <t>FONDO DE EMPLEADOS Y AFILIADOS DE SINTRAELECOL SECCIONAL BUCARAMANGA</t>
  </si>
  <si>
    <t>COOPERATIVA MULTIACTIVA DE SERVICIOS COSTA MAR DEL ATLANTICO</t>
  </si>
  <si>
    <t>IAC COMERCIALIZADORA NORDESTE SAN ROQUE</t>
  </si>
  <si>
    <t>COOPERATIVA COPERAR C MULTIACTIVA</t>
  </si>
  <si>
    <t>FONDO  DE EMPLEADOS OXIREDES Y SENSOR MEDICAL</t>
  </si>
  <si>
    <t>COOPERATIVA MULTIACTIVA SOLIDARIA LASALLISTA</t>
  </si>
  <si>
    <t>COOPERATIVA DE LOS PENSIONADOS Y JUBILADOS DE LA ELECTRIFICADORA DE SANTANDER S.A. ESP SALUD Y VIDA</t>
  </si>
  <si>
    <t>PRECOOPERATIVA DE CAFETEROS Y FRIJOLEROS DE LA PLATA</t>
  </si>
  <si>
    <t>FONDO DE EMPLEADOS DE LA EMPRESA SOCIAL DEL ESTADO DEL DEPARTAMENTO DEL META</t>
  </si>
  <si>
    <t>FONDO DE EMPLEADOS DEL BANCO WWB S.A.</t>
  </si>
  <si>
    <t>FONDO DE EMPLEADOS DE LA UNIVERSIDAD SURCOLOMBIANA</t>
  </si>
  <si>
    <t>COOPERATIVA MULTIACTIVA COOPMERTEX</t>
  </si>
  <si>
    <t>COOPERTAIVA ESPECIALIZADA DE AHORRO Y CREDITO TAX LA FERIA</t>
  </si>
  <si>
    <t>COOPERATIVA MULTIACTIVA DE SERVICIOS CECOOP</t>
  </si>
  <si>
    <t>FONDO DE EMPLEADOS DE TAURAMENA</t>
  </si>
  <si>
    <t>COOPERATIVA MULTIACTIVA CON EL SER</t>
  </si>
  <si>
    <t>COOPERATIVA DE TRABAJO ASOCIADO ARCA DE NOE LTDA</t>
  </si>
  <si>
    <t>COOPERATIVA MULTIACTIVA COOPEEXPRESS LTDA</t>
  </si>
  <si>
    <t>COOPERATIVA MULTIACTIVA LACTEOS SANTA LUCIA</t>
  </si>
  <si>
    <t>COOPERATIVA ESPECIALIZADA DE APORTE Y CREDITO SOLIDARIOSCOOP</t>
  </si>
  <si>
    <t>FONDO DE EMPLEADOS SAN JUAN BOSCO PASTO</t>
  </si>
  <si>
    <t>FONDO DE EMPLEADOS LA STAMPERIA</t>
  </si>
  <si>
    <t>COOPERENKA I.A.C.</t>
  </si>
  <si>
    <t>COOPERATIVA MULTIACTIVA DE RECUPERADORES DE MATERIALES RECICLABLES RENACER DE VALLEDUPAR</t>
  </si>
  <si>
    <t>FONDO DE EMPLEADOS BIOCHEM FARMACEUTICA DE COLOMBIA</t>
  </si>
  <si>
    <t>COOPERATIVA DE COMERCIO AGRICOLA Y PECUARIA</t>
  </si>
  <si>
    <t>FONDO DE EMPLEADOS DE LA AGENCIA NACIONAL DE HIDROCARBUROS</t>
  </si>
  <si>
    <t>COOPERATIVA MULTIACTIVA Y EMPRESARIAL DEL CARIBE</t>
  </si>
  <si>
    <t>FONDO DE EMPLEADOS DE COLARQUIM</t>
  </si>
  <si>
    <t>FONDO DE EMPLEADOS PROFESORES DE LA UNIVERSIDAD LIBRE</t>
  </si>
  <si>
    <t>FONDO DE EMPLEADOS DE SERACIS</t>
  </si>
  <si>
    <t>ASOCIACION MUTUAL ASOAMERICA</t>
  </si>
  <si>
    <t>FONDO DE EMPLEADOS RIZZO</t>
  </si>
  <si>
    <t>FONDO DE EMPLEADOS MUNICIPIO DE LA CEJA DEL TAMBO</t>
  </si>
  <si>
    <t>COOPERATIVA DE APORTE Y CREDITO DEL VALLE</t>
  </si>
  <si>
    <t>COOPERATIVA DE CAFICULTORES DEL NORTE DEL CAUCA LTDA</t>
  </si>
  <si>
    <t>FONDO DE EMPLEADOS DE INDUSTRIAS RONDA</t>
  </si>
  <si>
    <t xml:space="preserve">FONDO DE EMPLEADOS DE REDEBAN MULTICOLOR S A </t>
  </si>
  <si>
    <t>FONDO DE EMPLEADOS DE ASCREDIBANCO</t>
  </si>
  <si>
    <t>FONDO DE EMPLEADOS DE ALCATEL</t>
  </si>
  <si>
    <t>CESCA COOPERATIVA DE AHORRO Y CREDITO</t>
  </si>
  <si>
    <t>COOPERATIVA TRABAJADORES INGENIO MAYAGUEZ</t>
  </si>
  <si>
    <t>COOPERATIVA DE PRODUCCION, COMERCIALIZACION Y CONSUMO</t>
  </si>
  <si>
    <t>COOPERATIVA DE TRABAJADORES DE LA FEDERACION NACIONAL DE CAFETEROS DE COLOMBIA Y ALMACAFE</t>
  </si>
  <si>
    <t>FONDO DE EMPLEADOS DE LA CLINICA SAN JUAN DE DIOS  -  LA CEJA</t>
  </si>
  <si>
    <t>COOPERATIVA DE COMUNICACIONES DE CALDAS LTDA</t>
  </si>
  <si>
    <t>FONDO DE EMPLEADOS DEL SENA REGIONAL BOYACA</t>
  </si>
  <si>
    <t>COOPERATIVA MULTIACTIVA DE LOS HOGARES DE COLOMBIA</t>
  </si>
  <si>
    <t>COOPERATIVA INTEGRAL BONANZA</t>
  </si>
  <si>
    <t>COOPERATIVA DE APORTES Y CREDITO TEQUENDAMA LTDA</t>
  </si>
  <si>
    <t>FONDO DE EMPLEADOS DE CONSULTORIA COLOMBIANA S A CROMAS S A Y COMPAÑIAS AFINES FEDECONCOL</t>
  </si>
  <si>
    <t>COOPERATIVA DE TRABAJO ASOCIADO ROVIRENSES LTDA.</t>
  </si>
  <si>
    <t>FONDO DE EMPLEADOS DE LA FUNDACION OFTALMOLOGICA NACIONAL</t>
  </si>
  <si>
    <t>COOPERATIVA DEL MAGISTERIO DE CUNDINAMARCA</t>
  </si>
  <si>
    <t>FONDO DE EMPLEADOS POSTOLUX</t>
  </si>
  <si>
    <t>COOPERATIVA MULTIACTIVA DE LA EDUCACION NACIONAL</t>
  </si>
  <si>
    <t>COOPERATIVA DE TRAB ASOC PARA LA CONSTR DIS EST INTERV Y AGROIND LTDA</t>
  </si>
  <si>
    <t>COOPERATIVA DE APORTES Y CREDITO DE PENSIONADOS ECOPETROL NORTE DE SANTANDER</t>
  </si>
  <si>
    <t>COOPERATIVA MULTIACTIVA UNIDOS</t>
  </si>
  <si>
    <t>COOPERATIVA INDUSTRIAL LECHERA DE COLOMBIA</t>
  </si>
  <si>
    <t>COOPERATIVA MULTIACTIVA Y ASOCIADOS MENTSALUD</t>
  </si>
  <si>
    <t>FONDO DE EMPLEADOS DEL INST. TEC AGRI  ITA BUGA</t>
  </si>
  <si>
    <t>FONDO DE EMPLEADOS DE LA RAMA JUDICIAL Y DEL MINISTERIO PUBLICO DE OCA</t>
  </si>
  <si>
    <t>FONDO DE EMPLEADOS DE DISCOS FUENTES LTDA. Y EDIMUSICA LTDA.</t>
  </si>
  <si>
    <t>FONDO DE EMPLEADOS Y AYUDA MUTUA ORIENTAME</t>
  </si>
  <si>
    <t>FONDO DE EMPLEADOS DE LA COOPERATIVA SERVIARROZ</t>
  </si>
  <si>
    <t>COOPERATIVA DE AHORRO Y CREDITO SAN MIGUEL</t>
  </si>
  <si>
    <t>FONDO DE EMPLEADOS DE INDUSTRIAS NORMANDY</t>
  </si>
  <si>
    <t>COOPERATIVA DE DISTRIBUCION DE PRODUCTOS FAMILIARES</t>
  </si>
  <si>
    <t>FONDO DE EMPLEADOS DANE</t>
  </si>
  <si>
    <t>COOPERATIVA DE PENSIONADOS DEL IDU Y/O ENTIDADES DISTR.</t>
  </si>
  <si>
    <t>FONDO DE EMPLEADOS DE IMOCOM</t>
  </si>
  <si>
    <t>FONDO DE EMPLEADOS DEL SECTOR MARITIMO</t>
  </si>
  <si>
    <t>COOPERATIVA MULTIACTIVA JOSE MA.GUTIERREZ DE CAVIEDES Y SILVA LT</t>
  </si>
  <si>
    <t>FONDO DE EMPLEADOS DE AVIATUR</t>
  </si>
  <si>
    <t>COOPERATIVA MULT.DE PROD.AGROPEC.DEL CA¥ON DEL COMBEIMA LTDA</t>
  </si>
  <si>
    <t>COOPERATIVA MULTIACTIVA COLCARBEX</t>
  </si>
  <si>
    <t>ASOCIACION DE AUXILIO MUTUO BARRIO CIUDAD JARDIN DEL NORTE</t>
  </si>
  <si>
    <t>FONDO DE EMPLEADOS DE LA COOP. DE TRANSPORTES VELOTAX</t>
  </si>
  <si>
    <t>COOPERATIVA ESTUDIANTIL DE SAN GIL LTDA.</t>
  </si>
  <si>
    <t>FONDO DE EMPLEADOS DE COMUNICAN S.A</t>
  </si>
  <si>
    <t>COOPERATIVA DE FOMENTO E INVERSION SOCIAL POPULAR</t>
  </si>
  <si>
    <t>FONDO DE EMPLEADOS DE CAVIPETROL</t>
  </si>
  <si>
    <t>COOPERATIVA DE SUBOFICIALES COOLEGUIZAMO</t>
  </si>
  <si>
    <t>COOPERATIVA AUTONOMA REGIONAL DE CAJAMARCA Y ANAIME  LTDA</t>
  </si>
  <si>
    <t>COOPERATIVA AGRICOLA DEL ORIENTE DE CUNDINAMARCA</t>
  </si>
  <si>
    <t>COOPERATIVA EMPLEADOS DE LA REGISTRADURIA  NAL. DEL ESTADO CIVIL</t>
  </si>
  <si>
    <t>FONDO DE EMPLEADOS CONTRATISTAS Y PENSIONADOS DE LA C.R.Q.</t>
  </si>
  <si>
    <t>FONDO DE EMPLEADOS DEL CIAT</t>
  </si>
  <si>
    <t>FONDO DE EMPLEADOS Y PENSIONADOS DE LA SALUD DE SANTANDER</t>
  </si>
  <si>
    <t>FONDO DE EMPLEADOS DE CONTINAUTOS S.A. Y C&amp;D ASESORES DE SEGUROS</t>
  </si>
  <si>
    <t>COOPERATIVA INTEGRAL DE ARENEROS SAN JUAN BOSCO</t>
  </si>
  <si>
    <t>FONDO DE EMPLEADOS DE INDUSTRIA COLOMBIANA DE TAPAS S.A. INCOLTAPAS S.A.</t>
  </si>
  <si>
    <t>COOPERATIVA PARA EL DESARROLLO AGROINDUSTRIAL DEL MAGDALENA MEDIO LTDA</t>
  </si>
  <si>
    <t xml:space="preserve">CONVERGENTES COOPERATIVA MULTIACTIVA </t>
  </si>
  <si>
    <t>FONDO DE EMPLEADOS DE ORACLE COLOMBIA</t>
  </si>
  <si>
    <t>COOPERATIVA DE CHOCOANOS EN EL CESAR</t>
  </si>
  <si>
    <t>COOPERATIVA MULTIACTIVA NACIONAL DE SERVICIOS COONALSER</t>
  </si>
  <si>
    <t>COOPERATIVA INTEGRAL DE VIVIENDA PRADOS DEL SUR LTDA.</t>
  </si>
  <si>
    <t>FONDO DE EMPLEADOS ABBOTT LABORATORIES DE COLOMBIA S.A.</t>
  </si>
  <si>
    <t>FONDO DE EMPLEADOS DE DELOITTE</t>
  </si>
  <si>
    <t>COOPERATIVA DE TRABAJO ASOCIADO DE RECICLAJE Y SERVICIOS COOPRESER LTD</t>
  </si>
  <si>
    <t>COOPERATIVA DE COPROPIETARIOS DEL CENTRO METROPOLITANO DE MERCADEO</t>
  </si>
  <si>
    <t>FONDO DE SERVICIO SOCIAL INTEGRADO PARA EMP.DE CIPLAS Y EMPRESAS ANEXA</t>
  </si>
  <si>
    <t>COOPERATIVA MULTIACTIVA LA CUMBRE LTDA</t>
  </si>
  <si>
    <t>COOLEVER ENTIDAD COOPERATIVA</t>
  </si>
  <si>
    <t>COOPERATIVA PARA LA RECREACION, CULTURA Y BIENESTAR SOCIAL DE ARJONA</t>
  </si>
  <si>
    <t>FONDO DE EMPLEADOS DE LA RAMA TEXTIL</t>
  </si>
  <si>
    <t>FONDO DE AHORRO Y CREDITO EMPLEADOS COLEGIO FATIMA</t>
  </si>
  <si>
    <t>COOPERATIVA DE TRABAJADORES Y PENSIONADOS DE CIA DEL ACUEDUCTO METROPOLITANO DE BUCARAMANGA LTDA.</t>
  </si>
  <si>
    <t>COOPERATIVA DE TT DE EL COLOMBIANO LTDA.</t>
  </si>
  <si>
    <t>COOPERATIVA DE DESARROLLO Y EMPLEO SOCIAL</t>
  </si>
  <si>
    <t>FONDO DE EMPLEADOS CARBONES DEL CERREJON S.A.</t>
  </si>
  <si>
    <t>COOPERATIVA DE TRABAJADORES DEL SENA</t>
  </si>
  <si>
    <t>COOPERATIVA MULTIACTIVA DE DOCENTES SAN ANTONIO DE PADUA</t>
  </si>
  <si>
    <t>FONDO DE EMPLEADOS DE LA ASOCIACION BANCARIA</t>
  </si>
  <si>
    <t>FONDO DE EMPLEADOS DE LAS EMPRESAS AGRUPADAS</t>
  </si>
  <si>
    <t>EMPRESA COOPERATIVA DE AHORRO Y CREDITO SIGLO XX LTDA.</t>
  </si>
  <si>
    <t>FONDO DE EMPLEADOS EDUCADORES DEL QUINDIO</t>
  </si>
  <si>
    <t>COOPERATIVA DE TRABAJADORES DEL SENA LTDA</t>
  </si>
  <si>
    <t>COOPERATIVA MULTIACTIVA DE PROFESIONALES SOMEC</t>
  </si>
  <si>
    <t>COOPERATIVA MULTIAC DE SERV PARA PENSIONADOS Y RETIRADOS DE LA FUERZA PUBLICA Y DEL ESTADO LTDA</t>
  </si>
  <si>
    <t>COOPERATIVA ASOCIADOS LTDA</t>
  </si>
  <si>
    <t>FONDO DE EMPLEADOS DE LA BENEFICENCIA DE SANTANDER</t>
  </si>
  <si>
    <t>FONDO DE EMPLEADOS DE CILEDCO LTDA</t>
  </si>
  <si>
    <t>FONDO DE EMPLEADOS DE INMACULADA GUADALUPE Y AMIGOS EN CIA LTDA</t>
  </si>
  <si>
    <t>ASOCIACION MUTUARIA ANTONIO RICAURTE</t>
  </si>
  <si>
    <t xml:space="preserve">COOPERATIVA DE COMERCIANTES DE BEBIDAS GASEOSAS Y PRODUCTOS VARIOS </t>
  </si>
  <si>
    <t>FONDO DE EMPLEADOS DE LA COMPAÑIA DE ESTUDIOS E INTERVENTORIAS LTDA C E I</t>
  </si>
  <si>
    <t>COOPERATIVA MEDICA DE ANTIOQUIA LTDA</t>
  </si>
  <si>
    <t>COOPERATIVA MULTIACTIVA COPROYECCION</t>
  </si>
  <si>
    <t>COOPERATIVA DEL COMERCIO EXTERIOR COLOMBIANO</t>
  </si>
  <si>
    <t>FONDO DE EMPLEADOS CODIESEL S.A.  LTDA.</t>
  </si>
  <si>
    <t>ASOCIACION MUTUAL EL SOCORO LTDA</t>
  </si>
  <si>
    <t>COOPERATIVA DE EMPLEADOS DE LA BASE AEREA DE CALI, LTDA</t>
  </si>
  <si>
    <t>FONDO DE EMPLEADOS DE CEMEX COLOMBIA</t>
  </si>
  <si>
    <t>COOPERATIVA DE TRABAJADORES DE LA INDUSTRIA DE LA MADERA</t>
  </si>
  <si>
    <t>COOPERATIVA ESPECIALIZADA DE EDUCACION DE VILLAVICENCIO META LTDA</t>
  </si>
  <si>
    <t>COOPERATIVA DE AHORRO Y CREDITO SOCIAL LTDA PROSPERANDO</t>
  </si>
  <si>
    <t>FONDO DE EMPLEADOS HOSPITAL SAN PEDRO</t>
  </si>
  <si>
    <t>FONDO DE EMPLEADOS Y TRABAJADORES SANATORIO DE AGUA DE DIOS</t>
  </si>
  <si>
    <t>FONDO DE  EMPLEADOS DE CAFARCOL</t>
  </si>
  <si>
    <t>COOPERATIVA ESPECIALIZADA DE TRABAJO ASOCIADO EN MANTENIMIENTO Y CONSERVACION DE VIAS COOTEXALIA LTDA</t>
  </si>
  <si>
    <t>COOPERATIVA INTEGRAL AGROPECUARIA DE GANADEROS, TECNICOS Y PROFESIONALES DE URABA NORTE</t>
  </si>
  <si>
    <t>FONDO DE EMPLEADOS DE LA FUNDACION OFTALMOLOGICA DE SANTANDER</t>
  </si>
  <si>
    <t>FONDO DE EMPLEADOS GARMISCH</t>
  </si>
  <si>
    <t>FONDO DE EMPLEADOS DE LA UNIVERSIDAD DEL QUINDIO</t>
  </si>
  <si>
    <t>COOPERATIVA INTEGRAL DE PRODUCCION Y TRABAJO ASOCIADO RECUPERAR</t>
  </si>
  <si>
    <t>COOPERATIVA DE SERVICIOS MULTIPLES DE FRESKALECHE</t>
  </si>
  <si>
    <t>COOPERATIVA DE COMERCIALIZADORES DEL AGRO LTDA.</t>
  </si>
  <si>
    <t>FONDO DE EMPLEADOS DE S.C. JOHNSON &amp; SON COLOMBIANA S.A.</t>
  </si>
  <si>
    <t>FONDO DE EMPLEADOS DE GIRONES LTDA</t>
  </si>
  <si>
    <t>FONDO DE EMPLEADOS DE LA CIRCUNSCRIPCION ELECTORAL DEL HUILA</t>
  </si>
  <si>
    <t>COOPERATIVA DE AHORRO Y CREDITO DE AIPE</t>
  </si>
  <si>
    <t>COOPERATIVA MULTIACTIVA DE EMP. OFI UNIVERSIDAD Y PROVINCIA DE PAMPLONA</t>
  </si>
  <si>
    <t>COOPERATIVA DE EMPLEADOS COLEGIO BERCHMANS LTDA</t>
  </si>
  <si>
    <t>COOPERATIVA MULTIACTIVA DE SERVICIOS ESPECIALES</t>
  </si>
  <si>
    <t>PRECOOPERATIVA LA CANDELARIA LTDA</t>
  </si>
  <si>
    <t>COOPERATIVA MULTIACTIVA DE LA AMERICA</t>
  </si>
  <si>
    <t>FONDO DE EMPLEADOS BANCO DE COLOMBIA</t>
  </si>
  <si>
    <t>ASOCIACION MUTUAL CLUB MUTUARIO RICAURTE</t>
  </si>
  <si>
    <t>COOPERATIVA AGROPECUARIA DE PUPIALES LTDA</t>
  </si>
  <si>
    <t>COOPERATIVA DE TRABAJO ASOCIADO EL CENTRO</t>
  </si>
  <si>
    <t>COOPERATIVA AGROINDUSTRIAL DE AVICULTORES DE SANTANDER LTDA</t>
  </si>
  <si>
    <t>COOPERATIVA DE TRABAJO ASOCIADO LOS VALLETENZANOS</t>
  </si>
  <si>
    <t xml:space="preserve">COOPERATIVA MULTIACTIVA DE AYUDA MUTUA </t>
  </si>
  <si>
    <t>COOPERATIVA COLOMBIANA DE SERVICIOS LTDA</t>
  </si>
  <si>
    <t>COOPERATIVA MULTIACTIVA DE RETIRADOS Y PENSIONADOS DE LA FUERZA PUBLICA Y TRABAJ</t>
  </si>
  <si>
    <t>COOPERATIVA DE TRABAJO ASOCIADO MULTIPLE DE SARDINATA</t>
  </si>
  <si>
    <t>FONDO DE EMPLEADOS DE SCHNEIDER DE COLOMBIA S.A.</t>
  </si>
  <si>
    <t>FONDO DE EMPLEADOS FONCOLOMBIA</t>
  </si>
  <si>
    <t>FONDO DE EMPLEADOS DE LA REFORESTADORA DE LA COSTA S.A</t>
  </si>
  <si>
    <t>COOPERATIVA DE INDUSTRIALES DE LA MADERA Y EL METAL</t>
  </si>
  <si>
    <t xml:space="preserve">FONDO DE EMPLEADOS DEL HOTEL POBLADO PLAZA S A </t>
  </si>
  <si>
    <t>FONDO EMPLEADOS FUNDACION MUNDIAL DE LA MUJER BUCARAMANGA</t>
  </si>
  <si>
    <t>COOPERATIVA DE EXCEDENTES INDUSTRIALES Y MEDIO AMBIENTE MULTIACTIVA</t>
  </si>
  <si>
    <t>FONDO DE EMPLEADOS DEL INSTITUTO NACIONAL DE ESTUDIOS SOCIALES</t>
  </si>
  <si>
    <t>COOPERATIVA QUINDIANA DE SUB-OFICIALES EN RETIRO DE LAS FUERZAS MILITA</t>
  </si>
  <si>
    <t>COOPERATIVA MULTIACTIVA DE MILITARES EN RETIRO LTDA.</t>
  </si>
  <si>
    <t>FONDO DE EMPLEADOS DE LA SOCIEDAD PORTUARIA REGIONAL BARRANQUILLA S.A</t>
  </si>
  <si>
    <t>FONDO DE EMPLEADOS UNIVERSIDAD DISTRITAL FRANCISCO JOSE DE CALDAS</t>
  </si>
  <si>
    <t>FONDO DE EMPLEADOS DE PRODUCTOS DE BELLEZA FONPROBEL</t>
  </si>
  <si>
    <t>COOPERATIVA NACIONAL DE BIENESTAR FAMILIAR</t>
  </si>
  <si>
    <t>COOPERATIVA DE MAESTROS Y EMPLEADOS DE LA EDUCACION DEL TOLIMA</t>
  </si>
  <si>
    <t>COOPERATIVA DE TRABAJ. DE LA UNIVERSIDAD EL BOSQUE</t>
  </si>
  <si>
    <t>FONDO DE EMPLEADOS ICBF REGIONAL RISARALDA LTDA</t>
  </si>
  <si>
    <t>FONDO DE EMPLEADOS BOEHRINGER INGELHEIM Y PHARMETIQUE</t>
  </si>
  <si>
    <t>COOPERATIVA MILITAR MONSERRATE  LTDA.</t>
  </si>
  <si>
    <t>EMPRESA COOPERATIVA DE IMPRESORES DE ARTES GRAFICAS DE ANTIOQUIA</t>
  </si>
  <si>
    <t>COOPERATIVA DE TRABAJADORES Y PENSIONADOS FERROVIARIOS</t>
  </si>
  <si>
    <t>COOPERATIVA ECOLOGICA DE LA JUVENTUD</t>
  </si>
  <si>
    <t>FONDO DE EMPLEADOS PHILAAC</t>
  </si>
  <si>
    <t>FONDO DE EMPLEADOS DE SISTEMAS DE INFORMACION EMPRESARIAL</t>
  </si>
  <si>
    <t>COOPERATIVA DE TRABAJO ASOCIADO SANTANA C.T.A</t>
  </si>
  <si>
    <t>FONDO DE  AHORRO Y CREDITO DE EMPLEADOS  DE LA UNIDAD TECNICA EDUCATIVA ALFONSO  LOPEZ PUMAREJO DE RIO DE ORO</t>
  </si>
  <si>
    <t>FONDO DE EMPLEADOS DE PETROSANTANDER</t>
  </si>
  <si>
    <t xml:space="preserve">COOPERATIVA DEL INEM DE ARMENIA </t>
  </si>
  <si>
    <t xml:space="preserve">SUPERFONDO FONDO DE EMPLEADOS </t>
  </si>
  <si>
    <t>FONDO DE EMPLEADOS REGINAL CAUCA</t>
  </si>
  <si>
    <t>COOPERATIVA INTEGRAL DE SERVICIOS PUBLICOS DE SONSON LTDA.</t>
  </si>
  <si>
    <t>COOPERATIVA MULTIACTIVA FAMILIAR Y AMIGOS</t>
  </si>
  <si>
    <t>COOPERATIVA MULTIACTIVA DE LIMITADOS FISICOS DEL MINISTERIO DE DEFENSA</t>
  </si>
  <si>
    <t>FONDO DE EMPLEADOS DE LA COOPERATIVA DE TRANSPORTADORES DEL HUILA</t>
  </si>
  <si>
    <t>FONDO DE EMPLEADOS CLUB CAMPESTRE GUAYMARAL</t>
  </si>
  <si>
    <t>FONDO DE EMPLEADOS DE EMPRESAS DEL CAFE</t>
  </si>
  <si>
    <t xml:space="preserve">FONDODE EMPLEADOS DE CHALLENGER S A </t>
  </si>
  <si>
    <t>FONDO DE EMPLEADOS DE BRINSA S.A.</t>
  </si>
  <si>
    <t>FONDO DE EMPLEADOS DE EMPACOR PLANTA PAPEL</t>
  </si>
  <si>
    <t>FONDO DE EMPLEADOS DE AUTOGERMANA LTDA.</t>
  </si>
  <si>
    <t>COOPERATIVA DE EMPLEADOS DEL COLEGIO NICOLAS ESGUERRA Y DEMAS EMPLEADOS DE LA EDUCACION OFICIAL DEL DISTRITO CAPITAL</t>
  </si>
  <si>
    <t>FONDO DE EMPLEADOS DE EMPACOR</t>
  </si>
  <si>
    <t>COOPERATIVA MULTIACTIVA UNION COMERCIAL UNICENTRO CUCUTA LTDA</t>
  </si>
  <si>
    <t>COOPERATIVA INTEGRAL DE TRABAJADORES, EXTRABAJADORES, PENSIONADOS Y JUBILADOS Y FAMILIARES DEL SECTOR SALUD EN EL DPTO. DE BOLIVAR</t>
  </si>
  <si>
    <t>FONDO DE EMPLEADOS GLAXOSMITHKLINE</t>
  </si>
  <si>
    <t>COOPERATIVA MULTIACTIVA DE TRABAJADORES EMPLEADOS Y PENSIONADOS EXXON</t>
  </si>
  <si>
    <t xml:space="preserve">COOPERATIVA DE TRABAJADORES DE IND. KORES S.A.   COOTRAKORES LTDA. </t>
  </si>
  <si>
    <t>COOPERATIVA AGROMINERA MULTIACTIVA DE PAIPA LTDA</t>
  </si>
  <si>
    <t>COOPERATIVA DE EMPLEADOS  DE ABOCOL</t>
  </si>
  <si>
    <t>SOCIEDAD COOPERATIVA AMIGOS DE PESCA BOYACA LTDA</t>
  </si>
  <si>
    <t>COOPERATIVA COMERCIALIZADORA Y SERVICIO DEL CESAR</t>
  </si>
  <si>
    <t>FONDO DE EMPLEADOS DE FUNDEMA LTDA.</t>
  </si>
  <si>
    <t>FONDO DE EMPLEADOS DE TELMEX COLOMBIA</t>
  </si>
  <si>
    <t>COOPERATIVA DE AHORRO Y CREDITO DE SANTANDER LIMITADA</t>
  </si>
  <si>
    <t>FONDO MIXTO DE EMPLEADOS DE LA EDUCACION FONDEMED</t>
  </si>
  <si>
    <t>FONDO DE EMPLEADOS DEL GRUPO PROFICOL</t>
  </si>
  <si>
    <t>COOPERATIVA DE ASESORIAS JURIDICAS</t>
  </si>
  <si>
    <t>FONDO DE EMPLEADOS  DEL COLEGIO TRINIDAD DEL MONTE</t>
  </si>
  <si>
    <t>FONDO DE EMPLEADOS AMIGOTEX LTDA.</t>
  </si>
  <si>
    <t>COOPERATIVA DE EMPLEADOS Y OBREROS DEL DEPARTAMENTO DE CALDAS</t>
  </si>
  <si>
    <t>COOPERATIVA DE TRABAJADORES Y PENSIONADOS DE C/BIA</t>
  </si>
  <si>
    <t>FONDO EMPLEADOS F.E.R. Y SECTOR EDUCATIVO DEL TOLIMA</t>
  </si>
  <si>
    <t>ASOCIACION MUTUAL SANTAFE DE BOGOTA</t>
  </si>
  <si>
    <t>COOPERATIVA DE PROFESIONALES DE LA SALUD DE CALDAS</t>
  </si>
  <si>
    <t>FONDO DE EMPLEADOS DE LA LOTERIA DEL CAUCA</t>
  </si>
  <si>
    <t>FONDO DE EMPLEADOS DE CARTONES AMERICA LTDA</t>
  </si>
  <si>
    <t>COOPERATIVA DE AHORRO Y CREDITO EL PROGRESO SOCIAL LTDA</t>
  </si>
  <si>
    <t>FONDO DE EMPLEADOS DE GASES DE OCCIDENTE S.A. E.S.P.</t>
  </si>
  <si>
    <t>COOPERATIVA MULTIACTIVA DE EMPLEADOS DE LA UNIVERSIDAD DEL MAGDALENA</t>
  </si>
  <si>
    <t xml:space="preserve">COOPERATIVA MULTIACTIVA DE DESARROLLO INTEGRAL Y SOCIAL </t>
  </si>
  <si>
    <t>COOPERATIVA MULTIACTIVA DE SERVICIOS CONFAMILIARES</t>
  </si>
  <si>
    <t>PRECOOPERATIVA DE TRABAJO ASOCIADO PROMOVER</t>
  </si>
  <si>
    <t>COOPERATIVA MULTIACTIV DE TRABAJADORES DEL NORTE DE SANTANDER LTDA.</t>
  </si>
  <si>
    <t>COOPERATIVA MULTIACTIVA DE LA PLAZA DE FLOREZ</t>
  </si>
  <si>
    <t>FONDO DE EMPLEADOS DE IDIPRON</t>
  </si>
  <si>
    <t>COOPERATIVA MULTIACTIVA EMPRESARIAL COOVITEL</t>
  </si>
  <si>
    <t>FONDO PARA EL AHORRO Y EL CREDITO ASOCIADO</t>
  </si>
  <si>
    <t>COOPERATIVA DE LOS PENSIONADOS DEL TERMINAL MARITIMO DE SANTA MARTA</t>
  </si>
  <si>
    <t>COOPERATIVA INTEGRAL  DE EMPLEADOS DEL INEM</t>
  </si>
  <si>
    <t>COOPERATIVA MULTIACTIVA DE PROFESIONALES DE SANTANDER LTDA</t>
  </si>
  <si>
    <t>FONDO DE EMPLEADOS DE OCCIDENTAL DE COLOMBIA,INC</t>
  </si>
  <si>
    <t>FONDO DE EMPLEADOS DE LA FABRICA DE CAFE LIOFILIZADO</t>
  </si>
  <si>
    <t>COOPERATIVA DE HOSPITALES DE ANTIOQUIA</t>
  </si>
  <si>
    <t>COOPERATIVA MULTIACTIVA DE PERSONAL AL SERVICIO DEL ESTADO CBIANO LTDA</t>
  </si>
  <si>
    <t>COOPERATIVA DE TRAB. Y PENS. DE ESTAB. Y EMP. DEL MIN. DE AGRICULTURA</t>
  </si>
  <si>
    <t>FONDO DE EMPLEADOS PUBLICOS UNIVERSIDAD NACIONAL SEDE MANIZALES</t>
  </si>
  <si>
    <t>FONDO DE EMPLEADOS DEL MAGISTERIO</t>
  </si>
  <si>
    <t>COOPERATIVA DE CAFICULTORES DEL TOLIMA LTDA.</t>
  </si>
  <si>
    <t>FONDO DE EMPLEADOS DE LA CLINICA LA SABANA LTDA</t>
  </si>
  <si>
    <t>FONDO DE EMPLEADOS DEL GRUPO EMPRESARIAL DHL FEGEDA</t>
  </si>
  <si>
    <t>COOPERATIVA DE AHORRO Y CREDITO VALLE DE SAN JOSE LTDA</t>
  </si>
  <si>
    <t>COOPERATIVA INTEGRAL DE VIVIENDA PUENTE EL COMUN</t>
  </si>
  <si>
    <t>COOPERATIVA MULTIACTIVA DE EDUCADORES LTDA</t>
  </si>
  <si>
    <t>ASOCIACION MUTUO AUXILIO EMPLEADOS Y TRABAJADORES DE EE.PP.M</t>
  </si>
  <si>
    <t>EMPRESA COOPERATIVA MANANTIALES</t>
  </si>
  <si>
    <t>COOPERATIVA DE TRABAJADORES DE LA EDUCACION</t>
  </si>
  <si>
    <t>FONDO DE EMPLEADOS DE COMFACAUCA</t>
  </si>
  <si>
    <t>COOPERATIVA FAMILIAR CAMPOS LIMITADA</t>
  </si>
  <si>
    <t>ASOCIACION MUTUAL LA SIERRA</t>
  </si>
  <si>
    <t xml:space="preserve">COOPERATIVA DE TRABAJO ASOCIADO LA INDEPENDENCIA </t>
  </si>
  <si>
    <t>COOPERATIVA DE TRABAJO ASOCIADO ALTAMIRA</t>
  </si>
  <si>
    <t>COOPERATIVA MULTIACTIVA DE TRAB.DE LA I.L.C DE CALDAS</t>
  </si>
  <si>
    <t>COOPERATIVA MULTIACTIVA NACIONAL COOMUNAL LTDA</t>
  </si>
  <si>
    <t>FONDO DE PROFESIONALES UNIVERSIDAD DEL TOLIMA</t>
  </si>
  <si>
    <t>FONDO DE EMPLEADOS AGROPECUARIA FOCAIPA</t>
  </si>
  <si>
    <t>COOPERATIVA DE AHORRO Y CREDITO DE EMPLEADOS LUIS AMIGO</t>
  </si>
  <si>
    <t>FONDO DE EMPLEADOS DE LA SOCIEDAD HERMANOS DE LA CARIDAD</t>
  </si>
  <si>
    <t>FONDO DE EMPLEADOS DEL SERVICIO NACIONAL DE APRENDIZAJE</t>
  </si>
  <si>
    <t>FONDO DE EMPLEADOS DE LA COOPERATIVA DE TRANSPORTADORES FLOTA NORTE LTDA.</t>
  </si>
  <si>
    <t>FONDO DE EMPLEADOS HOSPITAL DE USME</t>
  </si>
  <si>
    <t>COOPERATIVA DE TRABAJADORES DE COMFAMILIAR</t>
  </si>
  <si>
    <t>COOPERATIVA DE TRABAJO ASOCIADO SURCOLOMBIANA DE SERVICIOS AGROPECUARIOS LTDA</t>
  </si>
  <si>
    <t>COOPERATIVA DE SERVICIOS INTEGRALES HOTELEROS</t>
  </si>
  <si>
    <t>CULTURAL ANDINO S.C.</t>
  </si>
  <si>
    <t>COOPERATIVA COLOMBIANA DE PRODUCCION</t>
  </si>
  <si>
    <t>FONDO DE EMPLEADOS DOCENTES DE SAN LORENZO</t>
  </si>
  <si>
    <t>DESARROLLO INTEGRAL COLOMBIANO SOCIEDAD COOPERATIVA DESTECO</t>
  </si>
  <si>
    <t>COOPERATIVA MULTIACTIVA FAMILIAS DE CALDAS</t>
  </si>
  <si>
    <t>FONDO DE EMPLEADOS DE PEAT MARWICK MICHELL &amp; CO LTDA</t>
  </si>
  <si>
    <t>COOPERATIVA MULTIACTIVA DE SERVICIOS PARA PENSIONADOS Y FUERZA PUBLICA</t>
  </si>
  <si>
    <t>FONDO DE EMPLEADOS COOPERATIVA SUPERTAXIS DEL SUR LTDA.</t>
  </si>
  <si>
    <t>FONDO DE EMPLEADOS DE LABORATORIOS Y EMPRESAS NATURISTAS Y ASOCIADAS</t>
  </si>
  <si>
    <t>COOPERATIVA DE TRABAJO ASOCIADO LOS ARRAYANES LTDA.</t>
  </si>
  <si>
    <t>COOPERATIVA DE SERVICIOS INTEGRALES DE COLOMBIA</t>
  </si>
  <si>
    <t>COOPERATIVA DEL DEPARTAMENTO DEL CAUCA</t>
  </si>
  <si>
    <t>COOPERATIVA NARI#ENSE DE MILITARES RETIRADOS LTDA.</t>
  </si>
  <si>
    <t>FONDO DE EMPLEADOS GRUPO ENDESA COLOMBIA</t>
  </si>
  <si>
    <t xml:space="preserve">FONDO DE EMPLEADOS  COAGROHUILA </t>
  </si>
  <si>
    <t>COOPERATIVA MULTIACTIVA DEL SUMAPAZ</t>
  </si>
  <si>
    <t>COOPERATIVA EL SENTIDO DE LAS PALABRAS</t>
  </si>
  <si>
    <t>COOPERATIVA DE LOS TRABAJADORES DE GROUPE SEB COOTRASEB</t>
  </si>
  <si>
    <t>COOPERATIVA AMIGOS SIGLO XXI</t>
  </si>
  <si>
    <t>COOPERATIVA MULTIACTIVA PROGRESO Y DESARROLLO CONCORD</t>
  </si>
  <si>
    <t>ASOCIACION MUTUAL SAN JUAN BAUTISTA</t>
  </si>
  <si>
    <t>COOPERATIVA MULTIACTIVA DE DETALLISTAS DE COLOMBIA</t>
  </si>
  <si>
    <t xml:space="preserve">COOPERATIVA MULTIACTIVA DE SERVICIOS ESPECIALES COOMULSE </t>
  </si>
  <si>
    <t>FONDO DE EMPLEADOS DE AVICOLA COLOMBIANA S.A.</t>
  </si>
  <si>
    <t>COOPERATIVA DE ENTIDADES DE SALUD DE CORDOBA</t>
  </si>
  <si>
    <t>FONDO DE EMPLEADOS DE INDUBOTON</t>
  </si>
  <si>
    <t>COOPERATIVA DE TRABAJO ASOCIADO SIGLO XXI</t>
  </si>
  <si>
    <t>COOPERATIVA DE TRABAJO ASOCIADO PROCARAREÑOS</t>
  </si>
  <si>
    <t>FONDO DE EMPLEADOS INCAMETAL</t>
  </si>
  <si>
    <t>COOPERATIVA MULTIACTIVA DE EMPLEADOS DE LA FISCALIA GENERAL DE LA NACION</t>
  </si>
  <si>
    <t>COOPERATIVA MULTIACTIVA DE COMERCIANTES Y PRODUCTORES AGRICOLAS DEL ORIENTE COLOMBIANO</t>
  </si>
  <si>
    <t>PRECOOPERATIVA DE TRABAJO ASOCIADO ALFA</t>
  </si>
  <si>
    <t>COOPERATIVA DE TRABAJO ASOCIADO PARA LA PRESTACION DE SERVICIOS CAMINOS DE COLOMBIA</t>
  </si>
  <si>
    <t>FONDO DE EMPLEADOS DE DAVIVIENDA</t>
  </si>
  <si>
    <t>COOPERATIVA DELOS TRABAJADORES C.I SPATARO NAPOLI COMERCA LTDA</t>
  </si>
  <si>
    <t>FONDO DE EMPLEADOS INDUSTRIAS SPRING S.A.</t>
  </si>
  <si>
    <t>FONDO DE EMPLEADOS COMPAÑÍA DE JESÚS NARIÑO</t>
  </si>
  <si>
    <t>FONDO DE EMPLEADOS DE NL INTERNATIONAL INC</t>
  </si>
  <si>
    <t>COOPERATIVADE COMERCIANTE DEL CARIBE</t>
  </si>
  <si>
    <t>FONDO DE EMPLEADOS DE COLEGIO CRISTOBAL COLON</t>
  </si>
  <si>
    <t>COOPERATIVA MULTIACTIVA DE SERVICIOS Y SUMINISTROS</t>
  </si>
  <si>
    <t>COOPERATIVA MULTIACTIVA COOPERACTIVA</t>
  </si>
  <si>
    <t>FONDO DE EMPLEADOS DE JARDINES DE LA ETERNIDAD S.A Y CAPILLAS DE VELACION</t>
  </si>
  <si>
    <t>FONDO DE EMPLEADOS DE ALBATEQ</t>
  </si>
  <si>
    <t>EMPRESA COOPERATIVA EL SANTUARIO LTDA</t>
  </si>
  <si>
    <t>COOPERATIVA DE TRABAJO ASOCIADO POR EL FUTURO DE COLOMBIA ASFUCOL</t>
  </si>
  <si>
    <t>FONDO DE EMPLEADOS DE AGRICOLA HIMALAYA LTDA</t>
  </si>
  <si>
    <t>CRITERIO Y DESARROLLO COLECTIVO</t>
  </si>
  <si>
    <t>FONDO DE EMPLEADOS DE PEREZ ARCINIEGAS Y CIA LTDA</t>
  </si>
  <si>
    <t>FONDO DE EMPLEADOS DE LA FUNDACION INSTITUTO ALBERTO MERANI</t>
  </si>
  <si>
    <t xml:space="preserve">COOPERATIVA MULTIACTIVA CONSTRUCTORA DE TEJIDO SOCIAL </t>
  </si>
  <si>
    <t>COOPERATIVA DE TRABAJO ASOCIADO PARA LA PRESTACION DE SERVICIOS A ENTIDADES DEL SECTOR SALUD</t>
  </si>
  <si>
    <t>FONDO DE EMPLEADOS DE MEICO LIMITADA</t>
  </si>
  <si>
    <t>FONDO DE EMPLEADOS PARA EL FUTURO DEL GRUPO ANTIOQUEÑO DE APUESTAS</t>
  </si>
  <si>
    <t>COOPERATIVA MULTIACTIVA CRECER DE COLOMBIA LIMITADA</t>
  </si>
  <si>
    <t>COOPERATIVA DE AHORRO Y CREDITO UNIMOS</t>
  </si>
  <si>
    <t>FONDO DE EMPLEADOS DE SONOCO DE COLOMBIA</t>
  </si>
  <si>
    <t>FONDO DE EMPLEADOS DE SEGURIDAD OMEGA Y ADMINISTRACIONES G.J. LTDA.</t>
  </si>
  <si>
    <t>TELECOMUNICACIONES ASOCIADAS C.T.A.</t>
  </si>
  <si>
    <t>COOPERATIVA DE TRABAJO ASOCIADO SEMBRANDO FUTURO</t>
  </si>
  <si>
    <t>COOPERATIVA DE APORTE Y CREDITO DE SERVICIOS MEGACOOP</t>
  </si>
  <si>
    <t>COOPERATIVA DE ASESORIA JURIDICA Y DE SEGURIDAD POR INTERNET</t>
  </si>
  <si>
    <t>COOPERATIVA DE AHORRO Y COMERCIZLIZACION PLANETA LTDA</t>
  </si>
  <si>
    <t>FONDO DE EMPLEADOS DE DISTRIBUCION DE VINOS Y LICORES LTDA</t>
  </si>
  <si>
    <t>COOPERATIVA DE TRABAJO ASOCIADO COODESIVAL CTA</t>
  </si>
  <si>
    <t>COOPERATIVA MULTIACTIVA CHILISERVIMOS</t>
  </si>
  <si>
    <t>PRECOOPERATIVA SOLUCIONES EFECTIVAS</t>
  </si>
  <si>
    <t>COOPERATIVA DE SERVICIOS EN EL CARIBE</t>
  </si>
  <si>
    <t>COOPERATIVA DE EMPLEADOS DEL COMERCIO</t>
  </si>
  <si>
    <t>FONINTEGRO</t>
  </si>
  <si>
    <t>FONDO DE EMPLEADOS DE PAPELES Y CORRUGADOS ANDINA SA - FONDEANDINA</t>
  </si>
  <si>
    <t>FONDO DE EMPLEADOS AGRALBA</t>
  </si>
  <si>
    <t>COOPERATIVA MULTIACTIVA PRESTADORA DE SERVICIOS</t>
  </si>
  <si>
    <t>COOPERATIVA COOYIREC</t>
  </si>
  <si>
    <t>COOPERATIVA MULTIACTIVA CRECER</t>
  </si>
  <si>
    <t>FONDO DE EMPLEADOS DE COMAPAN S. A.</t>
  </si>
  <si>
    <t>FONDO DE EMPLEADOS DE LA SOCIEDAD PORTUARIA DE SANTA MARTA</t>
  </si>
  <si>
    <t>COOPERATIVA MULTIACTIVA - NEXOS</t>
  </si>
  <si>
    <t>COOPERATIVA DE TRABAJO ASOCIADO PROTECCION AMERICA C.T.A</t>
  </si>
  <si>
    <t>COOPERATIVA DE TRABAJO ASOCIADO RIOPALO</t>
  </si>
  <si>
    <t>FONDO DE EMPLEADOS DE TERMOBARRANQUILLA</t>
  </si>
  <si>
    <t>FONDO DE EMPLEADOS DE AGOFER S.A.</t>
  </si>
  <si>
    <t>FABRICA DE LICORES Y ALCOHOLES DE ANTIOQUIA</t>
  </si>
  <si>
    <t>FONDO DE EMPLEADOS DE VALORCON</t>
  </si>
  <si>
    <t>FONDO DE EMPLEADOS DE ONG</t>
  </si>
  <si>
    <t>FONDO DE EMPLEADOS DE LA FUNDACION HOSPITALARIA SAN VICENTE DE PAUL</t>
  </si>
  <si>
    <t>FONDO DE EMPLEADOS DE PRODUCCIONES QUIMICAS S.A.</t>
  </si>
  <si>
    <t>FONDO DE EMPLEADOS DE LUISIANA FARMS S.A. C.I.</t>
  </si>
  <si>
    <t>COOPERATIVA MULTIACTIVA DE PRODUCTOS Y SERVICIOS PARA EL TRANSPORTE</t>
  </si>
  <si>
    <t>COOPERATIVA MULTIACTIVA ELDORADO LTDA</t>
  </si>
  <si>
    <t>FONDO DE EMPLEADOS DE INVERANDINO COMPAÑIAS VINCULADAS Y ADSCRITAS</t>
  </si>
  <si>
    <t>COOPERATIVA MULTIACTIVA DINAMICA LTDA</t>
  </si>
  <si>
    <t>COOPERATIVA DE TRABAJO ASOCIADO DE DOMICILIARIOS</t>
  </si>
  <si>
    <t>COOPERATIVA DE TRABAJO ASOCIADO COOSERVITEX</t>
  </si>
  <si>
    <t>FONDO DE EMPLEADOS DE CORAL VISION LTDA S.I.A</t>
  </si>
  <si>
    <t>FONDO DE EMPLEADOS FONDO ELITE</t>
  </si>
  <si>
    <t>FONDO DE EMPLEADOS DE INCOAL</t>
  </si>
  <si>
    <t>FONDO DE EMPLEADOS DE BANACOL</t>
  </si>
  <si>
    <t>FONDO DE EMPLEADOS FECIA</t>
  </si>
  <si>
    <t>CONSORCIO  EMPRESARIAL  COLOMBIANO  CTA</t>
  </si>
  <si>
    <t>COOPERATIVA ESPECIALIZADA DE APORTES Y CREDITO DE TRABAJADORES HOTELEROS DE LA COSTA</t>
  </si>
  <si>
    <t>COOPERATIVA MULTIACTIVA COSOLUCIONES</t>
  </si>
  <si>
    <t>FONDO DE EMPLEADOS DE MANTENIMIENTO INDUSTRIAL</t>
  </si>
  <si>
    <t>COOPERATIVA DE TRABAJO ASOCIADO DE MICROEMPRESARIOS DE SAN VICENTE DE CHUCURI</t>
  </si>
  <si>
    <t>COOPERATIVA MULTIACTIVA COOPEVENTAS</t>
  </si>
  <si>
    <t>COOPERATIVA DE SERVICIOS MULTIACTIVOS DE SANTANDER</t>
  </si>
  <si>
    <t>FONDO DE EMPLEADOS DE C.I. SUNSHINE BOUQUET LTDA</t>
  </si>
  <si>
    <t>FONDO DE EMPLEADOS DE MICROFERTISA W.F. Y CIA LTDA</t>
  </si>
  <si>
    <t>COOPERATIVA MULTIACTIVA AMAR</t>
  </si>
  <si>
    <t>FONDO DE EMPLEADOS DE LA SOCIEDAD BIBLICA COLOMBIANA</t>
  </si>
  <si>
    <t>FONDO DE EMPLEADOS DE SINCROMOTORS</t>
  </si>
  <si>
    <t>FONDO DE EMPLEADOS FENCRECER</t>
  </si>
  <si>
    <t>FONDO DE EMPLEADOS DE LA EMBAJADA  AMERICANA</t>
  </si>
  <si>
    <t>COOPERATIVA DE TRABAJADORES DE HIDROMAYO</t>
  </si>
  <si>
    <t>COOPERATIVA MULTIACTIVA FILIALCOOP</t>
  </si>
  <si>
    <t>FONDO DE EMPLEADOS DE COMFACUNDI</t>
  </si>
  <si>
    <t>FONDO DE EMPLEADOS DE WIRELESS &amp; MOBILE</t>
  </si>
  <si>
    <t>FONDO DE EMPLEADOS DE INNOVATEQ</t>
  </si>
  <si>
    <t>COOPERATIVA MULTIACTIVAQ NACIONAL DE SERVICIOS RAPIDO Y AL INSTANTE</t>
  </si>
  <si>
    <t>COOPERATIVA MULTIACTIVA DE GANADEROS Y COMERCIANTES DE RISARALDA</t>
  </si>
  <si>
    <t>FONDO DE EMPLEADOS DE PAN PA YA</t>
  </si>
  <si>
    <t>COOPERATIVA DE TRABAJO ASOCIADO PRESTADORA DE SERVICIOS DE ASISTENCIA TECNICA RURAL DIRECTA AGROPECUARIA</t>
  </si>
  <si>
    <t>COOPERATIVA MULTIACTIVA PARA EL DESARROLLO HUMANO Y SOLIDARIO</t>
  </si>
  <si>
    <t>COOPERATIVA CREAR LA UNION</t>
  </si>
  <si>
    <t>FONDO DE EMPLEADOS DE COVALSA</t>
  </si>
  <si>
    <t>COOPERATIVA PARA EL BIENESTAR FAMILIAR</t>
  </si>
  <si>
    <t>COOPERATIVA INTEGRAL DE TRABAJO ASOCIADO PRESTADORA DE SERVICIOS A TRANSPORTADORES Y TRABAJADORES  DE DIVERSAS ACTIVIDADES COOSOLIDARIA</t>
  </si>
  <si>
    <t xml:space="preserve">FONDO DE EMPLEADOS  DEL INSTITUTO DE DESARROLLO URBANO </t>
  </si>
  <si>
    <t>COOPERATIVA MULTIACTIVA DE ASOCIADOS SOLIDARIOS</t>
  </si>
  <si>
    <t>COOPERATIVA MULTIACTIVA DE SOLIDARIDAD INTEGRAL A.C.</t>
  </si>
  <si>
    <t>FONDO DE EMPLEADOS FEMCENTRAL</t>
  </si>
  <si>
    <t>FONDO DE EMPLEADOS DE LOGYTECH MOBILE SA Y DE DINATECH MOBILE SA</t>
  </si>
  <si>
    <t>COOPERATIVA MULTIACTIVA DE SERVICIOS VARIOS  COOMULSERVAR</t>
  </si>
  <si>
    <t>COOPERATIVA MULTIACTIVA PENSAR TRANSPORTADORES</t>
  </si>
  <si>
    <t>FONDO DE EMPLEADOS DE COOTRANSNORCALDAS</t>
  </si>
  <si>
    <t>FONDO DE EMPLEADOS DE SERVICIOS ESPECIALES DE SALUD</t>
  </si>
  <si>
    <t>FONDO DE EMPLEADOS AGRENORTE PROCOPAL</t>
  </si>
  <si>
    <t>FONDO DE EMPLEADOS DEL GRUPO COREMAR</t>
  </si>
  <si>
    <t>FONDO DE EMPLEADOS DE LA ESCUELA COLOMBIANA DE INGENIERIA</t>
  </si>
  <si>
    <t>FONDO DE EMPLEADOS DYNA-VERA</t>
  </si>
  <si>
    <t>FONDO DE EMPLEADOS DE SERVIPARAMO</t>
  </si>
  <si>
    <t>COOPERATIVA MULTIACTIVA DE RECAUDOS DE COLOMBIA</t>
  </si>
  <si>
    <t>COOPERATIVA MULTIACTIVA DE RECAUDOSS NACIONALES DE SUS ASOCIADOS</t>
  </si>
  <si>
    <t>COOPERATIVA MULTIACTIVA DE BOMBEROS</t>
  </si>
  <si>
    <t>CENTRO INDUSTRIAL COOPERATIVO ALFARERO DE SOGAMOSO</t>
  </si>
  <si>
    <t>COOPERATIVA MULTIACTIVA PARA EL DESAROLLO LOCAL EN COLOMBIA LTDA</t>
  </si>
  <si>
    <t>COOPERATIVA MULTIACTIVA DE SERVICIOS COOLCARIBE</t>
  </si>
  <si>
    <t>FONDO DE EMPLEADOS DE THYSSENKRUPP ELEVADORES S.A.</t>
  </si>
  <si>
    <t>FONDO DE EMPLEADOS DEL HOTEL OBELISCO - FEHOBE</t>
  </si>
  <si>
    <t>FONDO DE EMPLEADOS DE TECNICONTROL</t>
  </si>
  <si>
    <t>FONDO DE EMPLEADOS UNAR FUTURO</t>
  </si>
  <si>
    <t>FONDO DE EMPLEADOS CONTRATO SINDICAL TERMOPAIPA</t>
  </si>
  <si>
    <t>FONDO DE EMPLEADOS DE PINTURAS SUPER</t>
  </si>
  <si>
    <t>COOPERATIVA SOLIDARIA ABRE TU CORAZON</t>
  </si>
  <si>
    <t>COOPERATIVA DE TRABAJO ASOCIADO DE LOS PROFESIOANALES DE LA SALUD</t>
  </si>
  <si>
    <t>COOPERATIVA MULTIACTIVA DE DISTRIBUCION Y SERVICIOS</t>
  </si>
  <si>
    <t>COOPERATIVA PROMOTORA DE SERVICIOS DEL CARIBE</t>
  </si>
  <si>
    <t>ASOCIACION MUTUL SOLFUTURO</t>
  </si>
  <si>
    <t>FONDO DE EMPLEADOS DEL HOSPITAL UNIVERSITARIO SAN IGNACIO</t>
  </si>
  <si>
    <t>COOPERATIVA MULTIACTIVA ESTELAR DE OCCIDENTE</t>
  </si>
  <si>
    <t>ASOCIACION MUTUAL LA DIGNIDAD</t>
  </si>
  <si>
    <t>FONDO DE EMPLEADOS DE LA COMPAÑIA AUTOMOTORA DEL TOLIMA COLTOLIMA LTDA</t>
  </si>
  <si>
    <t>COOPERATIVA MULTIACTIVA DE SERVICIOS FUTURA</t>
  </si>
  <si>
    <t>COOPERATIVA MULTIACTIVA DE SERVICIOS JURIDICOS Y SOCIALES DEL CARIBE</t>
  </si>
  <si>
    <t>COOPERATIVA MULTIETNICA Y PLURICULTURAL DE PEQUEÑOS CAFICULTORES DEL CAUCA</t>
  </si>
  <si>
    <t>FONDO DE EMPLEADOS DE BIOTOSCANA FARMA S.A.</t>
  </si>
  <si>
    <t>SERVICIOS DE EDUCACION ORGANIZACION PRECOOPERATIVA</t>
  </si>
  <si>
    <t>COOPERATIVA SOL DE IRAKA</t>
  </si>
  <si>
    <t>CORPORACION FONDO DE EMPLEADOS BANCARIOS Y DEL SECTOR FINANCIERO</t>
  </si>
  <si>
    <t>FONDO DE EMPLEADOS PORVENIR S.A.</t>
  </si>
  <si>
    <t>COOPERATIVA DE VIVIENDA DE INTERES SOCIAL BRISAS DEL TEQUENDAMA</t>
  </si>
  <si>
    <t>COOPERATIVA NACIONAL DE CAPACITACION ESTRATEGICA</t>
  </si>
  <si>
    <t>COOPERACION PARA EL BIENESTAR DE LA FAMILIA</t>
  </si>
  <si>
    <t>ADRIATICA COOPERATIVA MULTIACTIVA</t>
  </si>
  <si>
    <t>ASOCIACION COMUNITARIA DE MARINILLA ACODEMA</t>
  </si>
  <si>
    <t>COOPERATIVA DE TRABAJO ASOCIADO AGRO Y DERIVADOS</t>
  </si>
  <si>
    <t xml:space="preserve">INDUSTRIAS INTEGRADAS.TALLERES RURALES DEL VALLE COOPERATIVA DE TRABAJO ASOCIADO </t>
  </si>
  <si>
    <t>COOPERATIVA COLOMBIANA MULTIACTIVA DE SERVICIOS LTDA</t>
  </si>
  <si>
    <t>COOPERATIVA DE CREDITOS Y SERVICIOS NACIONALES</t>
  </si>
  <si>
    <t>FONDO DE EMPLEADOS YAZAKI CIEMEL S.A</t>
  </si>
  <si>
    <t>COOPERATIVA PROMOTORA DE BIENES Y SERVICIOS LOGISTICOS Y EFECTIVOS DE COLOMBIA</t>
  </si>
  <si>
    <t>FONDO DE EMPLEADOS SANTA REYES S.A.</t>
  </si>
  <si>
    <t>COOPERATIVA MULTIACTIVA MASTER KEY</t>
  </si>
  <si>
    <t>COOPERATIVA DE TRABAJO ASOCIADO DE SERVIUCIOS Y PRODUCCION PORVENIR</t>
  </si>
  <si>
    <t>FONDO DE EMPLEADOS DEL INSTITUTO TOLIMENSE DE FORMACION TECNICA PROFESIONAL</t>
  </si>
  <si>
    <t>SERVICIO NACIONAL COOPERATIVO</t>
  </si>
  <si>
    <t>COOPERATIVA SOCIAL E INTEGRAL COLOMBIANA</t>
  </si>
  <si>
    <t>COOPERATIVA DE TRABAJO ASOCIADO RECURSOS CTA</t>
  </si>
  <si>
    <t>COOPERATIVA DE EMPLEADOS ADMINISTRATIVOS DEL SECTOR EDUCATIVO</t>
  </si>
  <si>
    <t>COOPERATIVA MULTIACTIVA DE EMPLEADOS DE BUSSCAR DE COLOMBIA</t>
  </si>
  <si>
    <t>FONDO DE EMPLEADOS DE PROING - S.A</t>
  </si>
  <si>
    <t>COOPERATIVA DE PRODUCTORES DE LECHE MAHATES</t>
  </si>
  <si>
    <t>COOPERATIVA MULTIACTIVA DE SERVICIOS Y CREDITO S.C</t>
  </si>
  <si>
    <t>COOPERATIVA NACIONAL MULTIACTIVA DE SERVICIOS COONALSERV</t>
  </si>
  <si>
    <t>COOPERATIVA DE TRABAJO ASOCIADO DE SERVICIOS Y GESTIONES EMPRESARIALES</t>
  </si>
  <si>
    <t>COOPERATIVA DE AGENTES DE TRANSITO DEL TOLIMA CTA</t>
  </si>
  <si>
    <t>FONDO DE EMPLEADOS DE TRANSPORTES SAFERBO</t>
  </si>
  <si>
    <t>FONDO DE EMPLEADOS GAVIRIA</t>
  </si>
  <si>
    <t>COOPERATIVA MULTIACTIVA PARA EL PROGRESO</t>
  </si>
  <si>
    <t>FONDO  DE EMPLEADOS DE CRYOGAS</t>
  </si>
  <si>
    <t>COOPERATIVA MULTIACTIVA ENLACE PLUS</t>
  </si>
  <si>
    <t>COOPERATIVA MULTIACTIVA JEZREEL</t>
  </si>
  <si>
    <t>PRECOOPERATIVA MULTIACTIVA DE LAS FAMILIAS EMPRENDEDORAS</t>
  </si>
  <si>
    <t>FONDO DE EMPLEADOS DE NEXANS COLOMBIA</t>
  </si>
  <si>
    <t>ASOCIACION MUTUAL DE COMERCIANTES Y PRODUCTORES DE COLOMBIA</t>
  </si>
  <si>
    <t>COOPERATIVA MULTIACTIVA DE APORTE Y CREDITO LENIBROTHERS</t>
  </si>
  <si>
    <t>FONDO DE EMPLEADOS Y PENSIONADOS DE LA ELECTRIFICADORA DEL CARIBE SECTOR SUCRE</t>
  </si>
  <si>
    <t>FONDO DE EMPLEADOS DE TRANSPORTES EXPRECAR</t>
  </si>
  <si>
    <t>COOPERATIVA MULTIACTIVA DE EXPENDEDORES DE CARNE DE RIOSUCIO</t>
  </si>
  <si>
    <t>COOPERATIVA MULTIACTIVA DE CREDITO Y SERVICIOS SOCIALES</t>
  </si>
  <si>
    <t>FONDO DE AHORRO Y CRÉDITO DE EMPLEADOS DE LA GOBERNACION DEL GUAVIARE</t>
  </si>
  <si>
    <t>FONDO DE EMPLEADOS DE THERMOFORM</t>
  </si>
  <si>
    <t>FONDO DE EMPLEADOS DEL SECTOR AVICOLA COLOMBIANO</t>
  </si>
  <si>
    <t>COOPERATIVA HUMANA DE APORTE Y CREDITO</t>
  </si>
  <si>
    <t>PRECOOPERATIVA FAIR PLAY</t>
  </si>
  <si>
    <t>FONDO DE EMPLEADOS DE LA CLINICA ERASMO LTDA.</t>
  </si>
  <si>
    <t>COOPERATIVA MULTIACTIVA COMFIAR LTDA</t>
  </si>
  <si>
    <t>COOPERATIVA DE MINEROS COOPMINERCOL DE COLOMBIA</t>
  </si>
  <si>
    <t>COOPERATIVA MULTIACTIVA DE PRODUCTORES Y DISTRIBUIDORES DE BICICLETAS Y AFINES</t>
  </si>
  <si>
    <t>FONDO DE EMPLEADOS DE ALDIA LOGISTICA</t>
  </si>
  <si>
    <t>FEMCRECER FONDO DE EMPLEADOS PARA CRECER DE CERAMIGRES Y EMPRESAS VINCULADAS</t>
  </si>
  <si>
    <t>COOPERATIVA MULTIACTIVA BOYACENCSE</t>
  </si>
  <si>
    <t>COOPERATIVA MULTIACTIVA DE SERVICIO DE CREDITO PARA TRABAJADORES DE LA CONSTRUCCION Y AFINES</t>
  </si>
  <si>
    <t>EMPRESA COOPERATIVA AGROPECUARIA</t>
  </si>
  <si>
    <t>COOPERATIVA MULTIACTIVA AGROINDUSTRIAL Y TURISTICA DE RIOBLANCO</t>
  </si>
  <si>
    <t>FONDO DE EMPLEADOS DE ECOE EDICIONES</t>
  </si>
  <si>
    <t>COOPERATIVA MULTIACTIVA DE VIUDAS Y HUERFANOS DE LAS FUERZAS MILITARES Y POLICIA  NACIONAL</t>
  </si>
  <si>
    <t>FONDO EMPLEADOS HOSPITAL RUBEN CRUZ VELEZ</t>
  </si>
  <si>
    <t>COOPERATIVA DE MERCADEO DE COMERCIANTES Y ADJUDICATARIOS PLAZA DE MERACADO CARLOS E RESTREPO</t>
  </si>
  <si>
    <t>FONDO DE EMPLEADOS DE CALL CENTER</t>
  </si>
  <si>
    <t>FONDO DE EMPLEADOS MEDICOS ESPECIALISTAS</t>
  </si>
  <si>
    <t>COOPERATIVA AGRICOLA Y PECUARIA</t>
  </si>
  <si>
    <t>COOPERATIVA DE TRABAJO ASOCIADO LA CORDIALIDAD CTA</t>
  </si>
  <si>
    <t>ASOCIACION MUTUAL DE PROTECCION EDUCATIVA-VIVIENDA Y CREDITO SOCIAL</t>
  </si>
  <si>
    <t>FONDO DE EMPLEADOS DE LA SALUD FODESINTRA</t>
  </si>
  <si>
    <t>COOPERATIVA MULTIACTIVA COOPLIBERTY</t>
  </si>
  <si>
    <t>PRECOOPERATIVA COMERCIALIZADORA DE CEREALES Y GRANOS EN GENERAL DEL SUR DE COLOMBIA LTDA</t>
  </si>
  <si>
    <t>FONDO DE EMPLEADOS DIAMANTE</t>
  </si>
  <si>
    <t>COOPERATIVA INTEGRAL DE PALERMO PAIPA</t>
  </si>
  <si>
    <t>FONDO DE EMPLEADOS DE LOS TRABAJADORES Y CONTRATISTAS DE ORIGINAR SOLUCIONES SASY SUS ENTIDADES VINCULADAS</t>
  </si>
  <si>
    <t>COOPERATIVA NACIONAL DE PENSIONADOS FERROVIARIOS</t>
  </si>
  <si>
    <t>FONDO DE EMPLEADOS SBD</t>
  </si>
  <si>
    <t>COOPERATIVA DE TRABAJO ASOCIADO LOS GESTORES DEL PROGRESO</t>
  </si>
  <si>
    <t>PRECOOPERATIVAS SALON DE BELLEZA AMANDA</t>
  </si>
  <si>
    <t>COOPERATIVA EASY CREDIT COL</t>
  </si>
  <si>
    <t>MI ALCANCIA COOPERATIVA MULTIACTIVA DE COMERCIO Y SERVICIO</t>
  </si>
  <si>
    <t>ASOCIACION MUTUAL DE PENSIONADOS DE LA SUPERINTENDENCIA FINANCIERA DE COLOMBIA</t>
  </si>
  <si>
    <t>COOPERATIVA DE SERVICIOS CORDOBA PRESENTE</t>
  </si>
  <si>
    <t>FONDO DE EMPLEADOS DE BOMBEROS DE COLOMBIA</t>
  </si>
  <si>
    <t>FONDO DE EMPLEADOS DEL GRUPO SALA</t>
  </si>
  <si>
    <t>FONDO DE EMPLEADOS DE WORK SERVICE SAS</t>
  </si>
  <si>
    <t>FONDO DE EMPLEADO DEL INSTITUTO NACIONAL DE VIGILANCIA DE MEDICAMENTOS Y ALIMENTOS INVIMA</t>
  </si>
  <si>
    <t>FONDO DE EMPLEADOS FONENERGY</t>
  </si>
  <si>
    <t>FONDO DE EMPLEADOS Y AFILIADOS DEL GREMIO DE LA SALUD</t>
  </si>
  <si>
    <t>ASOCIACION DE VOLQUETEROS Y ARENEROS DE CHAPARRAL Y DEL SUR DEL TOLIMA</t>
  </si>
  <si>
    <t>CONSULTORES LEGALES COOPERATIVOS COOPERATIVA DE TRABAJO ASOCIADO</t>
  </si>
  <si>
    <t>FONDO DE EMPLEADOS Y PENSIONADOS DEL MAGISTERIO DEL ATLANTICO</t>
  </si>
  <si>
    <t>FONDO DE EMPLEADOS DE BOSI</t>
  </si>
  <si>
    <t>FONDO DE EMPLEADOS GIMNASIO INGLES</t>
  </si>
  <si>
    <t>PRECOOPERATIVA MULTIACTIVA FAMICOOP</t>
  </si>
  <si>
    <t>COOPERATIVA NACIONAL DE LA COMUNIDAD EDUCATIVA COONACE</t>
  </si>
  <si>
    <t>COOPERATIVA MULTIACTIVA DE VETERANOS RETIRADOS Y PENSIONADOS DE LA FUERZA PUBLICA</t>
  </si>
  <si>
    <t>COOPERATIVA MULTIACTIVA DE SERVICIOS INTEGRALES PARA LAS ENTIDADES DE LAS FUERZAS MILITARES</t>
  </si>
  <si>
    <t>COOPERATIVA DE TRABAJO ASOCIADO CONDULIDER CTA</t>
  </si>
  <si>
    <t>COOPERATIVA MULTIACTIVA DE EMPLEADOS DE COPETRAN</t>
  </si>
  <si>
    <t>COOPERATIVA DE TRABAJO ASOCIADO CENTRO SUR C.T.A</t>
  </si>
  <si>
    <t>COOPERATIVA DE DESARROLLO EMPRESARIAL</t>
  </si>
  <si>
    <t>COOPERATIVA MULTIACTIVA DE SERVICIOS Y CREDITO ASOCIADO</t>
  </si>
  <si>
    <t>COOPERATIVA DE YARUMAL</t>
  </si>
  <si>
    <t>ASOCIACION MUTUAL SAN JOSE DE ENVIGADO</t>
  </si>
  <si>
    <t>FONDO DE EMPLEADOS DE LA PERSONERIA DE BOGOTA D.C.</t>
  </si>
  <si>
    <t>ASOCIACION MUTUO AUXILIO BUENOS AIRES</t>
  </si>
  <si>
    <t>CARBOPAZ LTDA</t>
  </si>
  <si>
    <t>COOPERATIVA DE SERVICIOS DE PENSIONADOS Y TRABAJADORES DEL TOLIMA</t>
  </si>
  <si>
    <t>FONDO DE EMPLEADOS ASOCIADOS DEL BANCO DE COLOMBIA</t>
  </si>
  <si>
    <t>COOPERATIVA INTEGRAL DE URRAO</t>
  </si>
  <si>
    <t>COOPERATIVA MULTIACTIVA DE  RETIRADOS DE LAS FUERZAS ARMADAS DEL META</t>
  </si>
  <si>
    <t>COOPERATIVA DE TRABAJADORES DE LA ELECTRIFICADORA ESSA LTDA.</t>
  </si>
  <si>
    <t>FONDO DE EMPLEADOS DE LA CORPORACION AUTONOMA REGIONAL DE CALDAS- CORPOCALDAS</t>
  </si>
  <si>
    <t>FONDO DE EMPLEADOS DE ARCESA S. A.</t>
  </si>
  <si>
    <t>COOPERATIVA A SU SERVICIO LTDA.</t>
  </si>
  <si>
    <t>ORGANIZACION COOPERATIVA MULTIACTIVA EL LAGO</t>
  </si>
  <si>
    <t>FONDO DE EMPLEADOS DE CORUNIVERSITARIA</t>
  </si>
  <si>
    <t>FONDO DE EMPLEADOS FEADE</t>
  </si>
  <si>
    <t>COOPERATIVA DE TRABAJADORES DE LA ELECTRIFICADORA DE LA GUAJIRA</t>
  </si>
  <si>
    <t>COOPERATIVA INTEGRDA DE CREDITO Y DESARROLLO CREDICOOP</t>
  </si>
  <si>
    <t>COOPERATIVA MULTIACTIVA NUEVA SOCIEDAD LTDA</t>
  </si>
  <si>
    <t>COOPERATIVA SERV. AHORRO Y CREDITO TRABAJADORES INST. VIVAS B.</t>
  </si>
  <si>
    <t>FONDO DE PROFESORES Y EMPLEADOS DEL INSTITUTO TECNICO INDUSTRIAL</t>
  </si>
  <si>
    <t>FONDO EMPLEADOS PARA BIENESTAR SOCIAL DE LOS SERVIDORES Y EXSERVIDORES PUBLICOS DEL ICBF Y EMPLEADOS DEL FONBIENESTAR</t>
  </si>
  <si>
    <t>COOPERATIVA MULTIACTIVA LIMITADA</t>
  </si>
  <si>
    <t>DACREDITOS SOCIEDAD COOPERATIVA LTDA</t>
  </si>
  <si>
    <t>COOPERATIVA PARA EL FOMENTO DE LA EDUCACION SUPERIOR LIMITADA</t>
  </si>
  <si>
    <t>FONDO DE EMPLEADOS DE PELDAR</t>
  </si>
  <si>
    <t>FONDO DE EMPLEADOS DE LA UNIVERSIDAD INDUSTRIAL DE SANTANDER</t>
  </si>
  <si>
    <t>COOPERATIVA MULTIACTIVA EJERSER</t>
  </si>
  <si>
    <t>FONDO DE EMPLEADOS CAMARA DE COMERCIO DE CUCUTA</t>
  </si>
  <si>
    <t>COOPERATIVA DE SUBOFICIALES NAVALES LTDA</t>
  </si>
  <si>
    <t>FONDO DE EMPLEADOS DE NORGAS S.A.</t>
  </si>
  <si>
    <t>GRUPO PRECOOPERATIVO  LA MARINA LTDA</t>
  </si>
  <si>
    <t>FONDO DE EMPLEADOS NOVARTIS DE COLOMBIA</t>
  </si>
  <si>
    <t>COOPERATIVA DE ESTIBADORES DEL NORTE  LTDA.</t>
  </si>
  <si>
    <t>FONDO DE EMPLEADOS YANBAL</t>
  </si>
  <si>
    <t>ASOCIACION DE AUXILIO MUTUO POLICARPA SALAVARRIETA</t>
  </si>
  <si>
    <t>COOPERATIVA MULTIACTIVA   DEL MAGISTERIO PARA EL DESARROLLO DEL NORTE</t>
  </si>
  <si>
    <t>COOPERATIVA DE TRABAJO ASOCIADO  LOS PUENTES LTDA</t>
  </si>
  <si>
    <t>COOPERATIVA MULTIACTIVA DEL DISTRITO CAPITAL</t>
  </si>
  <si>
    <t>FONDO DE EMPLEADOS DE LA COMPA#IA COLOMBIANA DE CLINKER S.A.LTDA.</t>
  </si>
  <si>
    <t>COOPERATIVA COENSALUD LTDA</t>
  </si>
  <si>
    <t>FONDO DE EMPLEADOS DE INGENIO PROVIDENCIA</t>
  </si>
  <si>
    <t>FONDO DE EMPLEADOS DE ULLOA MARTINEZ</t>
  </si>
  <si>
    <t>FOND0 DE EMPLEADOS  Y TRABAJADORES DE LA UPTC</t>
  </si>
  <si>
    <t>COOPERATIVA DE EDUCADORES DEL MAGDALENA</t>
  </si>
  <si>
    <t>FONDO DE EMPLEADOS DE NOGO -FONDONOGO</t>
  </si>
  <si>
    <t>ASOCIACION DE MUTUO AUXILIO CRISTOBAL COLON</t>
  </si>
  <si>
    <t>FONDO DE EMPLEADOS DE COLOMBIANA DE FRENOS S.A.</t>
  </si>
  <si>
    <t>FONDO DE EMPLEADOS DE PRODISCOS</t>
  </si>
  <si>
    <t>COOPERATIVA MULTIACTIVA DE HOGARES DE BIENESTAR</t>
  </si>
  <si>
    <t>COOPERATIVA MULTIACTIVA DE EMPLEADOS DEL SENA CESAR LTDA</t>
  </si>
  <si>
    <t>FONDO PRIVADO DELOSEMPLEADOS DE ALMAVIVA</t>
  </si>
  <si>
    <t>FONDO DE EMPLEADOS DE LA CORPORACION DE ABASTOS DE BOGOTA  S. A.  CORA</t>
  </si>
  <si>
    <t>COOPERATIVA DE AHORRO Y CREDITO MANUELITA LTDA</t>
  </si>
  <si>
    <t>FONDO DE EMPLEADOS DE F.A.N.A</t>
  </si>
  <si>
    <t>COOPERATIVA DE AHORRO Y CREDITO COOMPARTIR</t>
  </si>
  <si>
    <t>COOPERATIVA DE AHORRO Y CREDITO DE LOS TRABAJADORES DEL SECTOR EDUCATIVO DE COLOMBIA LTDA</t>
  </si>
  <si>
    <t>COOPERATIVA DE AHORRO Y CREDITO LIMITADA</t>
  </si>
  <si>
    <t>COOPERATIVA DEL MAGISTERIO</t>
  </si>
  <si>
    <t>COOPERATIVA DE TRABAJADORES DE LA CASA EDITORIAL EL TIEMPO S.A. LTDA</t>
  </si>
  <si>
    <t>COOPERATIVA EMPLEADOS HOSPITAL SAN JOSE LTDA</t>
  </si>
  <si>
    <t>COOPERATIVA DE CAFICULTORES DE SANTA ROSA DE C. LTDA.</t>
  </si>
  <si>
    <t>COOPERATIVA INTEGRAL DE LOS TRABAJADORESS DEL HOTEL CARTAGENA HILTON INTERNAL.</t>
  </si>
  <si>
    <t>FONDO DE EMPLEADOS CLOROX DE COLOMBIA</t>
  </si>
  <si>
    <t>FONDO DE EMPLEADOS DE ALMAGRARIO S.A</t>
  </si>
  <si>
    <t xml:space="preserve">COOPERATIVA MULTIACTIVA LOS OLIVOS </t>
  </si>
  <si>
    <t>COOPERATIVA BOLIVARENSE DE LAS FF.MM EN RETIRO</t>
  </si>
  <si>
    <t>COOPERATIVA DE AHORRO Y CREDITO UNIVERSIDAD SANTO TOMAS</t>
  </si>
  <si>
    <t>FONDO DE EMPLEADOS DE ARIAS SERNA Y SARAVIA LTDA.</t>
  </si>
  <si>
    <t>COOPERATIVA ASISTENCIA COOPERATIVA LIMITADA</t>
  </si>
  <si>
    <t>FONDO DE EMPLEADOS DE COOTRASANDEREANOS LTDA</t>
  </si>
  <si>
    <t>COOPERATIVA DE TRABAJO ASOCIADO MACIZO COLOMBIANO</t>
  </si>
  <si>
    <t>COOPERATIVA DE TRABAJO ASOCIADO LOS CAMINEROS LTDA.</t>
  </si>
  <si>
    <t>CENTRAL COOPERATIVA DE SERVICIOS FUNERARIOS</t>
  </si>
  <si>
    <t>FONDO DE EMPLEADOS SURTIFAMILIAR</t>
  </si>
  <si>
    <t>ASOCIACION MUTUAL SAN FRANCISCO JAVIER</t>
  </si>
  <si>
    <t>FONDO DE EMPLEADOS DE INVERSONES R.K.C</t>
  </si>
  <si>
    <t>FONDO DE EMPLEADOS DE HILANDERIAS BOGOTA</t>
  </si>
  <si>
    <t>FONDO DE EMPLEADOS DE DELIMA Y CIA LTDA BOGOTA</t>
  </si>
  <si>
    <t>FONDO DE EMPLEADOS DEL INSTITUTO DE EDUCACION TECNICA PROFESIONAL</t>
  </si>
  <si>
    <t>SOCIEDAD COOPERATIVA NACIONAL DE PENSIONADOS</t>
  </si>
  <si>
    <t>COOPERATIVA DE PROFESORES Y EMPLEADOS DE LA UNIVERSIDAD AUTONOMA DE CO</t>
  </si>
  <si>
    <t>FONDO de AHORROS EMPLEADOS SINGER</t>
  </si>
  <si>
    <t>FONDO DE EMPLEADOS DEL GUAINIA</t>
  </si>
  <si>
    <t>COOPERATIVA MULTIACTIVA DE APORTE Y CREDITO BIENESTAR FAMILIAR</t>
  </si>
  <si>
    <t>COOPERATIVA DE MULTIACTIVA DE SWERVICIOS COOPETRASAM</t>
  </si>
  <si>
    <t>FONDO DE EMPLEADOS SERVIDORES PUBLICOS Y JUBILADOS DEL DEPTO DEL VALLE DEL CAUCA ENTIDADES DESCENTRALIZADAS DEL ORDEN DEPTAL Y DE LOS ENTES TERRIT DEL</t>
  </si>
  <si>
    <t>COOPERATIVA DE PROFESIONALES ESPECIALIZADOS</t>
  </si>
  <si>
    <t>FONDO DE EMPLEADOS Y PENSIONADOS FERROVIARIOS</t>
  </si>
  <si>
    <t>FONDO DE EMPLEADOS DE COOMEVA</t>
  </si>
  <si>
    <t>COOPERATIVA DE VIVIENDA DE FLORENCIA LTDA</t>
  </si>
  <si>
    <t>COOPERATIVA MULTIACTIVA DE TRABAJADORES SINDICALIZADOS DE LA GOBERNACION</t>
  </si>
  <si>
    <t>FONDO DE EMPLEADOS DEL MINISTERIO DEL INTERIOR</t>
  </si>
  <si>
    <t>FONDO DE EMPLEADOS AUXILIARES DE VUELO</t>
  </si>
  <si>
    <t>FONDO DE EMPLEADOS DE MEDICINA LEGAL</t>
  </si>
  <si>
    <t>FONDO DE EMPELADOS EXPRESO DEL PAIS</t>
  </si>
  <si>
    <t>COOPERATIVA MULTIACTIVA DE LA UNIVERSIDAD NACIONAL ABIERTA Y DISTANCIA</t>
  </si>
  <si>
    <t>COOPERATIVA DE PROFESORES DE LA UNIVERSIDAD DE ANTIOQUIA</t>
  </si>
  <si>
    <t>FONDO DE EMPLEADOS CERVUNION</t>
  </si>
  <si>
    <t>FONDO DE EMPPLEADOS DE QUALA S.A.</t>
  </si>
  <si>
    <t>COOPERATIVA DE TRABAJADORES DE LA UNIVERSIDAD LIBRE LTDA</t>
  </si>
  <si>
    <t>FONDO DE EMPLEADOS DEL HOSPITAL PABLO TOBON URIBE</t>
  </si>
  <si>
    <t>FONDO DE EMPLEADOS DE LA CORPORACION UNIVERSITARIA SANTA ROSA DE CABAL</t>
  </si>
  <si>
    <t>FONDO DE EMPLEADOS DE SUCESORES DE GERMAN POSADA LTDA</t>
  </si>
  <si>
    <t>FONDO DE EMPLEADOS ORGANIZACION RAMO</t>
  </si>
  <si>
    <t>COOPERATIVA MULTIACTIVA DE VIVIENDA Y PRODUCCION LA CABA#A</t>
  </si>
  <si>
    <t>FONDO DE EMPLEADOS DE FABRICA DE BOLSAS DE PAPEL UNIBOL S.A.</t>
  </si>
  <si>
    <t>FONDO DE EMPLEADOS DE BUNDY COLOMBIA S.A.CREDIBUNDY</t>
  </si>
  <si>
    <t>SOCIEDAD COOPERATIVA DE EDUCACION</t>
  </si>
  <si>
    <t>COOPERATIVA MULTIACTIVA DE VIDRIEROS</t>
  </si>
  <si>
    <t>COOPERATIVA DE AHORRO Y CREDITO DEL PERSONAL PERTENECIENTE AL GRUPO AN</t>
  </si>
  <si>
    <t xml:space="preserve">COOPERATIVA DE EMPLEADOS DEL SECTOR ENERGETICO COLOMBIANO </t>
  </si>
  <si>
    <t>COOPERATIVA MULTIACTIVA DE VIVIENDA LA LIBERTAD LTDA.</t>
  </si>
  <si>
    <t>COOPERATIVA DE LECHEROS DE GUATVITA</t>
  </si>
  <si>
    <t>FONDO DE EMPLEADOS DE COLOMBIANA DE COMERCIO  CORBETA Y/O ALKOSTO S.A.</t>
  </si>
  <si>
    <t>COOPERATIVA MULTIACTIVA NACIONAL DE  CAMPOHERMOSO LTDA890.203.382-1</t>
  </si>
  <si>
    <t>FONDO DE EMPLEADOS CONCENTRACION SEIS DE OCTUBRE</t>
  </si>
  <si>
    <t>COOPERATIVA MULTIACTIVA SOLIDARIA COOMUTUAL</t>
  </si>
  <si>
    <t>FONDO DE EMPLEADOS Y CONTRATISTAS DE AIRE AMBIENTE S.A.</t>
  </si>
  <si>
    <t>COOPERATIVA DE EMPLEADOS DE LA CAJA NACIONAL DE PREVISION SOCIAL.</t>
  </si>
  <si>
    <t>COOPERATIVA INTEGRAL PUERTO TEJADA</t>
  </si>
  <si>
    <t>FONDO DE EMPLEADOS DE INCOCREDITO</t>
  </si>
  <si>
    <t>FONDO DE EMPLEADOS COLFONDOS</t>
  </si>
  <si>
    <t>COOPERATIVA MULTIACTIVA DE CREDITO Y SERVICIO</t>
  </si>
  <si>
    <t>COOPERATIVA MULTIACTIVA DE TRABAJADORES, JUBILADOS Y PENSIONADOS DEL SECTOR PUBLICO Y PRIVADO</t>
  </si>
  <si>
    <t>FONDO DE EMPLEADOS DE PCL Y FILIALES</t>
  </si>
  <si>
    <t>FONDO DE EMPLEADOS DE RAGISTRADURIA NAL FONTRENEC LTDA.</t>
  </si>
  <si>
    <t>SOCIEDAD DE AUXILIO MUTUO DE LOS CONDUCTORES DE LA EMPRESA DE TELEFONOS DE BOGOTA</t>
  </si>
  <si>
    <t>FONDO DE EMPLEADOS PROTECCION S.A</t>
  </si>
  <si>
    <t>FONDO DE EMPLEADOS DEL COLEGIO CLARET</t>
  </si>
  <si>
    <t>COOPERATIVA DE TRABAJADORES DEL SECTOR TURISTICO</t>
  </si>
  <si>
    <t>COOPERATIVA DE AHORRO Y CREDITO DE EMPLEADOS DEL SECTOR FINANCIERO</t>
  </si>
  <si>
    <t>COOPERATIVA MULTIACTIVA ANTONIO JOSE JARAMILLO TOBON</t>
  </si>
  <si>
    <t>CAJA COOPERATIVA PETROLERA</t>
  </si>
  <si>
    <t xml:space="preserve">COOPERATIVA MULTIACTIVA DE SERVICIOS PROFESIONALES </t>
  </si>
  <si>
    <t>FONDO DE EMPLEADOS DE PIGMENTOS Y PROUCTOS QUIMICOS S.A</t>
  </si>
  <si>
    <t>FONDO DE EMPLEADOS DE SKN CARIBECAFE LTDA</t>
  </si>
  <si>
    <t>FONDO DE EMPLEADOS PROLECHE</t>
  </si>
  <si>
    <t>FONDO DE EMPLEADOS FEHOL</t>
  </si>
  <si>
    <t>FONDO DE  EMPLEADOS AL SERVICIO DE LOS TRABAJADORES DE LAS EMPRESAS DEL SECTOR AGROINDUSTRIAL ANEXAS Y COMPLEMENTARIAS</t>
  </si>
  <si>
    <t>FONDO DE EMPLEADOS DE LA SECRETARIA DE SALUD DEL HUILA</t>
  </si>
  <si>
    <t>FONDO DE EMPLEADOS DEL BANCO DE BOGOTA</t>
  </si>
  <si>
    <t>COOPERATIVA DE CONTADORES PUBLICOS</t>
  </si>
  <si>
    <t>FONDO DE EMPLEADOS CORANTIOQUIA</t>
  </si>
  <si>
    <t>FONDO DE EMPLEADOS DE LA EMPRESA ADMINISTRATIVA E INDUSTRIAL DEL ATLANTICO</t>
  </si>
  <si>
    <t>COOPERATIVA INTEGRAL RENACER</t>
  </si>
  <si>
    <t>COOPERATIVA DE PORCICULTORES DEL EJE CAFETERO</t>
  </si>
  <si>
    <t>COOPERATIVA DE PRODUCTORES DE LECHE DEL VALLE DE SIBUNDOY</t>
  </si>
  <si>
    <t>COOPERATIVA DE AHORRO Y CRED. DE EMPL.CAFICULT.Y COOMERSA LTDA.</t>
  </si>
  <si>
    <t>FONDO DE AHORRO Y VIVIENDA DE EMPLEADOS NO SINDICALIZADOS AL SERVICIO DEL DEPTO.</t>
  </si>
  <si>
    <t>FONDO DE EMPLEADOS LEGIS</t>
  </si>
  <si>
    <t>FONDO DE EMPLEADOS DE PRODUCTOS NATURALES DE CAJICA</t>
  </si>
  <si>
    <t>COOPERATIVA INTEGRAL AGROPECUARIA LA PAZ LTDA</t>
  </si>
  <si>
    <t>COOPERATIVA ESP DE AHORRO Y CREDITO DE PROFESORES DE ENSE#ANZA TECNICA</t>
  </si>
  <si>
    <t>COOPERATIVA DE TRABAJADORES DE MABE COLOMBIA</t>
  </si>
  <si>
    <t>COOPERATIVA MULTIACTIVA PAULO VI COOPPAVI</t>
  </si>
  <si>
    <t>FONDO DE EMPLEADOS DE DELIMA Y CIA MEDELLIN LTDA</t>
  </si>
  <si>
    <t>COOPERATIVA DE TRABAJO ASOCIADO EL PRADO</t>
  </si>
  <si>
    <t>COOPERATIVA DE IMPRESORES Y PAPELEROS DEL ORIENTE LTDA</t>
  </si>
  <si>
    <t>FONDO DE EMPLEADOS DE LA BENEFICENCIA DE CUNDINAMARCA HOSPITAL SAN JUA</t>
  </si>
  <si>
    <t>FONDO DE EMPLEADOS DEL INSTITUTO GEOGRAFICO AGUSTIN CODAZZI</t>
  </si>
  <si>
    <t>FONDO DE EMPLEADOS DE LA ESCUELA NACIONAL SINDICAL</t>
  </si>
  <si>
    <t>COOPERATIVA DEL MAGISTERIO DEL RISARALDA</t>
  </si>
  <si>
    <t>FONDO DE EMPLEADOS KOSTA AZUL LIMITADA</t>
  </si>
  <si>
    <t>COOPERATIVA MULTIACTIVA DE CREDITOS COMUNITARIOS</t>
  </si>
  <si>
    <t>FONDO DE EMPLEADOS DE LA COMUNIDAD EDUCATIVA DEL ARIARI</t>
  </si>
  <si>
    <t>COOPERATIVA DE PROFESIONALES Y TECNICOS LTDA.</t>
  </si>
  <si>
    <t>ASOCIACION MUTUAL SANTISIMA TRINIDAD</t>
  </si>
  <si>
    <t>COOPKENNEDY</t>
  </si>
  <si>
    <t>FONDO DE EMPLEADOS COMFAHUILA LTDA</t>
  </si>
  <si>
    <t>FONDO DE EMPLEADOS DE LA ENERGIA CAJITA</t>
  </si>
  <si>
    <t>FONDO DE EMPLEADOS Y PROFESORES DEL DEPARTAMENTO DE QUIMICA DE LA UNIVERSIDAD DE</t>
  </si>
  <si>
    <t>COOPERATIVA DE EMPLEADOS DE LA UNIVERSIDAD JORGE TADEO LOZANO LTDA</t>
  </si>
  <si>
    <t>COOPERATIVA DE TRABAJO ASOCIADO LOS CONQUISTADORES</t>
  </si>
  <si>
    <t>AUDITORIA Y CONSULTORIA EMPRESARIAL</t>
  </si>
  <si>
    <t>FONDO DE EMPLEADOS DE SUMICOL S.A.</t>
  </si>
  <si>
    <t>FONDO DE EMPLEADOS DE DOMINA</t>
  </si>
  <si>
    <t>FONDO DE EMPLEADOS DE LA CIRCUNSCRIPCION ELECTORAL DEL TOLIMA</t>
  </si>
  <si>
    <t>FONDO DE EMPLEADOS DE JARDINES DE LA AURORA</t>
  </si>
  <si>
    <t>FONDO DE EMPLEADOS DE LAS EMPRESAS ARME ARMETALES Y COMERCIAL CALDAS</t>
  </si>
  <si>
    <t>FONDO DE EMPLEADOS DE LA C.R.C.</t>
  </si>
  <si>
    <t>COOPERATIVA MULTIACTIVA COOADAMS</t>
  </si>
  <si>
    <t>FONDO DE EMPLEADOS CALIMA</t>
  </si>
  <si>
    <t>FONDO DE EMPLEADOS GRUPO SANTAMARIA</t>
  </si>
  <si>
    <t>FONDO DE EMPLEADOS DE BANCOLOMBIA S.A. Y FILIALES FEC</t>
  </si>
  <si>
    <t>COOPERATIVA VALLECAUCANA DE TRANSPORTADORES</t>
  </si>
  <si>
    <t>COOPERATIVA DE TRABAJO ASOCIADO Y SERVICIOS DE BUGA</t>
  </si>
  <si>
    <t xml:space="preserve">COOPERATIVA AGROPECUARIA DE CORDOBA </t>
  </si>
  <si>
    <t>GRUPO PRECOOPERATIVO LA PUERTA DEL LLANO LTDA</t>
  </si>
  <si>
    <t>FONDO DE EMPLEADOS CRUZ ROJA</t>
  </si>
  <si>
    <t>COOPERATIVA DE HOSPITALES DE SANTANDER</t>
  </si>
  <si>
    <t>COOPERATIVA DE INSTRUCTORES DE AUTOMOVILISMO DE SANTANDER LTDA</t>
  </si>
  <si>
    <t>COOPERATIVA DE CREDITO EL CASTILLO</t>
  </si>
  <si>
    <t>COOPERATIVA DE EMPLEADOS DE LA REGISTRADURIA NACIONAL</t>
  </si>
  <si>
    <t>EMPRESA COOPERATIVA DE FIBRAS NATURALES DE SANTANDER LIMITAD</t>
  </si>
  <si>
    <t>FONDO DE EMPLEADOS AL SERVICIO DE LOS TRABAJADORES DEL SECTOR EMPRESARIAL COLOMBIANO</t>
  </si>
  <si>
    <t>SERVICIOS FUNERARIOS COOPERATIVOS DE NORTE DE SANTANDER</t>
  </si>
  <si>
    <t>FONDO DE EMPLEADOS DEL SECTOR INDUSTRIAL FONRECAR</t>
  </si>
  <si>
    <t>COOPERATIVA NAVAL LTDA</t>
  </si>
  <si>
    <t>COOPERATIVA INTEGRAL DE CURTIDORES LTDA</t>
  </si>
  <si>
    <t>FONDO DE EMPLEADOS DE PRINTER COLOMBIANA</t>
  </si>
  <si>
    <t>COOPERATIVA NACIONAL DE COMERCIANTES Y CREDITOS EMPRESARIALES</t>
  </si>
  <si>
    <t xml:space="preserve">COOPERATIVA DE AHORRO Y CREDITO SAN LUIS </t>
  </si>
  <si>
    <t>A&amp;C CONSULTORIA Y AUDITORIA EMPRESARIAL</t>
  </si>
  <si>
    <t>FONDO EMPLEADOS PONTIFICIA UNIVERSIDAD JAVERIANA SECC CALI</t>
  </si>
  <si>
    <t>COOPERATIVA DE EMPLEADOS DEL CASD DE CUCUTA.</t>
  </si>
  <si>
    <t>FONDO DE EMPLEADOS DE LITOPLAS</t>
  </si>
  <si>
    <t>COOPERATIVA MULTIACTIVA VERSATIL LTDA</t>
  </si>
  <si>
    <t>COOPERATIVA MULTIACTIVA LA SIEMBRA</t>
  </si>
  <si>
    <t>FONDO DEAHORRO Y CREDITO DE LOS EMPLEADOS DE LA FUNDACION HISPANOAMERICANA SANTIAGO DE CALI</t>
  </si>
  <si>
    <t>COOPERATIVA VISION FUTURO</t>
  </si>
  <si>
    <t>COOP.MULTIAC.DE.DOC.Y.EMPLEAD.DE.LA.COSTA</t>
  </si>
  <si>
    <t>COOPERATIVA DE CAFICULTORES DEL ALTO OCCIDENTE DE CALDAS</t>
  </si>
  <si>
    <t>FONDO DE EMPLEADOS DE INTEGRAL S.A.</t>
  </si>
  <si>
    <t>COOPERATIVA DE APORTES Y CREDITO PROFESORES Y EMPLEADOS DEL INSTITUTO TECNICO INDUSTRIAL ANTONIO JOSE CAMACHO</t>
  </si>
  <si>
    <t>FONDO DE EMPLEADOS Y PENSIONADOS DEL SECTOR SALUD DE ANTIOQUIA</t>
  </si>
  <si>
    <t>FONDO DE EMPLEADOS DE MCGRAW-HILL INTERAMERICANA S.A.</t>
  </si>
  <si>
    <t>ASOCIACION MUTUALISTA SAN GREGORIO</t>
  </si>
  <si>
    <t>COOPERATIVA MULTIACTIVA DE TRABAJADORES DE CARTON DE COLOMBIA</t>
  </si>
  <si>
    <t>SERVICIOS COOPERATIVOS DE COLOMBIA</t>
  </si>
  <si>
    <t>FONDO DE EMPLEADOS DE COLSANITAS</t>
  </si>
  <si>
    <t>COOPERATIVA DE LOS TRABAJADORES DE INDUSTRIAS ROMAN LTDA</t>
  </si>
  <si>
    <t>COOPERATIVA ESPECIALIZADA DE EDUCACION DE GARZON LTDA</t>
  </si>
  <si>
    <t>FONDO DE EMPLEADOS SERRANO GOMEZ</t>
  </si>
  <si>
    <t>FONDO DE EMPLEADOS DE MICROEMPRESAS DE COLOMBIA</t>
  </si>
  <si>
    <t>FONDO DE EMPLEADOS DE MORENOS LTDA</t>
  </si>
  <si>
    <t>FONDO DE PROFESORES Y EMPLEADOS DE LA ESCUELA DE IDIOMAS DE LA UNIVERSIDAD PEDAGOGICA Y TECNOLOGICA DE COLOMBIA</t>
  </si>
  <si>
    <t>FONDO DE EMPLEADOS DE PURIFICACION Y ANALISIS DE FLUIDOS LTDA Y TECNYCA LTDA</t>
  </si>
  <si>
    <t>FONDO DE EMPLEADOS AGUAS DE MANIZALES</t>
  </si>
  <si>
    <t>FONDO DE EMPLEADOS DE CALZADO NUEVA MODA Y PICCOLO SHOES</t>
  </si>
  <si>
    <t>FONDO DE EMPLEADOS Y PENSIONADOS DE LA DIAN SECCIONAL SANTA MARTA</t>
  </si>
  <si>
    <t>FONDO DE EMPLEADOS DE PAPELES NACIONALES S.A.</t>
  </si>
  <si>
    <t>COOPERATIVA MULTIACTIVA SADAM</t>
  </si>
  <si>
    <t>FONDO DE EMPLEADOS DE ASTRAZENECA COLOMBIA</t>
  </si>
  <si>
    <t>FONDO DE EMPLEADOS DE BRAZZA SPORT LIMITADA</t>
  </si>
  <si>
    <t>COOPERATIVA MULTIACTIVA DE PROFESORES Y EMPLEADOS DEL C.A.S.D. MANIZAL</t>
  </si>
  <si>
    <t>COOPERATIVA ABIERTA DE APORTE Y CREDITO</t>
  </si>
  <si>
    <t>COOPERATIVA INTEGRAL DE TRABAJADORES DEL SECTOR INDUSTRIAL Y COMERCIAL</t>
  </si>
  <si>
    <t>FONDO DE EMPLEADOS FRACO</t>
  </si>
  <si>
    <t>COOPERATIVA DE LOTEROS DE SUCRE LTDA</t>
  </si>
  <si>
    <t>COOPERATIVA MULTIACTIVA DE PRODUCCION Y PRESTACION DE SERVICIOS INTEGRACION SIGLO XXI</t>
  </si>
  <si>
    <t>FONDE DE AHORRO DE PROFESORES Y EMPLEADOS DEL INSTITUTO TECNICO INDUST</t>
  </si>
  <si>
    <t>FONDO DE EMPLEADOS DE PROMEDICO</t>
  </si>
  <si>
    <t>COOPERATIVA MULTIACTIVA DE SERVICIOS Y MERCADEO DEL SUR COOP.</t>
  </si>
  <si>
    <t>COOPERATIVA DE TRABAJO ASOCIADOLA PERLAZA</t>
  </si>
  <si>
    <t>COOPERATIVA DE GANADEROS DEL CENTRO  Y NORTE DEL VALLE</t>
  </si>
  <si>
    <t>COOPERATIVA MULTIACTIVA COOHEM</t>
  </si>
  <si>
    <t>COOPERATIVA INTEGRAL AMERICANA LTDA</t>
  </si>
  <si>
    <t>FONDO DE EMPLEADOS MOLINOS FLORHUILA</t>
  </si>
  <si>
    <t>PRECOOPERATIVA DEL MAR</t>
  </si>
  <si>
    <t>COOPERATIVA DE TRABAJO ASOCIADO VISION SOLIDARIA</t>
  </si>
  <si>
    <t>FONDO DE EMPLEADOS COLEGIO SAN BONIFACIO DE LAS LANZAS</t>
  </si>
  <si>
    <t>FONDO DE EMPLEADOS DE LA FUNDACION SANTA FE DE BOGOTA</t>
  </si>
  <si>
    <t>FONDO DE EMPLEADOS DE PETROLEOS DEL NORTE S. A.</t>
  </si>
  <si>
    <t>COOPERATIVA MULTIACTIVA DE DESARROLLO Y SERVICIOS LIMITADA</t>
  </si>
  <si>
    <t>FONDO DE EMPLEADOS FEISA</t>
  </si>
  <si>
    <t>FONDO DE EMPLEADOS DE COMPARTA SALUD ARS COMPENSAR LTDA</t>
  </si>
  <si>
    <t>COOPERATIVA MULTIACTIVA DE HOGARES COMUNITARIOS DE BIENESTAR FAMILIAR DE NEIRA CALDAS</t>
  </si>
  <si>
    <t>COOPERATIVA DE TRABAJO ASOCIADO ENLACE C.T.A.</t>
  </si>
  <si>
    <t>COOPERATIVA MULTIACTIVA DE EDUCADORES DEL NORTE DE SANTANDER LTDA</t>
  </si>
  <si>
    <t>COOPERATIVA MULTIACTIVA COOCREDIYA</t>
  </si>
  <si>
    <t>FONDO DE EMPLEADOS DE LA FUNDACION MEDICO PREVENTIVA PARA EL BIENESTAR SOCIAL Y EL SECTOR SALUD</t>
  </si>
  <si>
    <t>PRECOOPERATIVA DE INTEGRAL DE SERVICIOS TURISTICOS A.R.B</t>
  </si>
  <si>
    <t>COOPERATIVA EMSSANAR SERVICIO FARMACEUTICO</t>
  </si>
  <si>
    <t>COOPERATIVA MULTIACTIVA DE EMPRESARIOS Y PROFESIONALES</t>
  </si>
  <si>
    <t>COOPERATIVA COOCREDIMEL LTDA.</t>
  </si>
  <si>
    <t>COOPERATIVA DE CREDITO JOYSMACOOL</t>
  </si>
  <si>
    <t>FONDO DE EMPLEADOS DE COMFAMILIAR DE LA GUAJIRA</t>
  </si>
  <si>
    <t>FONDO DE EMPLEADOS DE STILOTEX</t>
  </si>
  <si>
    <t>COOPERATIVA DE TRABAJO ASOCIADO EL TURPIAL</t>
  </si>
  <si>
    <t>FONDO DE EMPLEADOS DE NESTLE-SINALTRAINAL</t>
  </si>
  <si>
    <t>FONDO DE EMPLEADOS DE MONTERREY LTDA.</t>
  </si>
  <si>
    <t>COOPERATIVA DE TRABAJADORES ASOCIADOS DEL AGRO</t>
  </si>
  <si>
    <t>COOPERATIVA MULTIACTIVA DE INVERSIONES</t>
  </si>
  <si>
    <t>OOPERATIVA DEL MAGISTERIO DE TUQUERRES LIMITADA</t>
  </si>
  <si>
    <t>FONDO DE EMPLEADO DE CERVECERIA AGUILA S.A.</t>
  </si>
  <si>
    <t>COOPERATIVA MULTIACTIVA DE SERVICIOS GENERALES Y ADMINISTRATIVOS Y ADMINISTRATIVOS</t>
  </si>
  <si>
    <t xml:space="preserve">FONDO DE EMPLEADOS DE LA DIRECCION DE IMPUESTOS Y ADUANAS NACIONALES, FENDIAN </t>
  </si>
  <si>
    <t>EMPRESA PRECOOPERATIVA DISAZUCAR</t>
  </si>
  <si>
    <t>COOPERATIVA ALIANZA</t>
  </si>
  <si>
    <t>COOPERATIVA DE TRABAJO ASOCIADO MOVILIZAMOS LTDA.</t>
  </si>
  <si>
    <t>FONDO DE EMPLEADOS DE AGROCHIGUIROS S.A</t>
  </si>
  <si>
    <t>COOPERATIVA MULTIACTIVA DE GARZON COOMULTIGAR</t>
  </si>
  <si>
    <t>FONDO DE EMPLEADOS CAV LAS VILLAS</t>
  </si>
  <si>
    <t>COOPERATIVA DE TRABAJADORES DE LA PRODUCTORA NACIONAL DE LLANTAS</t>
  </si>
  <si>
    <t>COOPERATIVA MULTIACTIVA DE TRABAJADORES Y PENSIONADOS DE PIZANO</t>
  </si>
  <si>
    <t>COOPERATIVA DE TRABAJO ASOCIADO EDITECOOP CTA</t>
  </si>
  <si>
    <t>COOPERATIVA DE APORTES Y CREDITO SOCIAL Y COMERCIAL DE COLOMBIA LTDA</t>
  </si>
  <si>
    <t>COOPERATIVA DE TRABAJO ASOCIADO HORIZONTE</t>
  </si>
  <si>
    <t>COOPERATIVA MULTIACTIVA DE COMERCIO DYLEY</t>
  </si>
  <si>
    <t>COOPERATIVA DE SERVICIOS AL TRABAJADOR</t>
  </si>
  <si>
    <t>COOPERATIVA DE EMPLEADOS OFICIALES DEL MUNICIPIO DE TAME</t>
  </si>
  <si>
    <t>COOPERATIVA BEATRIZ</t>
  </si>
  <si>
    <t>ALIANZA ESTRATEGICA COOPERATIVA DE SERVICIOS Y PRODUCTOS</t>
  </si>
  <si>
    <t>COOPERATIVA MULTIACTIVA  MILITAR Y POLICIAL</t>
  </si>
  <si>
    <t>FONDO DE SOLIDARIDAD DE LOS MEDICOS DE LA FUNDACION CLINICA VALLE DEL LILI</t>
  </si>
  <si>
    <t>COOPERATIVA DE ASESORES EN INVERSIONES COOASESORES</t>
  </si>
  <si>
    <t>FONDO DE EMPLEADOS DE LA CLINICA LA MERCED</t>
  </si>
  <si>
    <t>FONDO DE EMPLEADOS DE TRANSPORTES INOXIDABLES</t>
  </si>
  <si>
    <t>COOPERATIVA UNIVERSITARIA DE SAN GIL</t>
  </si>
  <si>
    <t>COOPERATIVA PARA LA COMERCIALIZACION IMPORTACION Y EXPORTACION DE PRODUCTOS AGRICOLAS LTDA</t>
  </si>
  <si>
    <t>COOPERATIVA MULTIACTIVA COMERCIAL Y EMPRESARIAL DEL CARIBE</t>
  </si>
  <si>
    <t>COOPERATIVA MULTIACTIVA DE PRODUCCION SERVICIOS Y MERCADEO SUMINISTRAMOS</t>
  </si>
  <si>
    <t>COOPERATIVA MULTIACTIVA SAES</t>
  </si>
  <si>
    <t>FONDO DE EMPLEADOS DE COREDI</t>
  </si>
  <si>
    <t>COOPERATIVA MULTIACTIVA DE SERVICIOS AFIANZAR</t>
  </si>
  <si>
    <t>FONDO DE EMPLEADOS DE CAVASA LTDA</t>
  </si>
  <si>
    <t>COOPERATIVA MULTIACTIVA DE TRABAJADORES  ASOCIADOS DEL NARE</t>
  </si>
  <si>
    <t>FONDO DE EMPLEADOS TTB</t>
  </si>
  <si>
    <t>COOPERATIVA DEL SERVIDOR Y DEL USUARIO PUBLICO DE LA COSTA ATLANTICA</t>
  </si>
  <si>
    <t>COOPERATIVA DE TRABAJO ASOCIADO EL EDEN</t>
  </si>
  <si>
    <t>COOPERATIVA DE EMPLEADOS DE COORATIENDAS LTDA</t>
  </si>
  <si>
    <t>COOPERATIVA PARA BOYACA</t>
  </si>
  <si>
    <t>EMPOGAS COOPERATIVA DE TRABAJO ASOCIADO</t>
  </si>
  <si>
    <t>FONDO DE EMPLEADOS DEL I.C.B.F. REGIONAL CORDOBA</t>
  </si>
  <si>
    <t>FONDO DE EMPLEADOS CONTRATISTAS Y EN MISION DE ENERGAS Y MONTAGAS</t>
  </si>
  <si>
    <t>COOPERATIVA COMUNITARIA EL SANTUARIO</t>
  </si>
  <si>
    <t>COOPERATIVA DE AHORRO Y CREDITO DE DROGUISTAS DETALLISTAS</t>
  </si>
  <si>
    <t>FONDO DE EMPLEADOS ERNST &amp; YOUNG</t>
  </si>
  <si>
    <t>COOPERATIVA DE TRABAJO ASOCIADO EL NARANJAL</t>
  </si>
  <si>
    <t>FONDO DE EMPLEADOS ETERNA</t>
  </si>
  <si>
    <t>COOPERATIVA LOS FUNDADORES CARAGUA LIMITADA</t>
  </si>
  <si>
    <t>FONDO DE EMPLEADOS FUNDACION PARA LA ACTUALIZACION DE LA EDUCACION FACE</t>
  </si>
  <si>
    <t>COOPERATIVA DE TRABAJO ASOCIADO ESCUELA DE AUXILIARES DE ENFERMERIA</t>
  </si>
  <si>
    <t>FONDO DE EMPLEADOS COLEGIO INTERNACIONAL LOS CAÑAVERALES</t>
  </si>
  <si>
    <t>FONDO DE EMPLEADOS COSMOAGRO TRIADA</t>
  </si>
  <si>
    <t>COOPERATIVA MULTIACTIVA COOPROGRESAR LTDA</t>
  </si>
  <si>
    <t>CLAVE INTEGRAL CTA</t>
  </si>
  <si>
    <t>FONDO DE AHORRO Y VIVIENDA DE EMPLEADOS DE EXPRESO BRASILIA S.A.</t>
  </si>
  <si>
    <t>COOPERATIVA DE TABAJO ASOCIADO CUENCA DEL RIO LAS CEIBAS</t>
  </si>
  <si>
    <t>ASOCIACION MUTUAL SAN ISIDRO</t>
  </si>
  <si>
    <t>COOPERATIVA DE CREDITO LIZETH</t>
  </si>
  <si>
    <t>COOPERATIVA MULTIACTIVA COOPYMEX</t>
  </si>
  <si>
    <t>COOPERATIVA DE LIMPIEZA DEL VALLE</t>
  </si>
  <si>
    <t>FONDO DE EMPLEADOS CONTRALORIA MUNICIPAL DE CALI</t>
  </si>
  <si>
    <t>FONDO DE EMPLEADOS DE EMPRESAS DE TECNOLOGIA INFORMATICA</t>
  </si>
  <si>
    <t>COOPERATIVA MULTIACTIVA DE SERVICIOS PARA EL DESARROLLO AMBIENTAL, SOCIAL Y CULTURAL</t>
  </si>
  <si>
    <t>COOPERATIVA DE TRABAJO ASOCIADO LA MEZA</t>
  </si>
  <si>
    <t>COOPERATIVA DE TRABAJO ASOCIADO ALFACOOP C.T.A.</t>
  </si>
  <si>
    <t>IAC GGP SALUDCOOP CUCUTA</t>
  </si>
  <si>
    <t>COOPERATIVA MULTIACTIVA DE SERVICIOS Y GESTION COMERCIAL</t>
  </si>
  <si>
    <t>COOPERATIVA MULTIACTIVA PARA EMPLEADOS COOEMPLEADORES</t>
  </si>
  <si>
    <t>COOPERATIVA MULTIACTIVA DE SERVICIOS INTEGRALES Y BIENESTAR SOCIAL</t>
  </si>
  <si>
    <t>ASOCIACION MUTUAL FUNERAL Y APOYO LOGISTICO</t>
  </si>
  <si>
    <t>COOPERATIVA INTEGRAL AGROCOMODITIES</t>
  </si>
  <si>
    <t>COOPERATIVA DE SERVICIOS PARA EL DESARROLLO INTEGRAL</t>
  </si>
  <si>
    <t>PRECOOPERATIVA DE TRABAJO ASOCIADO DE RECICLADORES DE MEDELLIN</t>
  </si>
  <si>
    <t>COOPERATIVA DE FOMENTO DE LA CONSTRUCCION Y DEL PLASTICO</t>
  </si>
  <si>
    <t>COOPERATIVA DE SUMINISTROS DE ALIMENTOS DE COLOMBIA</t>
  </si>
  <si>
    <t>COOPERATIVA RED MULTIFAMILIAR</t>
  </si>
  <si>
    <t>COOPERATIVA DE TRABAJO ASOCIADO LEGISMED</t>
  </si>
  <si>
    <t>COOPERATIVA DE AHORRO Y CREDITO SERVUNAL</t>
  </si>
  <si>
    <t>COOPERATIVA DE TRABAJO ASOCIADO MULTILABOR SERVICIOS CTA</t>
  </si>
  <si>
    <t>COOPERATIVA MULTIACTIVA SOLIDARIA DE COLOMBIA</t>
  </si>
  <si>
    <t>FONDO DE EMPLEADOS DEL DISTRITO DE BARRANQUILLA</t>
  </si>
  <si>
    <t>COOPERATIVA MULTIACTIVA UNION DE ASESORES</t>
  </si>
  <si>
    <t>COOPERATIVA DE TRABAJO ASOCIADO EL ROSARIO</t>
  </si>
  <si>
    <t>COOPERATIVA DE TRABAJO ASOCIADO ISNOS TURISMO</t>
  </si>
  <si>
    <t>COOPERATIVA DE TRABAJO ASOCIADO CAPISISCO</t>
  </si>
  <si>
    <t>COOPERATIVA MULTIACTIVA DE EMPLEADOS DE CRELINAL</t>
  </si>
  <si>
    <t>FONDO DE EMPLEADOS SUEÑOS VELEZ</t>
  </si>
  <si>
    <t>COOPERATIVA NACIONA EXEQUIAL PARA LA PAZ</t>
  </si>
  <si>
    <t>COOPERATIVA DE TRABAJO ASOCIADO AYATAWA SUPULA ANAINSATUIA WAKUWAIPA</t>
  </si>
  <si>
    <t>COOPERATIVA MULTIACTIVA DE SERVICIOS PARA EL PROGRESO Y LA CULTURA</t>
  </si>
  <si>
    <t>COOPERATIVA MULTIACTIVA DE COMERCIO Y SERVICIOS MILENIUM</t>
  </si>
  <si>
    <t>FONDO DE EMPLEADOS PERSONERIA CALI</t>
  </si>
  <si>
    <t>COOPERATIVA MULTIACTIVA DE PROFESORES Y EMPLEADOS DE CALDAS</t>
  </si>
  <si>
    <t>COOPERATIVA DE APORTES Y CREDITO CREDIPROGRESO</t>
  </si>
  <si>
    <t>FONDO DE AHORRO DE CERESCOS LTDA</t>
  </si>
  <si>
    <t>COOPERATIVA DE TECNICOS DEL ALTIPLANO NORTE DE ANTIOQUIA</t>
  </si>
  <si>
    <t>COOPERATIVA MULTIACTIVA COMPARTIR LTDA</t>
  </si>
  <si>
    <t>COOPERATIVA DE TRABAJO ASOCIADO LAS FLOREZ</t>
  </si>
  <si>
    <t>FONDO DE EMPLEADOS DE NALSANI</t>
  </si>
  <si>
    <t>COOPERATIVA DE TRABAJO ASOCIADO BRISAS</t>
  </si>
  <si>
    <t>COOPERATIVA DE TRAB ASOCIADO DE ESTIBADORES DE LA SABANA</t>
  </si>
  <si>
    <t>ASOCIACION MUTUAL LUS M. ORTIZ</t>
  </si>
  <si>
    <t>FONDO DE EMPLEADOS DEL HOSPITAL M.E.P</t>
  </si>
  <si>
    <t>COOPERATIVA MULTIACTIVA DE PROFESIONALES Y SERVICIOS</t>
  </si>
  <si>
    <t>COOPERATIVA MULTIACTIVA DE VENDEDORES COOJASAN</t>
  </si>
  <si>
    <t>COOPERATIVA MULTIACTIVA DE ASOCIADOS</t>
  </si>
  <si>
    <t>FONDO DE EMPLEADOS FONALIANZA</t>
  </si>
  <si>
    <t>FONDO DE EMPLEADOS SOCIAL TRANSMARES</t>
  </si>
  <si>
    <t>FONDO DE EMPLEADOS CARRERA</t>
  </si>
  <si>
    <t>FONDO DE EMPLEADOS DE LA EMPRESA DE VIGILANCIA Y SEGURIDAD GUANENTA LTDA</t>
  </si>
  <si>
    <t>PROYECTAR ASOCIACION MUTUAL</t>
  </si>
  <si>
    <t>COOPERATIVA MULTIACTIVA DE SERVICIOS SU AMIGA</t>
  </si>
  <si>
    <t>FONDO DE EMPLEADOS DE PETROWORKS</t>
  </si>
  <si>
    <t>COOPERATIVA MULTIACTIVA DE COMERCIO Y SERVICIOS - SOLUCIONES EMPRESARIALES Y CREDITICIAS</t>
  </si>
  <si>
    <t>COOPERATIVA MULTIACTIVA CRISMAR</t>
  </si>
  <si>
    <t>SERVICIOS SOLIDARIOS ASOCIACION MUTUAL</t>
  </si>
  <si>
    <t>COOPERATIVA MULTIACTIVA DE SERVICIOS CON EXPERIENCIA EN CREDITO - EN LIQUIDACION</t>
  </si>
  <si>
    <t>FONDO DE EMPLEADOS MEDIA COMMERCE S.A</t>
  </si>
  <si>
    <t>SERVICRECER COOPERATIVA MULTIACTIVA</t>
  </si>
  <si>
    <t>FONDO DE EMPLEADOS DE HILANDERIAS UNIVERSAL  S.A.S</t>
  </si>
  <si>
    <t>COOPERATIVA MULTIACTIVA CONFIARCOOP</t>
  </si>
  <si>
    <t>COOPERATIVA MULTIACTIVA DE ASESORIAS PRODUCTOS Y SERVICIOS DEL ATLANTICO</t>
  </si>
  <si>
    <t>FONDO DE EMPLEADOS OPA DE OPA</t>
  </si>
  <si>
    <t>COOPERATIVA MULTIACTIVA DE CREDITOS Y SERVICIOS COOPUNION</t>
  </si>
  <si>
    <t>COOPERATIVA MULTIACTIVA DE EGRESADOS DE LA UNIVERSIDAD PEDAGOGICA Y TECNOLOGICA DE COLOMBIA</t>
  </si>
  <si>
    <t>COOPERATIVA MULTIACTIVA NACIONAL DE BIENES Y SERVICIOS</t>
  </si>
  <si>
    <t>ASOCIACION MUTUAL CIRCULO DE TRABAJADORES DEL BARRIO DE LA PROVIDENCIA</t>
  </si>
  <si>
    <t>FONDO DE EMPLEADOS DE PELIKAN COLOMBIA SAS</t>
  </si>
  <si>
    <t>COOPERATIVA MULTIACTIVA PROYECCION NACIONAL</t>
  </si>
  <si>
    <t>FONDO DE EMPLEADOS DEL GRUPO EMPRESARIAL BELLANITA DE TRANSPORTE</t>
  </si>
  <si>
    <t>COOPERATIVA MULTIACTIVA DE TRABAJADORES DEL SECTOR COMERCIAL DE SANTA MARTA</t>
  </si>
  <si>
    <t>FONDO DE EMPLEADOS DE LA INSTITUCION UNIVERSITARIA ANTONIO JOSE CAMACHO</t>
  </si>
  <si>
    <t>COPERATIVA  ESPECIALIZADA DE AHORRO Y CREDITO CANAPRO</t>
  </si>
  <si>
    <t>COOPERATIVA DE APORTES Y CREDITO DE AFILIADOS A ASPENCAJANAL LTDA</t>
  </si>
  <si>
    <t>COOPERATIVA MULTIACTIVA DE FOMENTO Y DESARROLLO COMERCIAL</t>
  </si>
  <si>
    <t>COOPERATIVA MULTIACTIVA DE MERCADEO, CREDITO ASOCIADO COOMERCA</t>
  </si>
  <si>
    <t>FONDO DE EMPLEADOS DE COUNTRY MOTORS LTDA.</t>
  </si>
  <si>
    <t>COOPERATIVA DE TRABAJO ASOCIADO PLANETA VERDE</t>
  </si>
  <si>
    <t>COOPERATIVA DE ASESORIAS JURIDICAS COBRANZAS E INVERSIONES</t>
  </si>
  <si>
    <t>COOPERATIVA MULTIACTIVA DE SOLIDARIDAD Y SERVICIOS SOCIALES</t>
  </si>
  <si>
    <t>COOPERATIVA MULTIACTIVA DE GRANDES DISTRIBUIDORES</t>
  </si>
  <si>
    <t>FONDO DE EMPLEADOS DE ESPUMAS SANTAFE DE BOGOTA</t>
  </si>
  <si>
    <t>FONDO DE EMPLEADOS DE PUBLICACIONES SEMANA S.A.</t>
  </si>
  <si>
    <t>COOPERATIVA TELEPOSTAL DE CARTAGENA LTDA</t>
  </si>
  <si>
    <t>COOPERATIVA DE INTERMEDIARIOS EN SEGUROS</t>
  </si>
  <si>
    <t>ASOCIACION MUTUAL PARA EL DESARROLO Y EL BIENESTAR SOCIAL SERMUTUAL</t>
  </si>
  <si>
    <t>FONDO DE EMPLEADOS DE QBO CONSTRUCTORES</t>
  </si>
  <si>
    <t>COOPERATIVA DE FAMILIARES Y AMIGOS DE VENECIA</t>
  </si>
  <si>
    <t>FONDO DE EMPLEADOS DE APUESTAS NACIONALES DE COLOMBIA</t>
  </si>
  <si>
    <t>FONDO DE EMPLEADOS GEN</t>
  </si>
  <si>
    <t>ASOCIACION MUTUAL ESTAR</t>
  </si>
  <si>
    <t>FONDO DE EMPLEADOS DE ASTRAL FLOWERS</t>
  </si>
  <si>
    <t>COOPERATIVA MULTIACTIVA DE PRODUCTOS Y SERVICIOS SOCIEDAD COOPERATIVA</t>
  </si>
  <si>
    <t>COOPERATIVA MULTIACTIVA DE ASESORIAS Y SERVICIOS UNIVERSAL</t>
  </si>
  <si>
    <t>FONDO DE EMPLEADOS DE INDUSTRIAL DE ALIMENTOS FLOREZ Y CIA.</t>
  </si>
  <si>
    <t>COOPERATIVA SAN ANTONIO</t>
  </si>
  <si>
    <t>ASOCIACION MUTUAL DE PROFESIONALES DE LA EMPRESA DE TELECOMUNICACIONES DE BOGOTA  S.A. E.S.P</t>
  </si>
  <si>
    <t>COOPERATIVA MULTIACTIVA DE SERVICIOS Y COMERCIO COOPCREDIFACILVC</t>
  </si>
  <si>
    <t>COOPERATIVA DE TRABAJO ASOCIADO COOPEBRASH</t>
  </si>
  <si>
    <t>FONDO DE EMPLEADOS DE INVERSIONES MEDICAS DE ANTIOQUIA S.A. Y UNIDAD MEDICA LAS VEGAS P.H.</t>
  </si>
  <si>
    <t>COOPERATIVA DE PRODUCTORES AGRICOLAS Y PECUARIOS LIMITADA</t>
  </si>
  <si>
    <t>FONDO DE EMPLEADOS DEL COMERCIO FONDECOM</t>
  </si>
  <si>
    <t>FONDO DE EMPLEADOS DEL SECTOR LOGISTICO</t>
  </si>
  <si>
    <t>COOPERATIVA MULTIACTIVA Y DINAMICA</t>
  </si>
  <si>
    <t>FONDO DE EMPLEADOS DE BATERIAS</t>
  </si>
  <si>
    <t>FONDO DE EMPLEADOS DE TECONOLOGIA DE INFORMACION</t>
  </si>
  <si>
    <t>ASOCIACION MUTUAL DE LOS SERVIDORES PUBLICOS CIVILES</t>
  </si>
  <si>
    <t>FONDO DE EMPLEADOS DE SEMILLAS DEL HUILA S.A.</t>
  </si>
  <si>
    <t>COOPERATIVA MULTIACTIVA DE GESTION Y EJECUCION DE LIBRANZA</t>
  </si>
  <si>
    <t>COOPERATVA MULTIACTIVA COOPESAC</t>
  </si>
  <si>
    <t>COOPERATIVA MULTIACTIVA PROVITEC</t>
  </si>
  <si>
    <t>COOPERATIVA MULTIACTIVA AGROPECUARIA DE CACAOTEROS</t>
  </si>
  <si>
    <t>FONDO DE EMPLEADOS PROVIDENCIA COSECHA</t>
  </si>
  <si>
    <t>COOPERATIVA MULTIACTIVA CASILDA ZAFRA</t>
  </si>
  <si>
    <t>COOPERATIVA MULTIPLICADORA DE SERVICIOS</t>
  </si>
  <si>
    <t>ASOCIACION MUTUAL PROSPERIDAD SOCIAL</t>
  </si>
  <si>
    <t>FONDO DE EMPLEADOS CLINICA EL ROSARIO</t>
  </si>
  <si>
    <t>FONDO DE EMPLEADOS DE INDUCOL</t>
  </si>
  <si>
    <t>FONDO DE EMPLEADOS DE SERVADE</t>
  </si>
  <si>
    <t>OPERADOR EXTERNO DE SALUD CTA</t>
  </si>
  <si>
    <t>COOPERATIVA COMERCIALIZADORA DE GRANOS COOSANDER LTDA</t>
  </si>
  <si>
    <t>COMERCIALIZADORA COOPERATIVA AGRICOLA NACIONAL COOAGRINAL</t>
  </si>
  <si>
    <t>COOPERATIVA LA SIEMBRA</t>
  </si>
  <si>
    <t>COOPERATIVA DE CREDITOS E INVERSIONES CAPITAL</t>
  </si>
  <si>
    <t>COOPERATIVA MULTIACTIVA DE PRODUCTOS LACTEOS RONCESVALLES</t>
  </si>
  <si>
    <t>COOPERATIVA DE TRABAJO ASOCIADO PARA  SUMINISTRO DE BIENES Y SERVICIOS</t>
  </si>
  <si>
    <t>COOPERATIVA MULTIACTIVA  DE APORTES Y CREDITOS DE AMIGOS COOFAMPLUS</t>
  </si>
  <si>
    <t>COOPERATIVA AGROPECUARIA EL MANANTAIL</t>
  </si>
  <si>
    <t>FONDO DE EMPLEADOS DE CONTELAC</t>
  </si>
  <si>
    <t>FONDO DE EMPLEADOS DEL POLITECNICO GRAN COLOMBIANO</t>
  </si>
  <si>
    <t>FONDO DE EMPLEADOS SOLUCIONES VERTICALES</t>
  </si>
  <si>
    <t>FONDO DE EMPLEADOS DE LA EMPRESA PROINSALUD</t>
  </si>
  <si>
    <t>COOPERATIVA DE TRABAJO ASOCIADO DE OVEJAS</t>
  </si>
  <si>
    <t>FONDO DE EMPLEADOS ALMACENES ELECTRICOS</t>
  </si>
  <si>
    <t>FONDO DE EMPLEADOS DE VIGSECOL</t>
  </si>
  <si>
    <t>SERVICIOS INTEGRALES COOPERATIVO DEL CARIBE</t>
  </si>
  <si>
    <t>OTRA</t>
  </si>
  <si>
    <t>Publico</t>
  </si>
  <si>
    <t xml:space="preserve">Alianza </t>
  </si>
  <si>
    <t xml:space="preserve">Privada </t>
  </si>
  <si>
    <t>Empleado</t>
  </si>
  <si>
    <t>Internacional</t>
  </si>
  <si>
    <t>Directivo</t>
  </si>
  <si>
    <t>Organo de vigilancia</t>
  </si>
  <si>
    <t>Administrativo</t>
  </si>
  <si>
    <t xml:space="preserve">Comunidad </t>
  </si>
  <si>
    <t>Formato asociados, empleados y deudores /C18</t>
  </si>
  <si>
    <t>Formato asociados, empleados y deudores / C20</t>
  </si>
  <si>
    <t>Formato asociados, empleados y deudores / C4</t>
  </si>
  <si>
    <t>Formato asociados, empleados y deudores / C28</t>
  </si>
  <si>
    <t>Formato asociados, empleados y deudores / C18</t>
  </si>
  <si>
    <t>Formato asociados, empleados y deudores / C22</t>
  </si>
  <si>
    <t>Formato identificación / C18</t>
  </si>
  <si>
    <t>Formato identificación / C5</t>
  </si>
  <si>
    <t>Formato identificación / C2</t>
  </si>
  <si>
    <t>Formato identificación / C7</t>
  </si>
  <si>
    <t>Formato identificación / C8</t>
  </si>
  <si>
    <t>Informe aplicación de excedentes aprobados porasamblea</t>
  </si>
  <si>
    <t>CAMPO OBLIGATORIO 2021</t>
  </si>
  <si>
    <t>INFORMACIÓN GENERAL</t>
  </si>
  <si>
    <t>Total Asociados  Habiles vinculdos en el periodo</t>
  </si>
  <si>
    <t>Total Asociados  Habiles retirados en el periodo</t>
  </si>
  <si>
    <t>º</t>
  </si>
  <si>
    <t>TIPO FORMATO CAMPO
CAPTURA FORMULARIO SUPERSOLIDARIA</t>
  </si>
  <si>
    <t>FORMATO CAMPO FORMULARIO SUPERSOLIDARIA</t>
  </si>
  <si>
    <t>TIPO DE ASAMBLEA QUE REALIZA LA ORGANIZACIÓN DE ECONOMÍA SOLIDARIA</t>
  </si>
  <si>
    <t>Selección de una de las dos opciones</t>
  </si>
  <si>
    <t>Número de inhábiles por vencimiento de obligaciones crediticias</t>
  </si>
  <si>
    <t>Número de inhábiles por aplicación de sanción</t>
  </si>
  <si>
    <t>Número de inhábiles por suspension de derechos</t>
  </si>
  <si>
    <t>Número de inhábiles por vencimiento de pago de aportes</t>
  </si>
  <si>
    <t>CAMPO OBLIGATORIO A PARTIR DE 2022</t>
  </si>
  <si>
    <t>REPORTADO DIRECTAMENTE POR LA COOPERATIVA</t>
  </si>
  <si>
    <t>CAMPO DE VALIDACIÓN</t>
  </si>
  <si>
    <t>CAMPO OBLIGATORIO 2020</t>
  </si>
  <si>
    <t>Asociados por nivel de ingresos</t>
  </si>
  <si>
    <t xml:space="preserve">Marcar las opciones </t>
  </si>
  <si>
    <t xml:space="preserve">CAMPO DE VALIDACIÓN </t>
  </si>
  <si>
    <t>Si es de Delegados: Número de asociados que participaron en la elección de Delegados para Asamblea General</t>
  </si>
  <si>
    <t>Si es de Delegados: Cómo determinan la elección de los delegados</t>
  </si>
  <si>
    <t>Si es de Delegados: relacione la antigüedad de asociados participantes en la elección de delegados</t>
  </si>
  <si>
    <t>Si es de Delegados: Participación por edad en la asamblea de delegados</t>
  </si>
  <si>
    <t>Si es de Delegados: Número de delegados elegidos para la asamblea ordinaria</t>
  </si>
  <si>
    <t>Si es de Asociados: Número de asociados hábiles para participar en la Asamblea General de asociados</t>
  </si>
  <si>
    <t>Si es de Asociados: Relacione la antigüedad de los asociados participantes</t>
  </si>
  <si>
    <t>Si es de Asociados: Relacione la edad de los asociados participantes</t>
  </si>
  <si>
    <t>Número de asociados asistentes a la asamblea general ordinaria</t>
  </si>
  <si>
    <t>Total integrantes del Consejo de Administración</t>
  </si>
  <si>
    <t>CAMPO DE VALIDACIÒN</t>
  </si>
  <si>
    <t>Total integrantes de la junta de vigilancia</t>
  </si>
  <si>
    <t>Número de periodos de reelección para el Consejo de Administración</t>
  </si>
  <si>
    <t>Número de periodos de reelección para la Junta de Vigilancia</t>
  </si>
  <si>
    <t>Número de integrantes nuevos en la Junta de Vigilancia</t>
  </si>
  <si>
    <t>Número de integrantes reelegidos en la Junta de Vigilancia</t>
  </si>
  <si>
    <t>Número de periodos de integrantes reelegidos en la Junta de Vigilancia</t>
  </si>
  <si>
    <t>Número de asistentes a la Asamblea General Ordinaria</t>
  </si>
  <si>
    <t>De los asociados elegidos en la Junta de Vigilancia relacione la antigüedad de los mismos</t>
  </si>
  <si>
    <t>De los asociados elegidos en el Consejo de Administración relacione la antigüedad de los mismos</t>
  </si>
  <si>
    <t>Número de asambleas extraordinarias celebradas en el periodo de evaluación</t>
  </si>
  <si>
    <t>DE LOS ÓRGANOS DE ADMINISTRACIÓN Y CONTROL</t>
  </si>
  <si>
    <t>DE LAS ASAMBLEAS EXTRAORDINARIAS</t>
  </si>
  <si>
    <t>DE LOS NUEVOS ASOCIADOS</t>
  </si>
  <si>
    <t xml:space="preserve">Personas que se asociaron en el periodo de evaluación </t>
  </si>
  <si>
    <t>DE LOS ASOCIADOS RETIRADOS</t>
  </si>
  <si>
    <t>Número de retiros en el periodo de evaluación</t>
  </si>
  <si>
    <t>DE LA SATISFACCIÓN DE LOS ASOCIADOS</t>
  </si>
  <si>
    <t>porcentaje de satisfacción de asociados</t>
  </si>
  <si>
    <t>De acuerdo con los resultados de la medición, señale el % de satisfacción de los asociados</t>
  </si>
  <si>
    <t>%</t>
  </si>
  <si>
    <t>DATOS GENERALES</t>
  </si>
  <si>
    <t>F 3 - 390000</t>
  </si>
  <si>
    <t xml:space="preserve">SI </t>
  </si>
  <si>
    <t>Saldo a 1º de enero del periodo de evaluación</t>
  </si>
  <si>
    <t>Valor de incremento por distribución de excedentes en el periodo de evaluación</t>
  </si>
  <si>
    <t>Valor de incremento por aporte directo de los asociados en el periodo de evaluación</t>
  </si>
  <si>
    <t>Valor de disminución por impuesto de renta</t>
  </si>
  <si>
    <t>Valor de disminución por ejecución en el periodo de evaluación</t>
  </si>
  <si>
    <t>Saldo a 31 de Diciembre  del periodo de evaluación</t>
  </si>
  <si>
    <t>Número de participantes convocados</t>
  </si>
  <si>
    <t>Número de beneficiarios participantes</t>
  </si>
  <si>
    <t>Otros fondos</t>
  </si>
  <si>
    <t>Número de asociados beneficiados</t>
  </si>
  <si>
    <t>Número de directivos beneficiados</t>
  </si>
  <si>
    <t>Número de empleados beneficiados</t>
  </si>
  <si>
    <t>DE LA DISTRIBUCIÓN DE EXCEDENTES</t>
  </si>
  <si>
    <t>DE LOS FONDOS SOCIALES</t>
  </si>
  <si>
    <t>DESEMBOLSOS DE CRÉDITOS</t>
  </si>
  <si>
    <t>Monto desembolsado en el periodo de evaluación</t>
  </si>
  <si>
    <t>$ Valor</t>
  </si>
  <si>
    <t>Número de créditos desembolsados en el periodo de evaluación</t>
  </si>
  <si>
    <t xml:space="preserve">% </t>
  </si>
  <si>
    <t>Número de créditos con desembolso inferior  a 3 SMMLV</t>
  </si>
  <si>
    <t># asociados</t>
  </si>
  <si>
    <t>Número de asociados deudores mujeres</t>
  </si>
  <si>
    <t>Número de asociados deudores hombres</t>
  </si>
  <si>
    <t>Número de asociados deudores mujeres menores de 35 años</t>
  </si>
  <si>
    <t>Número de asociados deudores hombres menores de 35 años</t>
  </si>
  <si>
    <t>Monto desembolsado a organismos de carácter municipal, de servicio comunitario o entidades del sector.</t>
  </si>
  <si>
    <t>Monto desembolsado en el periodo de evaluación a asociados deudores mujeres</t>
  </si>
  <si>
    <t>Monto desembolsado en el periodo de evaluación a asociados deudores hombres</t>
  </si>
  <si>
    <t>Monto desembolsado en el periodo de evaluación a asociados deudores mujeres menores de 35 años</t>
  </si>
  <si>
    <t>Monto desembolsado en el periodo de evaluación a asociados deudores hombres menores de 35 años</t>
  </si>
  <si>
    <t>Información estadística</t>
  </si>
  <si>
    <t>Monto desembolsado en el periodo de evaluación para vivienda usada VIS</t>
  </si>
  <si>
    <t>Monto desembolsado en el periodo de evaluación para vivienda usada no VIS</t>
  </si>
  <si>
    <t xml:space="preserve">Monto desembolsado en el periodo de evaluación para compra de VIS y prioritario rural </t>
  </si>
  <si>
    <t>Líneas de crédito de vivienda</t>
  </si>
  <si>
    <t>Líneas Microcrédito</t>
  </si>
  <si>
    <t>CAPTACIÓN DE AHORRO</t>
  </si>
  <si>
    <t>Ahorro a la vista</t>
  </si>
  <si>
    <t>Monto de captación de ahorro en el periodo de evaluación</t>
  </si>
  <si>
    <t>Número de productos de ahorro captados en el periodo de evaluación</t>
  </si>
  <si>
    <t>Número de asociados ahorradores con al menos un producto de ahorro voluntario activo</t>
  </si>
  <si>
    <t>Número de asociados ahorradores mujeres</t>
  </si>
  <si>
    <t>Número de asociados ahorradores hombres</t>
  </si>
  <si>
    <t>Número de asociados ahorradores personas jurídicas</t>
  </si>
  <si>
    <t>Número de asociados ahorradores mujeres menores de 35 años</t>
  </si>
  <si>
    <t>Número de asociados ahorradores hombres menores de 35 años</t>
  </si>
  <si>
    <t>Monto de captación de ahorro en el periodo de evaluación, a asociados ahorradores mujeres</t>
  </si>
  <si>
    <t>Monto de captación de ahorro en el periodo de evaluación, a asociados ahorradores hombres</t>
  </si>
  <si>
    <t>Monto de captación de ahorro en el periodo de evaluación, a asociados ahorradores mujeres menores de 35 años</t>
  </si>
  <si>
    <t>Monto de captación de ahorro en el periodo de evaluación, a asociados ahorradores hombres menores de 35 años</t>
  </si>
  <si>
    <t>Ahorro contractual</t>
  </si>
  <si>
    <t>Ahorro permanente</t>
  </si>
  <si>
    <t>Monto de apoyos entregados en el periodo de evaluación</t>
  </si>
  <si>
    <t>Número de asociados beneficiados mujeres</t>
  </si>
  <si>
    <t>Número de asociados beneficiados hombres</t>
  </si>
  <si>
    <t>Número de asociados beneficiados personas jurídicas</t>
  </si>
  <si>
    <t>Número de asociados beneficiados mujeres menores de 35 años</t>
  </si>
  <si>
    <t>Número de asociados beneficiados hombres menores de 35 años</t>
  </si>
  <si>
    <t>Monto de apoyos entregados en el periodo de evaluación, a asociados beneficiados mujeres</t>
  </si>
  <si>
    <t>Monto de apoyos entregados en el periodo de evaluación, a asociados beneficiados hombres</t>
  </si>
  <si>
    <t>Monto de apoyos entregados en el periodo de evaluación, a asociados beneficiados mujeres menores de 35 años</t>
  </si>
  <si>
    <t>Monto de apoyos entregados en el periodo de evaluación, a asociados beneficiados hombres menores de 35 años</t>
  </si>
  <si>
    <t>APOYOS</t>
  </si>
  <si>
    <t>Monto de apoyos entregados en salud el periodo de evaluación</t>
  </si>
  <si>
    <t>Monto de apoyos entregados en maternidad el periodo de evaluación</t>
  </si>
  <si>
    <t>Monto de apoyos entregados en fallecimiento en el periodo de evaluación</t>
  </si>
  <si>
    <t>Monto de apoyos entregados en educación en el periodo de evaluación</t>
  </si>
  <si>
    <t>Monto de apoyos entregados en recreación en el periodo de evaluación</t>
  </si>
  <si>
    <t>Monto de apoyos entregados por calamidad en el periodo de evaluación</t>
  </si>
  <si>
    <t>Apoyos entregados</t>
  </si>
  <si>
    <t>CONVENIOS</t>
  </si>
  <si>
    <t>Monto del convenio que favorece a asociados beneficiados mujeres</t>
  </si>
  <si>
    <t>Monto del convenio que favorece a asociados beneficiados hombres</t>
  </si>
  <si>
    <t>Monto del convenio que favorece a asociados beneficiados mujeres menores de 35 años</t>
  </si>
  <si>
    <t>Monto del convenio que favorece a asociados beneficiados hombres menores de 35 años</t>
  </si>
  <si>
    <t>Beneficios por convenios</t>
  </si>
  <si>
    <t xml:space="preserve">$ </t>
  </si>
  <si>
    <t xml:space="preserve"># </t>
  </si>
  <si>
    <t>Monto total de los convenio en el periodo evaluado</t>
  </si>
  <si>
    <t>Monto total de los convenios con grandes superficies en el periodo evaluado</t>
  </si>
  <si>
    <t>Monto total de los convenios por seguros en el periodo evaluado</t>
  </si>
  <si>
    <t>Monto total de los convenios por medicina prepagada en el periodo evaluado</t>
  </si>
  <si>
    <t>Monto total de los convenios por educación en el periodo evaluado</t>
  </si>
  <si>
    <t>Monto total de los convenios por recreación y turismo en el periodo evaluado</t>
  </si>
  <si>
    <t>Monto total de los convenios de asistencia médica en el periodo evaluado</t>
  </si>
  <si>
    <t>Monto total invertido en programas</t>
  </si>
  <si>
    <t>Número de programas ejecutados durante el periodo evaluado</t>
  </si>
  <si>
    <t xml:space="preserve">Número de asociados beneficiados </t>
  </si>
  <si>
    <t>Número de personas no asociadas, beneficiadas, que pertenecen a comunidades - Colegios</t>
  </si>
  <si>
    <t>Número de personas no asociadas, beneficiadas, que pertenecen a comunidades - Universidades</t>
  </si>
  <si>
    <t>Número de personas no asociadas, beneficiadas, que pertenecen a comunidades -  Niños</t>
  </si>
  <si>
    <t>Número de personas no asociadas, beneficiadas, que pertenecen a comunidades -  Adultos</t>
  </si>
  <si>
    <t>Número de personas no asociadas, beneficiadas, que pertenecen a comunidades -  Cabezas de familia</t>
  </si>
  <si>
    <t>Número de personas beneficiadas que pertenecen a comunidades - Empresas</t>
  </si>
  <si>
    <t>Programas de educación y formación</t>
  </si>
  <si>
    <t>Monto total invertido en programas de educación solidaria</t>
  </si>
  <si>
    <t>Monto total invertido en programas de educación financiera</t>
  </si>
  <si>
    <t>Monto total invertido en programas de liderazgo</t>
  </si>
  <si>
    <t>Monto total invertido en programas de educación ambiental</t>
  </si>
  <si>
    <t>Monto total invertido en programas de riesgos</t>
  </si>
  <si>
    <t>Monto total invertido en programas de mercadeo</t>
  </si>
  <si>
    <t>Monto total invertido en programas de emprendimiento</t>
  </si>
  <si>
    <t>Monto total invertido en programas de calidad</t>
  </si>
  <si>
    <t>Monto total invertido en programas relacionados con la actividad económica de los asociados</t>
  </si>
  <si>
    <t xml:space="preserve">Monto total invertido en otros programas </t>
  </si>
  <si>
    <t>DE LOS PROGRAMAS DE EDUCACIÓN Y FORMACIÓN</t>
  </si>
  <si>
    <t>DE LOS CANALES DE COMUNICACIÓN</t>
  </si>
  <si>
    <t>Lo que comunica la Organización Solidaria  a sus asociados</t>
  </si>
  <si>
    <t>La Organización comunica su modelo económico solidario</t>
  </si>
  <si>
    <t>SI/NO</t>
  </si>
  <si>
    <t>La Organización comunica su situación financiera</t>
  </si>
  <si>
    <t xml:space="preserve">La Organización comunica las decisiones de asamblea </t>
  </si>
  <si>
    <t>La Organización comunica las decisiones de los órganos de administración</t>
  </si>
  <si>
    <t>Medios de comunicación que utiliza la Organización hacia los asociados</t>
  </si>
  <si>
    <t>Periodicidad (mensual, bimensual, trimestral, semestral, anual)</t>
  </si>
  <si>
    <t>Medios de comunicación que utilizan los asociados hacia la Organización</t>
  </si>
  <si>
    <t>Asociados por Nacionalidad</t>
  </si>
  <si>
    <t>Asociados colombianos</t>
  </si>
  <si>
    <t>Asociados extranjeros</t>
  </si>
  <si>
    <t>Valor apalancamiento propio</t>
  </si>
  <si>
    <t>Valor apalancamiento con terceros</t>
  </si>
  <si>
    <t xml:space="preserve">Apalancamiento propio </t>
  </si>
  <si>
    <t>Apalancamiento con terceros</t>
  </si>
  <si>
    <t>Patrocinios recibidos para el beneficio de los asociados</t>
  </si>
  <si>
    <t xml:space="preserve">Señale el número de empresas de las cuales se recibió patrocinio  para el beneficio de los asociados </t>
  </si>
  <si>
    <t xml:space="preserve">Señale el año de aprobación </t>
  </si>
  <si>
    <t xml:space="preserve">Actualización del estatuto de la organización de economía solidaria </t>
  </si>
  <si>
    <t xml:space="preserve">Señale la fecha de la última reforma estatutaria aprobada por la asamblea </t>
  </si>
  <si>
    <t>catálogo único de información financiera</t>
  </si>
  <si>
    <t>SERVICIO A LA COMUNIDAD</t>
  </si>
  <si>
    <t>Señale el monto ejecutado por la Organización en programas dirigidos a la comunidad en el periodo evaluado</t>
  </si>
  <si>
    <t>Señale el número de beneficiados por los programas dirigidos a la comunidad</t>
  </si>
  <si>
    <t>Señale el tipo de programas que maneja la Organización dirigidos a la comunidad</t>
  </si>
  <si>
    <t>Programas que maneja la organización de economía solidaria dirigidos a la comunidad</t>
  </si>
  <si>
    <t>Participación de la Organización en políticas, programas y proyectos de desarrollo comunitario</t>
  </si>
  <si>
    <t>Señale el valor de aportes de la organización en políticas programas y proyectos de desarrollo comunitario en el último año</t>
  </si>
  <si>
    <t>Desarrollo de alianzas, acuerdos o convenios con otras instituciónes públicas, privadas o internacionales</t>
  </si>
  <si>
    <t>Señale el monto que ha invertido la Organización en alianzas, acuerdos o convenios con otras instituciónes públicas, privadas o internacionales enel periodo evaluado</t>
  </si>
  <si>
    <t>Señale el número de beneficiados por las alianzas, acuerdos o convenios con otras instituciónes públicas, privadas o internacionales enel periodo evaluado</t>
  </si>
  <si>
    <t xml:space="preserve">Señale el valor de los aportes que tiene la Organización en Organismos de segundo grado </t>
  </si>
  <si>
    <t xml:space="preserve">Señale el número de Organismos de segundo grado al que pertenece la Organización Solidaria. </t>
  </si>
  <si>
    <t xml:space="preserve">Señale el tipo de beneficios que recibe la Organización por ser asociada de los Organismos de segundo grado </t>
  </si>
  <si>
    <t xml:space="preserve">Cooperación con otras organizaciones solidarias  </t>
  </si>
  <si>
    <t>Señale el monto invertido en la cooperación con otras organizaciones solidarias</t>
  </si>
  <si>
    <t>Señale el número de las organizaciones solidarias con las cuales ha existido cooperación</t>
  </si>
  <si>
    <t>Seleccione los productos y servicios base de la cooperación con otras organizaciones</t>
  </si>
  <si>
    <t xml:space="preserve">Alianzas con otras organizaciones solidarias  </t>
  </si>
  <si>
    <t>Señale el tipo de alianzas tiene con otras organizaciones solidarias para generar economía de escala</t>
  </si>
  <si>
    <t xml:space="preserve">Señale el tipo de acuerdos que tiene con otras organizaciones para el desarrollo de programas propios de la entidad. </t>
  </si>
  <si>
    <t>Señale el valor de los acuerdos que tiene la Organización con otras organizaciones</t>
  </si>
  <si>
    <t>Señale el número de beneficiados con los acuerdos con otras organizaciones</t>
  </si>
  <si>
    <t xml:space="preserve">Membresía y acuerdos en organizaciones solidarias internacionales </t>
  </si>
  <si>
    <t xml:space="preserve">Total asociados Activos </t>
  </si>
  <si>
    <t>Base para indicador (Principio 1 - No.1)</t>
  </si>
  <si>
    <t xml:space="preserve">Si es de Delegados: Número de participantes en la asamblea de Delegados </t>
  </si>
  <si>
    <t>Número de delegados asistentes a la Asamblea General Ordinaria</t>
  </si>
  <si>
    <t xml:space="preserve">MEDICIÓN </t>
  </si>
  <si>
    <t>NOMBRE DEL INDICADOR</t>
  </si>
  <si>
    <t>FORMULA</t>
  </si>
  <si>
    <t># asociados activos /  asociados hábiles * 100</t>
  </si>
  <si>
    <t>Asociados activos</t>
  </si>
  <si>
    <t>Total Asociados  Habiles del periodo evaluado</t>
  </si>
  <si>
    <t>Participación democrática asociados (Asamblea de Delegados)</t>
  </si>
  <si>
    <t># asociados asistentes a la asamblea / total asociados hábiles * 100</t>
  </si>
  <si>
    <t>P1 - 1</t>
  </si>
  <si>
    <t>P1 - 2</t>
  </si>
  <si>
    <t>No. Indicador</t>
  </si>
  <si>
    <t>P1 - 3</t>
  </si>
  <si>
    <t>Base para indicador (Principio 1 - No.2)</t>
  </si>
  <si>
    <t>CAMPO DE VALIDACIÓN
Base para indicador (Principio 1 - No.2)</t>
  </si>
  <si>
    <t>Base para indicador (Principio 1 - No.3)</t>
  </si>
  <si>
    <t>P1 - 4</t>
  </si>
  <si>
    <t>P1 - 5</t>
  </si>
  <si>
    <t>Participación democrática delegados</t>
  </si>
  <si>
    <t># de asociados que votaron para la elección de delegados / total hábiles para votación * 100</t>
  </si>
  <si>
    <t>Diversidad democrática</t>
  </si>
  <si>
    <t># votantes con antigüedad inferior al promedio de los asociados de la organización / total votantes potenciales * 100</t>
  </si>
  <si>
    <t>Antigüedad promedio de los asociados en la organización</t>
  </si>
  <si>
    <t>Base para indicador (Principio 1 - No.5)</t>
  </si>
  <si>
    <t xml:space="preserve">Total asociados con antigüedad infferior al promedio </t>
  </si>
  <si>
    <t>Número de integrantes de órganos de dirección, administración y control con antigüedad inferior al promedio de los asociados de la organización</t>
  </si>
  <si>
    <t>FÓRMULA CON CELDAS</t>
  </si>
  <si>
    <t>Diversidad de participantes en órganos de dirección, administración y control</t>
  </si>
  <si>
    <t># integrantes de órganos de dirección, administración y control con antigüedad inferior al promedio de los asociados de la organización / total integrantes en órganos de dirección, administración y control * 100</t>
  </si>
  <si>
    <t>Equidad de género en asamblea</t>
  </si>
  <si>
    <t># integrantes mujeres en asamblea / total integrantes asamblea* 100</t>
  </si>
  <si>
    <t>P1 - 6</t>
  </si>
  <si>
    <t>P1 - 7</t>
  </si>
  <si>
    <t>Delegados</t>
  </si>
  <si>
    <t>Base para indicador (Principio 1 - No.6)</t>
  </si>
  <si>
    <t>Equidad de género en órganos de dirección, administración y control</t>
  </si>
  <si>
    <t># integrantes femeninos en órganos de dirección, administración y control / total de integrantes en órganos de dirección, administración y control * 100</t>
  </si>
  <si>
    <t>Población joven en asamblea</t>
  </si>
  <si>
    <t>P1 - 8</t>
  </si>
  <si>
    <t>Base para indicador (Principio 1 - No.7)</t>
  </si>
  <si>
    <t># integrantes en asamblea con edad &lt;= 35 años / total integrantes en asamblea</t>
  </si>
  <si>
    <t>De 25 años a 35 años</t>
  </si>
  <si>
    <t>De 36 años a 60 años</t>
  </si>
  <si>
    <t>Base para indicador (Principio 1 - No.8)</t>
  </si>
  <si>
    <t>Población joven en órganos de dirección, administración y control</t>
  </si>
  <si>
    <t># integrantes en órganos de dirección, administración y control con edad &lt;= 35 años / total integrantes en órganos de dirección, administración y control * 100</t>
  </si>
  <si>
    <t>P1 - 9</t>
  </si>
  <si>
    <t>Base para indicador (Principio 1 - No.9)</t>
  </si>
  <si>
    <t>P2 - 10</t>
  </si>
  <si>
    <t>Crecimiento neto de asociados hábiles</t>
  </si>
  <si>
    <t>(# asociados hábiles vinculados en el período - # asociados hábiles retirados en el período) / asociados hábiles totales al inicio del período evaluado * 100</t>
  </si>
  <si>
    <t>Actividad transaccional</t>
  </si>
  <si>
    <t>Base para indicador (Principio 1 - No.3)
Base para indicador (Principio 2 - No.10)</t>
  </si>
  <si>
    <t>Base para indicador (Principio 2 - No.10)</t>
  </si>
  <si>
    <t># total transacciones / total asociados</t>
  </si>
  <si>
    <t>De las transacciones efectuadas</t>
  </si>
  <si>
    <t>Total transacciones efectuadas en el periodo evaluado</t>
  </si>
  <si>
    <t>P2 - 11</t>
  </si>
  <si>
    <t>Base para indicador (Principio 2 - No.11)</t>
  </si>
  <si>
    <t>Equidad de género en número de operaciones</t>
  </si>
  <si>
    <t># operaciones de desembolso de crédito destinadas a mujeres / total de operaciones de desembolso de crédito * 100</t>
  </si>
  <si>
    <t>P2 - 12</t>
  </si>
  <si>
    <t>Número de créditos desembolsados a mujeres en el periodo evaluado</t>
  </si>
  <si>
    <t>Número de créditos desembolsados a hombres en el periodo evaluado</t>
  </si>
  <si>
    <t>Relevo generacional</t>
  </si>
  <si>
    <t>P2 - 13</t>
  </si>
  <si>
    <t>Base para indicador (Principio 2 - No.12)</t>
  </si>
  <si>
    <t># asociados vinculados en el período con edad &lt;=  35 años / total asociados vinculados en el período * 100</t>
  </si>
  <si>
    <t>Base para indicador (Principio 2 - No.13)</t>
  </si>
  <si>
    <t>Nivel de satisfacción de asociados</t>
  </si>
  <si>
    <t>P2 - 14</t>
  </si>
  <si>
    <t>Base para indicador (Principio 2 - No.14)</t>
  </si>
  <si>
    <t>P3 - 15</t>
  </si>
  <si>
    <t>Cultura de ahorro</t>
  </si>
  <si>
    <t># asociados con al menos un producto de ahorro voluntario activo / total asociados * 100</t>
  </si>
  <si>
    <t>Inclusión financiera</t>
  </si>
  <si>
    <t>P3 - 16</t>
  </si>
  <si>
    <t># operaciones con desembolso de crédito inferior  a 3 SMMLV / total operaciones desembolso de crédito en el período * 100</t>
  </si>
  <si>
    <t>Equidad de género en volumen de negocio</t>
  </si>
  <si>
    <t>P3 - 17</t>
  </si>
  <si>
    <t>Base para indicador (Principio 3 - No.16)</t>
  </si>
  <si>
    <t>volumen de negocio promedio hombres / volumen de negocio promedio mujeres</t>
  </si>
  <si>
    <t>APORTES SOCIALES</t>
  </si>
  <si>
    <t>Base para indicador (Principio 3 - No.17)</t>
  </si>
  <si>
    <t>P3 - 18</t>
  </si>
  <si>
    <t>Capital institucional</t>
  </si>
  <si>
    <t>P3 - 19</t>
  </si>
  <si>
    <t>aportes amortizados + reserva protección de aportes + fondo para amortización de aportes + donaciones y auxilios / total activos * 100</t>
  </si>
  <si>
    <t>Total aportes amortizados</t>
  </si>
  <si>
    <t>Total reserva protección de aportes</t>
  </si>
  <si>
    <t>Total fondo para amortización de aportes</t>
  </si>
  <si>
    <t>Total donaciones y auxilios</t>
  </si>
  <si>
    <t>Total Activos</t>
  </si>
  <si>
    <t>F 3 - 100000</t>
  </si>
  <si>
    <t>Catálogo de cuentas - Base para indicador (Principio 3 - No.19)</t>
  </si>
  <si>
    <t>Crecimiento en fondos sociales por asociado beneficiado</t>
  </si>
  <si>
    <t>P3 - 20</t>
  </si>
  <si>
    <t>[(ejecución de fondos sociales del período analizado / # asociados beneficiados durante el período analizado) - (ejecución de fondos sociales del período anterior / # asociados beneficiados durante el período anterior) ] / (ejecución de fondos sociales del período anterior / # asociados beneficiados durante el período anterior) * 100</t>
  </si>
  <si>
    <t>Número de asociados beneficiados en el periodo evaluado</t>
  </si>
  <si>
    <t>Número de asociados beneficiados en el año anterior</t>
  </si>
  <si>
    <t>Monto total ejecutado en fondos sociales periodo anterior</t>
  </si>
  <si>
    <t>Número de beneficiarios periodo anterior</t>
  </si>
  <si>
    <t xml:space="preserve">Monto total ejecutado en fondos sociales periodo evaluado </t>
  </si>
  <si>
    <t>Número de beneficiarios periodo evaluado</t>
  </si>
  <si>
    <t>CAMPO DE VALIDACIÓN-Base para indicador (Principio 3 - No.20)</t>
  </si>
  <si>
    <t>Base para indicador (Principio 3 - No.20)</t>
  </si>
  <si>
    <t>P3 - 21</t>
  </si>
  <si>
    <t>Cobertura de programas y beneficios sociales</t>
  </si>
  <si>
    <t># asociados beneficiados de programas y actividades sociales /Total de asociados * 100</t>
  </si>
  <si>
    <t>CAMPO DE VALIDACIÓN-Base para indicador (Principio 3 - No.20)
Base para indicador (Principio 3 - No.21)</t>
  </si>
  <si>
    <t>Rentabilidad social</t>
  </si>
  <si>
    <t>P3 - 22</t>
  </si>
  <si>
    <t>total beneficios / total aportes sociales * 100</t>
  </si>
  <si>
    <t>Monto total de aportes recibidos en el periodo evaluado</t>
  </si>
  <si>
    <t>Monto total de aportes recibidos de mujeres en el periodo evaluado</t>
  </si>
  <si>
    <t>Monto total de aportes recibidos de hombres en el periodo evaluado</t>
  </si>
  <si>
    <t>Saldo a capital de la cartera de créditos</t>
  </si>
  <si>
    <t xml:space="preserve">Tasa promedio propia de la organización para esta línea en el periodo evaluado </t>
  </si>
  <si>
    <t xml:space="preserve">Tasa promedio propia de la organización para este producto en el periodo evaluado </t>
  </si>
  <si>
    <t>Informe individual de cartera de crédito a 31 diciembre periodo evaluado</t>
  </si>
  <si>
    <t>Saldo total de captaciones</t>
  </si>
  <si>
    <t>Informe individual de depósitos a 31 diciembre periodo evaluado</t>
  </si>
  <si>
    <t>Saldo total de captaciones - ahorro a la vista en el periodo evaluado</t>
  </si>
  <si>
    <t>Saldo total de captaciones - CDAT en el periodo evaluado</t>
  </si>
  <si>
    <t>Saldo total de captaciones - Ahorro contractual en el periodo evaluado</t>
  </si>
  <si>
    <t>Saldo total de captaciones - Ahorro permanente en el periodo evaluado</t>
  </si>
  <si>
    <t xml:space="preserve">Tasa promedio del mercado para este producto en el periodo evaluado </t>
  </si>
  <si>
    <t>Calculado por Supersolidaria</t>
  </si>
  <si>
    <t xml:space="preserve">Tasa promedio del mercado  para esta línea en el periodo evaluado </t>
  </si>
  <si>
    <t>Total costos y gastos incurridos en el período en favor de los asociados</t>
  </si>
  <si>
    <t>Saldo a capital de esta línea en el periodo evaluato</t>
  </si>
  <si>
    <t>Beneficios recibidos líneas de crédito de consumo</t>
  </si>
  <si>
    <t>Beneficios recibidos líneas de crédito de vivienda</t>
  </si>
  <si>
    <t xml:space="preserve">Beneficios recibidos líneas de crédito comercial </t>
  </si>
  <si>
    <t>Beneficios recibidos líneas de microcrédito</t>
  </si>
  <si>
    <t>Beneficios recibidos producto de captación ahorro a la vista</t>
  </si>
  <si>
    <t>Beneficios recibidos producto de captación CDAT</t>
  </si>
  <si>
    <t>Beneficios recibidos producto de captación ahorro permanente</t>
  </si>
  <si>
    <t>Beneficios recibidos producto de captación ahorro contractual</t>
  </si>
  <si>
    <t>Excedente del periodo evaluado</t>
  </si>
  <si>
    <t>Catálogo de cuentas a 31 de diciembre periodo evaluado - Base para indicador (Principio 3 - No.19)</t>
  </si>
  <si>
    <t xml:space="preserve">Catálogo de cuentas a 31 de diciembre periodo evaluado </t>
  </si>
  <si>
    <t>Base para indicador (Principio 3 - No.22)</t>
  </si>
  <si>
    <t>Catálogo de cuentas a 31 de diciembre periodo evaluado - Base para indicador (Principio 3 - No.22)</t>
  </si>
  <si>
    <t>Calculado por Supersolidaria -Base para indicador (Principio 3 - No.22)</t>
  </si>
  <si>
    <t>Participación de la educación, formación e información.</t>
  </si>
  <si>
    <t>P4 - 23</t>
  </si>
  <si>
    <t>gastos en educación, formación e información / total gastos * 100</t>
  </si>
  <si>
    <t>Total ingresos del periodo evaluado</t>
  </si>
  <si>
    <t>Total gastos del periodo evaluado</t>
  </si>
  <si>
    <t>P4 - 24</t>
  </si>
  <si>
    <t>Cobertura en procesos de educación, formación e información para asociados</t>
  </si>
  <si>
    <t># asociados que participaron en por lo menos una de las actividades de educación, formación e información/ total asociados * 100</t>
  </si>
  <si>
    <t>Participación en procesos de educación, formación e información para directivos</t>
  </si>
  <si>
    <t>P4 - 25</t>
  </si>
  <si>
    <t>Sumatoria directivos participantes / total directivos convocados* 100</t>
  </si>
  <si>
    <t>Participación en comités de apoyo al Consejo de Administración</t>
  </si>
  <si>
    <t>Número de asociados, no directivos que participan en los comités</t>
  </si>
  <si>
    <t>Base para indicador (Principio 4 - No.25)</t>
  </si>
  <si>
    <t>Número de asociados directivos beneficiados (Consejo de administración, junta de vigilancia, comités de apoyo)</t>
  </si>
  <si>
    <t xml:space="preserve">Número de asociados empleados beneficiados </t>
  </si>
  <si>
    <t>Base para indicador (Principio 4 - No.26)</t>
  </si>
  <si>
    <t>P4 - 26</t>
  </si>
  <si>
    <t>Participación en procesos de educación, formación e información para empleados.</t>
  </si>
  <si>
    <t>Sumatoria empleados participantes / total empleados convocados * 100</t>
  </si>
  <si>
    <t>Número de asociados empleados convocados</t>
  </si>
  <si>
    <t>P4 - 27</t>
  </si>
  <si>
    <t>Difusión cooperativa y solidaria</t>
  </si>
  <si>
    <t>total gastos en difusión cooperativa y solidaria / total gastos * 100</t>
  </si>
  <si>
    <t>Total gastos en difusión cooperativa y solidaria</t>
  </si>
  <si>
    <t>Base para indicador (Principio 4 - No.27)</t>
  </si>
  <si>
    <t>Crecimiento de inversión en educación, formación e información.</t>
  </si>
  <si>
    <t>P4 - 28</t>
  </si>
  <si>
    <t>(gastos en educación, formación e información período analizado - gastos en educación, formación e información periodo período anterior) / gastos en educación, formación e información periodo período anterior * 100</t>
  </si>
  <si>
    <t>Base para indicador (Principio 4 - No.28)</t>
  </si>
  <si>
    <t>Base para indicador (Principio 4 - No.23)
Base para indicador (Principio 4 - No.28)</t>
  </si>
  <si>
    <t>P5 - 29</t>
  </si>
  <si>
    <t>Fuentes de financiación externa</t>
  </si>
  <si>
    <t>total obligaciones financieras / total activo * 100</t>
  </si>
  <si>
    <t>Concentración de depósitos</t>
  </si>
  <si>
    <t>P5 - 30</t>
  </si>
  <si>
    <t>asociados con 80% de depósitos/ Total ahorradores</t>
  </si>
  <si>
    <t>Número de asociados ahorradores que concentran el 80% del total de depósitos</t>
  </si>
  <si>
    <t>Base para indicador (Principio 3 - No.15)
Base para indicador (Principio 5 - No.30)</t>
  </si>
  <si>
    <t>P5 - 31</t>
  </si>
  <si>
    <t>P5 - 32</t>
  </si>
  <si>
    <t>Concentración de créditos</t>
  </si>
  <si>
    <t>asociados con 80% de créditos/ Total deudores</t>
  </si>
  <si>
    <t>Informe individual de captaciones - Base para indicador (Principio 5 - No.30)</t>
  </si>
  <si>
    <t>Número de asociados deudores que concentran el 80% del total de depósitos</t>
  </si>
  <si>
    <t>Informe individual de cartera - Base para indicador (Principio 5 - No.31)</t>
  </si>
  <si>
    <t>Indicador de patrocinios</t>
  </si>
  <si>
    <t>valor patrocinios recibidos de terceros / total ingresos * 100</t>
  </si>
  <si>
    <t>Base para indicador (Principio 5 - No.32)</t>
  </si>
  <si>
    <t>Catálogo de cuentas a 31 de diciembre periodo evaluado - Base para indicador (Principio 5 - No.32)</t>
  </si>
  <si>
    <t>P5 - 33</t>
  </si>
  <si>
    <t>Cultura de buen gobierno</t>
  </si>
  <si>
    <t># cumplimientos de normas de buen gobierno / total de cumplimientos establecidos * 100</t>
  </si>
  <si>
    <t>Indique si se cuentan con los siguientes procedimientos y si se cumplen</t>
  </si>
  <si>
    <t>Se tiene?</t>
  </si>
  <si>
    <t>Se cumple?</t>
  </si>
  <si>
    <t># procedimientos que tiene la organización</t>
  </si>
  <si>
    <t># procedimientos que cumple la organización</t>
  </si>
  <si>
    <t>P6 - 34</t>
  </si>
  <si>
    <t>Gastos y contribuciones en favor de las comunidades</t>
  </si>
  <si>
    <t>gastos y contribuciones del período en favor de las comunidades / total de gastos *100</t>
  </si>
  <si>
    <t>Créditos con incidencia comunitaria</t>
  </si>
  <si>
    <t>P6 - 35</t>
  </si>
  <si>
    <t>valor desembolso de créditos con incidencia comunitaria / total valor desembolsos de créditos en el período * 100</t>
  </si>
  <si>
    <t>Señale el valor de créditos con incidencia comunitaria en el periodo evaluado</t>
  </si>
  <si>
    <t>Base para indicador (Principio 6 - No.35)</t>
  </si>
  <si>
    <t>Créditos para fines productivos</t>
  </si>
  <si>
    <t>P6 - 36</t>
  </si>
  <si>
    <t>Monto desembolsado en el periodo de evaluación a asociados deudores para fines productivos</t>
  </si>
  <si>
    <t>Base para indicador (Principio 6 - No.36)</t>
  </si>
  <si>
    <t>valor desembolso de créditos para fines productivos / total desembolsos de créditos en el período * 100</t>
  </si>
  <si>
    <t>Acciones para el medio ambiente</t>
  </si>
  <si>
    <t>P6 - 37</t>
  </si>
  <si>
    <t>erogaciones o contribuciones para iniciativas sobre el cuidado del medio ambiente / gastos y contribuciones del período en favor de las comunidades* 100</t>
  </si>
  <si>
    <t>Señale el monto ejecutado por la organización en iniciativas sobre el cuidado del medio ambiente el periodo evaluado</t>
  </si>
  <si>
    <t>Base para indicador (Principio 6 - No.37)</t>
  </si>
  <si>
    <t>Base para indicador (Principio 6 - No.34)
Base para indicador (Principio 6 - No.37)</t>
  </si>
  <si>
    <t>P6 - 38</t>
  </si>
  <si>
    <t>Promoción proveedores locales</t>
  </si>
  <si>
    <t># de proveedores locales / totales proveedores de la organización * 100</t>
  </si>
  <si>
    <t>La Organización promueve a los proveedores de su economía local</t>
  </si>
  <si>
    <t>Número estimado de proveedores locales</t>
  </si>
  <si>
    <t>Número de proveedores con que cuenta la organización</t>
  </si>
  <si>
    <t>Base para indicador (Principio 6 - No.38)</t>
  </si>
  <si>
    <t>P7 - 39</t>
  </si>
  <si>
    <t>Fondeo tomado del sector solidario</t>
  </si>
  <si>
    <t>obligaciones financieras con el sector solidario / total obligaciones financieras * 100</t>
  </si>
  <si>
    <t>Obligaciones financieras con el sector solidario</t>
  </si>
  <si>
    <t>Base para indicador (Principio 7 - No.39)</t>
  </si>
  <si>
    <t>La organización de economia solidaria realiza inversiones en organizaciones del sector solidario</t>
  </si>
  <si>
    <t>Total inversiones</t>
  </si>
  <si>
    <t>Catálogo de cuentas a 31 de diciembre periodo evaluado - Base para indicador (Principio 7 - No.40)</t>
  </si>
  <si>
    <t>P7 - 40</t>
  </si>
  <si>
    <t>Inversiones con el sector solidario</t>
  </si>
  <si>
    <t>inversiones en el sector solidario / inversiones totales *100</t>
  </si>
  <si>
    <t>Monto de inversiones en organizaciones del sector solidario</t>
  </si>
  <si>
    <t>Base para indicador (Principio 7 - No.40)</t>
  </si>
  <si>
    <t>P7 - 41</t>
  </si>
  <si>
    <t>P7 - 42</t>
  </si>
  <si>
    <t>Contribuciones voluntarias para el sector solidario</t>
  </si>
  <si>
    <t>valor pagado durante el año a organismos de integración y a otras organizaciones en alianzas o acuerdos de cooperación para el sector solidario / total de gastos * 100</t>
  </si>
  <si>
    <t>Base para indicador (Principio 7 - No.41)</t>
  </si>
  <si>
    <t>Base para indicador (Principio 4 - No.23) 
Base para indicador (Principio 4 - No.27)
Base para indicador (Principio 6 - No.34)
Base para indicador (Principio 7 - No.41)</t>
  </si>
  <si>
    <t>Economías de escala generadas</t>
  </si>
  <si>
    <t>valor economías generadas en alianza con el sector solidario / costo real sin alianzas * 100</t>
  </si>
  <si>
    <t xml:space="preserve">Señale el costo real sin alianzas </t>
  </si>
  <si>
    <t>Señale el valor de economías generadas en alianza con el sector solidario</t>
  </si>
  <si>
    <t>Base para indicador (Principio 7 - No.42)</t>
  </si>
  <si>
    <t>CAMPO DE VALIDACIÓN Base para indicador (Principio 1 - No.1)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</si>
</sst>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_(* #,##0.0_);_(* \(#,##0.0\);_(* &quot;-&quot;??_);_(@_)"/>
    <numFmt numFmtId="165" formatCode="_(* #,##0_);_(* \(#,##0\);_(* &quot;-&quot;??_);_(@_)"/>
  </numFmts>
  <fonts count="24" x14ac:knownFonts="1">
    <font>
      <sz val="11"/>
      <color rgb="FF000000"/>
      <name val="Calibri"/>
    </font>
    <font>
      <sz val="11"/>
      <color theme="1"/>
      <name val="Calibri"/>
    </font>
    <font>
      <sz val="11"/>
      <color rgb="FF000000"/>
      <name val="Calibri"/>
    </font>
    <font>
      <sz val="12"/>
      <color rgb="FF000000"/>
      <name val="Arial Narrow"/>
      <family val="2"/>
    </font>
    <font>
      <sz val="11"/>
      <color rgb="FF000000"/>
      <name val="Arial Narrow"/>
      <family val="2"/>
    </font>
    <font>
      <b/>
      <sz val="20"/>
      <color rgb="FF000000"/>
      <name val="Arial Narrow"/>
      <family val="2"/>
    </font>
    <font>
      <b/>
      <sz val="12"/>
      <color rgb="FF000000"/>
      <name val="Arial Narrow"/>
      <family val="2"/>
    </font>
    <font>
      <sz val="12"/>
      <color rgb="FFD8D8D8"/>
      <name val="Arial Narrow"/>
      <family val="2"/>
    </font>
    <font>
      <sz val="12"/>
      <color theme="1"/>
      <name val="Arial Narrow"/>
      <family val="2"/>
    </font>
    <font>
      <sz val="11"/>
      <color theme="1"/>
      <name val="Arial Narrow"/>
      <family val="2"/>
    </font>
    <font>
      <sz val="11"/>
      <name val="Arial Narrow"/>
      <family val="2"/>
    </font>
    <font>
      <b/>
      <sz val="11"/>
      <color rgb="FF000000"/>
      <name val="Arial Narrow"/>
      <family val="2"/>
    </font>
    <font>
      <b/>
      <sz val="11"/>
      <color theme="1"/>
      <name val="Arial Narrow"/>
      <family val="2"/>
    </font>
    <font>
      <b/>
      <sz val="12"/>
      <color rgb="FFD8D8D8"/>
      <name val="Arial Narrow"/>
      <family val="2"/>
    </font>
    <font>
      <sz val="9"/>
      <color indexed="81"/>
      <name val="Tahoma"/>
      <family val="2"/>
    </font>
    <font>
      <b/>
      <sz val="9"/>
      <color indexed="81"/>
      <name val="Tahoma"/>
      <family val="2"/>
    </font>
    <font>
      <b/>
      <sz val="16"/>
      <color rgb="FF000000"/>
      <name val="Arial Narrow"/>
      <family val="2"/>
    </font>
    <font>
      <i/>
      <sz val="11"/>
      <color theme="1"/>
      <name val="Arial Narrow"/>
      <family val="2"/>
    </font>
    <font>
      <sz val="20"/>
      <color rgb="FF000000"/>
      <name val="Arial Narrow"/>
      <family val="2"/>
    </font>
    <font>
      <sz val="16"/>
      <color rgb="FF000000"/>
      <name val="Arial Narrow"/>
      <family val="2"/>
    </font>
    <font>
      <sz val="12"/>
      <name val="Arial Narrow"/>
      <family val="2"/>
    </font>
    <font>
      <sz val="10"/>
      <color rgb="FF000000"/>
      <name val="Arial Narrow"/>
      <family val="2"/>
    </font>
    <font>
      <sz val="9"/>
      <color indexed="81"/>
      <name val="Tahoma"/>
      <charset val="1"/>
    </font>
    <font>
      <b/>
      <sz val="9"/>
      <color indexed="81"/>
      <name val="Tahoma"/>
      <charset val="1"/>
    </font>
  </fonts>
  <fills count="4">
    <fill>
      <patternFill patternType="none"/>
    </fill>
    <fill>
      <patternFill patternType="gray125"/>
    </fill>
    <fill>
      <patternFill patternType="solid">
        <fgColor rgb="FFB4C6E7"/>
        <bgColor rgb="FFB4C6E7"/>
      </patternFill>
    </fill>
    <fill>
      <patternFill patternType="solid">
        <fgColor theme="0" tint="-0.249977111117893"/>
        <bgColor indexed="64"/>
      </patternFill>
    </fill>
  </fills>
  <borders count="26">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medium">
        <color indexed="64"/>
      </right>
      <top style="medium">
        <color indexed="64"/>
      </top>
      <bottom style="medium">
        <color indexed="64"/>
      </bottom>
      <diagonal/>
    </border>
  </borders>
  <cellStyleXfs count="3">
    <xf numFmtId="0" fontId="0" fillId="0" borderId="0"/>
    <xf numFmtId="43" fontId="2" fillId="0" borderId="0" applyFont="0" applyFill="0" applyBorder="0" applyAlignment="0" applyProtection="0"/>
    <xf numFmtId="9" fontId="2" fillId="0" borderId="0" applyFont="0" applyFill="0" applyBorder="0" applyAlignment="0" applyProtection="0"/>
  </cellStyleXfs>
  <cellXfs count="307">
    <xf numFmtId="0" fontId="0" fillId="0" borderId="0" xfId="0" applyFont="1" applyAlignment="1"/>
    <xf numFmtId="0" fontId="1" fillId="0" borderId="0" xfId="0" applyFont="1"/>
    <xf numFmtId="0" fontId="0" fillId="2" borderId="4" xfId="0" applyFont="1" applyFill="1" applyBorder="1"/>
    <xf numFmtId="0" fontId="4" fillId="0" borderId="0" xfId="0" applyFont="1" applyAlignment="1">
      <alignment horizontal="right"/>
    </xf>
    <xf numFmtId="0" fontId="4" fillId="0" borderId="0" xfId="0" applyFont="1"/>
    <xf numFmtId="0" fontId="4" fillId="0" borderId="0" xfId="0" applyFont="1" applyAlignment="1"/>
    <xf numFmtId="0" fontId="4" fillId="0" borderId="0" xfId="0" applyFont="1" applyAlignment="1"/>
    <xf numFmtId="0" fontId="3" fillId="0" borderId="0" xfId="0" applyFont="1"/>
    <xf numFmtId="0" fontId="3" fillId="0" borderId="0" xfId="0" applyFont="1" applyAlignment="1">
      <alignment horizontal="right" vertical="center"/>
    </xf>
    <xf numFmtId="0" fontId="3" fillId="0" borderId="0" xfId="0" applyFont="1" applyAlignment="1">
      <alignment vertical="center"/>
    </xf>
    <xf numFmtId="0" fontId="6" fillId="0" borderId="0" xfId="0" applyFont="1" applyAlignment="1">
      <alignment horizontal="right" vertical="center"/>
    </xf>
    <xf numFmtId="0" fontId="6" fillId="0" borderId="0" xfId="0" applyFont="1" applyAlignment="1">
      <alignment vertical="center"/>
    </xf>
    <xf numFmtId="0" fontId="3" fillId="0" borderId="0" xfId="0" applyFont="1" applyAlignment="1">
      <alignment horizontal="right"/>
    </xf>
    <xf numFmtId="0" fontId="6" fillId="0" borderId="0" xfId="0" applyFont="1"/>
    <xf numFmtId="0" fontId="3" fillId="0" borderId="2" xfId="0" applyFont="1" applyBorder="1"/>
    <xf numFmtId="0" fontId="9" fillId="0" borderId="0" xfId="0" applyFont="1"/>
    <xf numFmtId="0" fontId="3" fillId="0" borderId="0" xfId="0" applyFont="1" applyAlignment="1">
      <alignment horizontal="center"/>
    </xf>
    <xf numFmtId="0" fontId="3" fillId="0" borderId="1" xfId="0" applyFont="1" applyBorder="1"/>
    <xf numFmtId="0" fontId="6" fillId="0" borderId="0" xfId="0" applyFont="1" applyAlignment="1">
      <alignment horizontal="right"/>
    </xf>
    <xf numFmtId="0" fontId="3" fillId="0" borderId="0" xfId="0" applyFont="1" applyAlignment="1">
      <alignment horizontal="left"/>
    </xf>
    <xf numFmtId="0" fontId="3" fillId="0" borderId="0" xfId="0" applyFont="1" applyAlignment="1"/>
    <xf numFmtId="0" fontId="9" fillId="0" borderId="0" xfId="0" applyFont="1" applyAlignment="1"/>
    <xf numFmtId="0" fontId="6" fillId="0" borderId="0" xfId="0" applyFont="1" applyAlignment="1"/>
    <xf numFmtId="0" fontId="6" fillId="0" borderId="0" xfId="0" applyFont="1" applyAlignment="1">
      <alignment horizontal="left"/>
    </xf>
    <xf numFmtId="0" fontId="6" fillId="0" borderId="0" xfId="0" applyFont="1" applyAlignment="1">
      <alignment horizontal="center"/>
    </xf>
    <xf numFmtId="0" fontId="3" fillId="0" borderId="0" xfId="0" applyFont="1" applyAlignment="1">
      <alignment wrapText="1"/>
    </xf>
    <xf numFmtId="0" fontId="4" fillId="0" borderId="0" xfId="0" applyFont="1" applyAlignment="1">
      <alignment horizontal="left"/>
    </xf>
    <xf numFmtId="0" fontId="3" fillId="0" borderId="0" xfId="0" applyFont="1" applyAlignment="1">
      <alignment horizontal="center" vertical="center"/>
    </xf>
    <xf numFmtId="0" fontId="3" fillId="0" borderId="5" xfId="0" applyFont="1" applyBorder="1"/>
    <xf numFmtId="0" fontId="4" fillId="0" borderId="5" xfId="0" applyFont="1" applyBorder="1" applyAlignment="1"/>
    <xf numFmtId="0" fontId="3" fillId="0" borderId="5" xfId="0" applyFont="1" applyBorder="1" applyAlignment="1">
      <alignment wrapText="1"/>
    </xf>
    <xf numFmtId="0" fontId="3" fillId="0" borderId="0" xfId="0" applyFont="1" applyFill="1" applyAlignment="1"/>
    <xf numFmtId="0" fontId="3" fillId="0" borderId="0" xfId="0" applyFont="1" applyFill="1" applyAlignment="1">
      <alignment horizontal="center"/>
    </xf>
    <xf numFmtId="0" fontId="6" fillId="0" borderId="0" xfId="0" applyFont="1" applyFill="1"/>
    <xf numFmtId="0" fontId="3" fillId="0" borderId="0" xfId="0" applyFont="1" applyFill="1" applyAlignment="1">
      <alignment wrapText="1"/>
    </xf>
    <xf numFmtId="0" fontId="3" fillId="0" borderId="0" xfId="0" applyFont="1" applyFill="1" applyAlignment="1">
      <alignment horizontal="left" wrapText="1"/>
    </xf>
    <xf numFmtId="0" fontId="3" fillId="0" borderId="5" xfId="0" applyFont="1" applyFill="1" applyBorder="1" applyAlignment="1">
      <alignment horizontal="left" wrapText="1"/>
    </xf>
    <xf numFmtId="0" fontId="6" fillId="0" borderId="0" xfId="0" applyFont="1" applyFill="1" applyAlignment="1">
      <alignment horizontal="left" wrapText="1"/>
    </xf>
    <xf numFmtId="0" fontId="7" fillId="0" borderId="3" xfId="0" applyFont="1" applyBorder="1" applyAlignment="1">
      <alignment horizontal="center"/>
    </xf>
    <xf numFmtId="0" fontId="13" fillId="0" borderId="2" xfId="0" applyFont="1" applyFill="1" applyBorder="1" applyAlignment="1">
      <alignment horizontal="center"/>
    </xf>
    <xf numFmtId="0" fontId="6" fillId="0" borderId="4" xfId="0" applyFont="1" applyBorder="1" applyAlignment="1">
      <alignment horizontal="right"/>
    </xf>
    <xf numFmtId="0" fontId="3" fillId="0" borderId="5" xfId="0" applyFont="1" applyFill="1" applyBorder="1" applyAlignment="1">
      <alignment horizontal="center"/>
    </xf>
    <xf numFmtId="0" fontId="3" fillId="0" borderId="5" xfId="0" applyFont="1" applyFill="1" applyBorder="1" applyAlignment="1"/>
    <xf numFmtId="0" fontId="4" fillId="3" borderId="0" xfId="0" applyFont="1" applyFill="1" applyAlignment="1"/>
    <xf numFmtId="0" fontId="3" fillId="3" borderId="0" xfId="0" applyFont="1" applyFill="1" applyAlignment="1"/>
    <xf numFmtId="0" fontId="3" fillId="0" borderId="4" xfId="0" applyFont="1" applyBorder="1" applyAlignment="1"/>
    <xf numFmtId="0" fontId="6" fillId="0" borderId="5" xfId="0" applyFont="1" applyBorder="1" applyAlignment="1">
      <alignment wrapText="1"/>
    </xf>
    <xf numFmtId="0" fontId="4" fillId="0" borderId="5" xfId="0" applyFont="1" applyBorder="1" applyAlignment="1">
      <alignment horizontal="center" vertical="center" wrapText="1"/>
    </xf>
    <xf numFmtId="0" fontId="4" fillId="0" borderId="4" xfId="0" applyFont="1" applyBorder="1" applyAlignment="1"/>
    <xf numFmtId="0" fontId="3" fillId="0" borderId="4" xfId="0" applyFont="1" applyFill="1" applyBorder="1" applyAlignment="1"/>
    <xf numFmtId="0" fontId="4" fillId="0" borderId="0" xfId="0" applyFont="1" applyFill="1" applyAlignment="1"/>
    <xf numFmtId="0" fontId="3" fillId="0" borderId="5" xfId="0" applyFont="1" applyFill="1" applyBorder="1" applyAlignment="1">
      <alignment horizontal="center"/>
    </xf>
    <xf numFmtId="0" fontId="3" fillId="0" borderId="4" xfId="0" applyFont="1" applyBorder="1" applyAlignment="1">
      <alignment wrapText="1"/>
    </xf>
    <xf numFmtId="0" fontId="4" fillId="0" borderId="4" xfId="0" applyFont="1" applyBorder="1" applyAlignment="1">
      <alignment wrapText="1"/>
    </xf>
    <xf numFmtId="0" fontId="6" fillId="3" borderId="0" xfId="0" applyFont="1" applyFill="1" applyAlignment="1"/>
    <xf numFmtId="0" fontId="9" fillId="0" borderId="5" xfId="0" applyFont="1" applyBorder="1" applyAlignment="1"/>
    <xf numFmtId="0" fontId="17" fillId="0" borderId="5" xfId="0" applyFont="1" applyBorder="1" applyAlignment="1"/>
    <xf numFmtId="0" fontId="3" fillId="0" borderId="0" xfId="0" applyFont="1" applyFill="1"/>
    <xf numFmtId="0" fontId="9" fillId="0" borderId="0" xfId="0" applyFont="1" applyFill="1" applyAlignment="1"/>
    <xf numFmtId="164" fontId="16" fillId="0" borderId="4" xfId="1" applyNumberFormat="1" applyFont="1" applyFill="1" applyBorder="1" applyAlignment="1">
      <alignment horizontal="right"/>
    </xf>
    <xf numFmtId="0" fontId="12" fillId="0" borderId="0" xfId="0" applyFont="1" applyFill="1" applyAlignment="1"/>
    <xf numFmtId="0" fontId="4" fillId="0" borderId="0" xfId="0" applyFont="1" applyAlignment="1"/>
    <xf numFmtId="0" fontId="3" fillId="0" borderId="0" xfId="0" applyFont="1" applyAlignment="1"/>
    <xf numFmtId="0" fontId="3" fillId="0" borderId="0" xfId="0" applyFont="1" applyAlignment="1">
      <alignment horizontal="left"/>
    </xf>
    <xf numFmtId="0" fontId="3" fillId="0" borderId="5" xfId="0" applyFont="1" applyFill="1" applyBorder="1" applyAlignment="1">
      <alignment horizontal="center"/>
    </xf>
    <xf numFmtId="0" fontId="3" fillId="0" borderId="5" xfId="0" applyFont="1" applyFill="1" applyBorder="1" applyAlignment="1"/>
    <xf numFmtId="0" fontId="3" fillId="0" borderId="5" xfId="0" applyFont="1" applyFill="1" applyBorder="1" applyAlignment="1">
      <alignment horizontal="center" wrapText="1"/>
    </xf>
    <xf numFmtId="0" fontId="3" fillId="0" borderId="0" xfId="0" applyFont="1" applyFill="1" applyAlignment="1">
      <alignment horizontal="center" wrapText="1"/>
    </xf>
    <xf numFmtId="0" fontId="6" fillId="0" borderId="0" xfId="0" applyFont="1" applyFill="1" applyAlignment="1">
      <alignment horizontal="center" wrapText="1"/>
    </xf>
    <xf numFmtId="0" fontId="3" fillId="0" borderId="7" xfId="0" applyFont="1" applyFill="1" applyBorder="1" applyAlignment="1">
      <alignment horizontal="left" wrapText="1"/>
    </xf>
    <xf numFmtId="0" fontId="3" fillId="0" borderId="7" xfId="0" applyFont="1" applyFill="1" applyBorder="1" applyAlignment="1">
      <alignment horizontal="center"/>
    </xf>
    <xf numFmtId="0" fontId="3" fillId="0" borderId="4" xfId="0" applyFont="1" applyBorder="1"/>
    <xf numFmtId="0" fontId="13" fillId="0" borderId="8" xfId="0" applyFont="1" applyFill="1" applyBorder="1" applyAlignment="1">
      <alignment horizontal="center"/>
    </xf>
    <xf numFmtId="0" fontId="6" fillId="3" borderId="9"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3" fillId="3" borderId="12" xfId="0" applyFont="1" applyFill="1" applyBorder="1" applyAlignment="1">
      <alignment horizontal="center" vertical="center"/>
    </xf>
    <xf numFmtId="0" fontId="3" fillId="3" borderId="13" xfId="0" applyFont="1" applyFill="1" applyBorder="1" applyAlignment="1">
      <alignment horizontal="center" vertical="center"/>
    </xf>
    <xf numFmtId="0" fontId="3" fillId="0" borderId="6" xfId="0" applyFont="1" applyFill="1" applyBorder="1" applyAlignment="1">
      <alignment horizontal="left" wrapText="1"/>
    </xf>
    <xf numFmtId="0" fontId="3" fillId="0" borderId="6" xfId="0" applyFont="1" applyFill="1" applyBorder="1" applyAlignment="1">
      <alignment horizontal="center"/>
    </xf>
    <xf numFmtId="0" fontId="3" fillId="0" borderId="7" xfId="0" applyFont="1" applyFill="1" applyBorder="1" applyAlignment="1">
      <alignment horizontal="center" wrapText="1"/>
    </xf>
    <xf numFmtId="0" fontId="3" fillId="0" borderId="7" xfId="0" applyFont="1" applyBorder="1"/>
    <xf numFmtId="0" fontId="3" fillId="3" borderId="9" xfId="0" applyFont="1" applyFill="1" applyBorder="1" applyAlignment="1">
      <alignment horizontal="left" wrapText="1"/>
    </xf>
    <xf numFmtId="0" fontId="3" fillId="3" borderId="10" xfId="0" applyFont="1" applyFill="1" applyBorder="1" applyAlignment="1">
      <alignment horizontal="left" wrapText="1"/>
    </xf>
    <xf numFmtId="0" fontId="3" fillId="3" borderId="10" xfId="0" applyFont="1" applyFill="1" applyBorder="1" applyAlignment="1">
      <alignment horizontal="center" wrapText="1"/>
    </xf>
    <xf numFmtId="0" fontId="3" fillId="3" borderId="10" xfId="0" applyFont="1" applyFill="1" applyBorder="1" applyAlignment="1"/>
    <xf numFmtId="0" fontId="3" fillId="3" borderId="10" xfId="0" applyFont="1" applyFill="1" applyBorder="1" applyAlignment="1">
      <alignment horizontal="center"/>
    </xf>
    <xf numFmtId="0" fontId="16" fillId="3" borderId="12" xfId="0" applyFont="1" applyFill="1" applyBorder="1"/>
    <xf numFmtId="0" fontId="3" fillId="3" borderId="12" xfId="0" applyFont="1" applyFill="1" applyBorder="1"/>
    <xf numFmtId="0" fontId="3" fillId="3" borderId="13" xfId="0" applyFont="1" applyFill="1" applyBorder="1"/>
    <xf numFmtId="0" fontId="3" fillId="0" borderId="6" xfId="0" applyFont="1" applyBorder="1"/>
    <xf numFmtId="0" fontId="3" fillId="0" borderId="6" xfId="0" applyFont="1" applyFill="1" applyBorder="1" applyAlignment="1">
      <alignment horizontal="center" wrapText="1"/>
    </xf>
    <xf numFmtId="0" fontId="4" fillId="0" borderId="7" xfId="0" applyFont="1" applyBorder="1" applyAlignment="1"/>
    <xf numFmtId="0" fontId="4" fillId="0" borderId="6" xfId="0" applyFont="1" applyBorder="1" applyAlignment="1"/>
    <xf numFmtId="0" fontId="3" fillId="0" borderId="7" xfId="0" applyFont="1" applyFill="1" applyBorder="1" applyAlignment="1"/>
    <xf numFmtId="0" fontId="11" fillId="0" borderId="7" xfId="0" applyFont="1" applyBorder="1" applyAlignment="1">
      <alignment horizontal="center" wrapText="1"/>
    </xf>
    <xf numFmtId="0" fontId="6" fillId="0" borderId="7" xfId="0" applyFont="1" applyBorder="1" applyAlignment="1">
      <alignment wrapText="1"/>
    </xf>
    <xf numFmtId="0" fontId="3" fillId="0" borderId="6" xfId="0" applyFont="1" applyFill="1" applyBorder="1" applyAlignment="1"/>
    <xf numFmtId="0" fontId="4" fillId="0" borderId="0" xfId="0" applyFont="1" applyFill="1" applyAlignment="1">
      <alignment horizontal="center"/>
    </xf>
    <xf numFmtId="0" fontId="3" fillId="0" borderId="4" xfId="0" applyFont="1" applyFill="1" applyBorder="1"/>
    <xf numFmtId="0" fontId="16" fillId="3" borderId="12" xfId="0" applyFont="1" applyFill="1" applyBorder="1" applyAlignment="1">
      <alignment wrapText="1"/>
    </xf>
    <xf numFmtId="0" fontId="4" fillId="3" borderId="12" xfId="0" applyFont="1" applyFill="1" applyBorder="1" applyAlignment="1"/>
    <xf numFmtId="164" fontId="16" fillId="3" borderId="12" xfId="1" applyNumberFormat="1" applyFont="1" applyFill="1" applyBorder="1" applyAlignment="1">
      <alignment horizontal="right"/>
    </xf>
    <xf numFmtId="0" fontId="3" fillId="3" borderId="14" xfId="0" applyFont="1" applyFill="1" applyBorder="1" applyAlignment="1">
      <alignment horizontal="left" wrapText="1"/>
    </xf>
    <xf numFmtId="0" fontId="3" fillId="3" borderId="12" xfId="0" applyFont="1" applyFill="1" applyBorder="1" applyAlignment="1">
      <alignment horizontal="center" wrapText="1"/>
    </xf>
    <xf numFmtId="0" fontId="3" fillId="3" borderId="12" xfId="0" applyFont="1" applyFill="1" applyBorder="1" applyAlignment="1">
      <alignment horizontal="center"/>
    </xf>
    <xf numFmtId="0" fontId="3" fillId="0" borderId="4" xfId="0" applyFont="1" applyFill="1" applyBorder="1" applyAlignment="1">
      <alignment wrapText="1"/>
    </xf>
    <xf numFmtId="0" fontId="4" fillId="0" borderId="0" xfId="0" applyFont="1" applyAlignment="1"/>
    <xf numFmtId="0" fontId="3" fillId="0" borderId="5" xfId="0" applyFont="1" applyFill="1" applyBorder="1" applyAlignment="1">
      <alignment horizontal="center"/>
    </xf>
    <xf numFmtId="0" fontId="3" fillId="0" borderId="5" xfId="0" applyFont="1" applyFill="1" applyBorder="1" applyAlignment="1"/>
    <xf numFmtId="0" fontId="3" fillId="0" borderId="0" xfId="0" applyFont="1" applyAlignment="1"/>
    <xf numFmtId="0" fontId="3" fillId="0" borderId="0" xfId="0" applyFont="1" applyAlignment="1">
      <alignment wrapText="1"/>
    </xf>
    <xf numFmtId="0" fontId="3" fillId="0" borderId="16" xfId="0" applyFont="1" applyFill="1" applyBorder="1" applyAlignment="1">
      <alignment horizontal="center"/>
    </xf>
    <xf numFmtId="0" fontId="3" fillId="0" borderId="6" xfId="0" applyFont="1" applyBorder="1" applyAlignment="1">
      <alignment wrapText="1"/>
    </xf>
    <xf numFmtId="0" fontId="3" fillId="0" borderId="7" xfId="0" applyFont="1" applyBorder="1" applyAlignment="1">
      <alignment wrapText="1"/>
    </xf>
    <xf numFmtId="0" fontId="3" fillId="3" borderId="14" xfId="0" applyFont="1" applyFill="1" applyBorder="1" applyAlignment="1"/>
    <xf numFmtId="0" fontId="3" fillId="3" borderId="12" xfId="0" applyFont="1" applyFill="1" applyBorder="1" applyAlignment="1"/>
    <xf numFmtId="0" fontId="3" fillId="3" borderId="12" xfId="0" applyFont="1" applyFill="1" applyBorder="1" applyAlignment="1">
      <alignment wrapText="1"/>
    </xf>
    <xf numFmtId="0" fontId="3" fillId="3" borderId="13" xfId="0" applyFont="1" applyFill="1" applyBorder="1" applyAlignment="1">
      <alignment wrapText="1"/>
    </xf>
    <xf numFmtId="0" fontId="4" fillId="0" borderId="4" xfId="0" applyFont="1" applyFill="1" applyBorder="1" applyAlignment="1"/>
    <xf numFmtId="0" fontId="9" fillId="0" borderId="4" xfId="0" applyFont="1" applyFill="1" applyBorder="1" applyAlignment="1"/>
    <xf numFmtId="0" fontId="16" fillId="3" borderId="13" xfId="0" applyFont="1" applyFill="1" applyBorder="1" applyAlignment="1">
      <alignment wrapText="1"/>
    </xf>
    <xf numFmtId="0" fontId="12" fillId="0" borderId="4" xfId="0" applyFont="1" applyFill="1" applyBorder="1" applyAlignment="1"/>
    <xf numFmtId="0" fontId="9" fillId="0" borderId="4" xfId="0" applyFont="1" applyBorder="1" applyAlignment="1"/>
    <xf numFmtId="0" fontId="9" fillId="0" borderId="7" xfId="0" applyFont="1" applyBorder="1" applyAlignment="1"/>
    <xf numFmtId="0" fontId="3" fillId="3" borderId="20" xfId="0" applyFont="1" applyFill="1" applyBorder="1" applyAlignment="1">
      <alignment horizontal="center" wrapText="1"/>
    </xf>
    <xf numFmtId="0" fontId="3" fillId="3" borderId="20" xfId="0" applyFont="1" applyFill="1" applyBorder="1" applyAlignment="1">
      <alignment horizontal="center"/>
    </xf>
    <xf numFmtId="0" fontId="16" fillId="3" borderId="20" xfId="0" applyFont="1" applyFill="1" applyBorder="1" applyAlignment="1">
      <alignment wrapText="1"/>
    </xf>
    <xf numFmtId="0" fontId="4" fillId="3" borderId="20" xfId="0" applyFont="1" applyFill="1" applyBorder="1" applyAlignment="1"/>
    <xf numFmtId="0" fontId="3" fillId="3" borderId="21" xfId="0" applyFont="1" applyFill="1" applyBorder="1"/>
    <xf numFmtId="0" fontId="6" fillId="3" borderId="17" xfId="0" applyFont="1" applyFill="1" applyBorder="1" applyAlignment="1">
      <alignment horizontal="center" vertical="center" wrapText="1"/>
    </xf>
    <xf numFmtId="0" fontId="3" fillId="3" borderId="22" xfId="0" applyFont="1" applyFill="1" applyBorder="1" applyAlignment="1">
      <alignment horizontal="left" wrapText="1"/>
    </xf>
    <xf numFmtId="0" fontId="4" fillId="0" borderId="0" xfId="0" applyFont="1" applyAlignment="1"/>
    <xf numFmtId="0" fontId="3" fillId="0" borderId="0" xfId="0" applyFont="1" applyAlignment="1">
      <alignment horizontal="center"/>
    </xf>
    <xf numFmtId="0" fontId="6" fillId="0" borderId="0" xfId="0" applyFont="1" applyAlignment="1">
      <alignment horizontal="center"/>
    </xf>
    <xf numFmtId="0" fontId="3" fillId="0" borderId="0" xfId="0" applyFont="1" applyAlignment="1">
      <alignment wrapText="1"/>
    </xf>
    <xf numFmtId="0" fontId="3" fillId="0" borderId="0" xfId="0" applyFont="1" applyAlignment="1">
      <alignment horizontal="center" vertical="center"/>
    </xf>
    <xf numFmtId="0" fontId="3" fillId="0" borderId="0" xfId="0" applyFont="1" applyAlignment="1"/>
    <xf numFmtId="0" fontId="18" fillId="3" borderId="14" xfId="0" applyFont="1" applyFill="1" applyBorder="1" applyAlignment="1">
      <alignment horizontal="left" wrapText="1"/>
    </xf>
    <xf numFmtId="0" fontId="18" fillId="3" borderId="12" xfId="0" applyFont="1" applyFill="1" applyBorder="1" applyAlignment="1">
      <alignment horizontal="center" wrapText="1"/>
    </xf>
    <xf numFmtId="0" fontId="18" fillId="3" borderId="12" xfId="0" applyFont="1" applyFill="1" applyBorder="1" applyAlignment="1">
      <alignment horizontal="center"/>
    </xf>
    <xf numFmtId="0" fontId="5" fillId="3" borderId="12" xfId="0" applyFont="1" applyFill="1" applyBorder="1" applyAlignment="1">
      <alignment wrapText="1"/>
    </xf>
    <xf numFmtId="0" fontId="18" fillId="3" borderId="12" xfId="0" applyFont="1" applyFill="1" applyBorder="1" applyAlignment="1"/>
    <xf numFmtId="0" fontId="18" fillId="3" borderId="13" xfId="0" applyFont="1" applyFill="1" applyBorder="1"/>
    <xf numFmtId="0" fontId="18" fillId="0" borderId="0" xfId="0" applyFont="1" applyFill="1"/>
    <xf numFmtId="0" fontId="18" fillId="0" borderId="0" xfId="0" applyFont="1"/>
    <xf numFmtId="0" fontId="18" fillId="0" borderId="0" xfId="0" applyFont="1" applyAlignment="1"/>
    <xf numFmtId="0" fontId="4" fillId="0" borderId="4" xfId="0" applyFont="1" applyBorder="1" applyAlignment="1"/>
    <xf numFmtId="0" fontId="4" fillId="0" borderId="0" xfId="0" applyFont="1" applyAlignment="1"/>
    <xf numFmtId="0" fontId="16" fillId="0" borderId="4" xfId="0" applyFont="1" applyBorder="1" applyAlignment="1">
      <alignment horizontal="right"/>
    </xf>
    <xf numFmtId="0" fontId="19" fillId="0" borderId="4" xfId="0" applyFont="1" applyBorder="1" applyAlignment="1"/>
    <xf numFmtId="165" fontId="16" fillId="3" borderId="12" xfId="1" applyNumberFormat="1" applyFont="1" applyFill="1" applyBorder="1" applyAlignment="1">
      <alignment horizontal="right"/>
    </xf>
    <xf numFmtId="0" fontId="19" fillId="3" borderId="11" xfId="0" applyFont="1" applyFill="1" applyBorder="1" applyAlignment="1">
      <alignment horizontal="center" vertical="center" wrapText="1"/>
    </xf>
    <xf numFmtId="0" fontId="19" fillId="0" borderId="4" xfId="0" applyFont="1" applyBorder="1" applyAlignment="1">
      <alignment horizontal="right"/>
    </xf>
    <xf numFmtId="0" fontId="16" fillId="3" borderId="12" xfId="0" applyFont="1" applyFill="1" applyBorder="1" applyAlignment="1">
      <alignment horizontal="right"/>
    </xf>
    <xf numFmtId="0" fontId="19" fillId="0" borderId="0" xfId="0" applyFont="1" applyAlignment="1">
      <alignment horizontal="right"/>
    </xf>
    <xf numFmtId="0" fontId="16" fillId="0" borderId="0" xfId="0" applyFont="1" applyAlignment="1">
      <alignment horizontal="right"/>
    </xf>
    <xf numFmtId="0" fontId="19" fillId="0" borderId="0" xfId="0" applyFont="1"/>
    <xf numFmtId="0" fontId="19" fillId="0" borderId="0" xfId="0" applyFont="1" applyAlignment="1"/>
    <xf numFmtId="0" fontId="3" fillId="0" borderId="2" xfId="0" applyFont="1" applyBorder="1" applyAlignment="1">
      <alignment horizontal="center" vertical="center"/>
    </xf>
    <xf numFmtId="0" fontId="4" fillId="0" borderId="0" xfId="0" applyFont="1" applyAlignment="1">
      <alignment horizontal="center"/>
    </xf>
    <xf numFmtId="0" fontId="18" fillId="3" borderId="15" xfId="0" applyFont="1" applyFill="1" applyBorder="1" applyAlignment="1"/>
    <xf numFmtId="0" fontId="18" fillId="0" borderId="0" xfId="0" applyFont="1" applyFill="1" applyAlignment="1"/>
    <xf numFmtId="0" fontId="5" fillId="0" borderId="4" xfId="0" applyFont="1" applyBorder="1" applyAlignment="1">
      <alignment horizontal="right"/>
    </xf>
    <xf numFmtId="0" fontId="5" fillId="0" borderId="0" xfId="0" applyFont="1" applyFill="1" applyAlignment="1"/>
    <xf numFmtId="0" fontId="5" fillId="0" borderId="0" xfId="0" applyFont="1" applyFill="1" applyAlignment="1">
      <alignment horizontal="center"/>
    </xf>
    <xf numFmtId="0" fontId="5" fillId="0" borderId="4" xfId="0" applyFont="1" applyBorder="1" applyAlignment="1">
      <alignment wrapText="1"/>
    </xf>
    <xf numFmtId="0" fontId="5" fillId="0" borderId="0" xfId="0" applyFont="1" applyAlignment="1"/>
    <xf numFmtId="0" fontId="5" fillId="0" borderId="0" xfId="0" applyFont="1" applyAlignment="1">
      <alignment horizontal="left"/>
    </xf>
    <xf numFmtId="0" fontId="18" fillId="0" borderId="0" xfId="0" applyFont="1" applyAlignment="1">
      <alignment horizontal="left"/>
    </xf>
    <xf numFmtId="0" fontId="18" fillId="3" borderId="22" xfId="0" applyFont="1" applyFill="1" applyBorder="1" applyAlignment="1">
      <alignment horizontal="left" wrapText="1"/>
    </xf>
    <xf numFmtId="0" fontId="18" fillId="3" borderId="20" xfId="0" applyFont="1" applyFill="1" applyBorder="1" applyAlignment="1">
      <alignment horizontal="center" wrapText="1"/>
    </xf>
    <xf numFmtId="0" fontId="18" fillId="3" borderId="20" xfId="0" applyFont="1" applyFill="1" applyBorder="1" applyAlignment="1">
      <alignment horizontal="center"/>
    </xf>
    <xf numFmtId="0" fontId="3" fillId="0" borderId="5" xfId="0" applyFont="1" applyFill="1" applyBorder="1"/>
    <xf numFmtId="0" fontId="6" fillId="0" borderId="5" xfId="0" applyFont="1" applyFill="1" applyBorder="1" applyAlignment="1">
      <alignment horizontal="center"/>
    </xf>
    <xf numFmtId="0" fontId="3" fillId="0" borderId="7" xfId="0" applyFont="1" applyFill="1" applyBorder="1"/>
    <xf numFmtId="0" fontId="3" fillId="0" borderId="16" xfId="0" applyFont="1" applyFill="1" applyBorder="1"/>
    <xf numFmtId="0" fontId="3" fillId="0" borderId="16" xfId="0" applyFont="1" applyBorder="1"/>
    <xf numFmtId="0" fontId="6" fillId="0" borderId="7" xfId="0" applyFont="1" applyFill="1" applyBorder="1" applyAlignment="1">
      <alignment horizontal="center"/>
    </xf>
    <xf numFmtId="0" fontId="6" fillId="0" borderId="6" xfId="0" applyFont="1" applyFill="1" applyBorder="1" applyAlignment="1">
      <alignment horizontal="center"/>
    </xf>
    <xf numFmtId="0" fontId="8" fillId="0" borderId="7" xfId="0" applyFont="1" applyFill="1" applyBorder="1"/>
    <xf numFmtId="0" fontId="8" fillId="0" borderId="7" xfId="0" applyFont="1" applyFill="1" applyBorder="1" applyAlignment="1">
      <alignment horizontal="center"/>
    </xf>
    <xf numFmtId="0" fontId="8" fillId="0" borderId="16" xfId="0" applyFont="1" applyFill="1" applyBorder="1" applyAlignment="1">
      <alignment horizontal="center"/>
    </xf>
    <xf numFmtId="0" fontId="16" fillId="3" borderId="12" xfId="1" applyNumberFormat="1" applyFont="1" applyFill="1" applyBorder="1" applyAlignment="1">
      <alignment horizontal="right"/>
    </xf>
    <xf numFmtId="0" fontId="6" fillId="0" borderId="16" xfId="0" applyFont="1" applyBorder="1" applyAlignment="1">
      <alignment horizontal="center"/>
    </xf>
    <xf numFmtId="0" fontId="3" fillId="0" borderId="0" xfId="0" applyFont="1" applyFill="1" applyAlignment="1">
      <alignment horizontal="left"/>
    </xf>
    <xf numFmtId="0" fontId="4" fillId="0" borderId="0" xfId="0" applyFont="1" applyFill="1"/>
    <xf numFmtId="0" fontId="6" fillId="0" borderId="0" xfId="0" applyFont="1" applyFill="1" applyAlignment="1">
      <alignment horizontal="right"/>
    </xf>
    <xf numFmtId="0" fontId="9" fillId="0" borderId="0" xfId="0" applyFont="1" applyFill="1"/>
    <xf numFmtId="0" fontId="3" fillId="0" borderId="0" xfId="0" applyFont="1" applyFill="1" applyAlignment="1">
      <alignment vertical="center"/>
    </xf>
    <xf numFmtId="0" fontId="6" fillId="0" borderId="0" xfId="0" applyNumberFormat="1" applyFont="1" applyFill="1" applyAlignment="1">
      <alignment horizontal="right"/>
    </xf>
    <xf numFmtId="0" fontId="3" fillId="0" borderId="5" xfId="0" applyFont="1" applyFill="1" applyBorder="1" applyAlignment="1">
      <alignment wrapText="1"/>
    </xf>
    <xf numFmtId="0" fontId="3" fillId="0" borderId="7" xfId="0" applyFont="1" applyFill="1" applyBorder="1" applyAlignment="1">
      <alignment wrapText="1"/>
    </xf>
    <xf numFmtId="0" fontId="6" fillId="0" borderId="4" xfId="0" applyFont="1" applyFill="1" applyBorder="1" applyAlignment="1">
      <alignment horizontal="right"/>
    </xf>
    <xf numFmtId="0" fontId="3" fillId="0" borderId="6" xfId="0" applyFont="1" applyFill="1" applyBorder="1" applyAlignment="1">
      <alignment wrapText="1"/>
    </xf>
    <xf numFmtId="0" fontId="6" fillId="0" borderId="4" xfId="0" applyNumberFormat="1" applyFont="1" applyFill="1" applyBorder="1" applyAlignment="1">
      <alignment horizontal="right"/>
    </xf>
    <xf numFmtId="0" fontId="3" fillId="0" borderId="5" xfId="0" applyFont="1" applyBorder="1" applyAlignment="1">
      <alignment vertical="center" wrapText="1"/>
    </xf>
    <xf numFmtId="0" fontId="3" fillId="0" borderId="23" xfId="0" applyFont="1" applyFill="1" applyBorder="1"/>
    <xf numFmtId="0" fontId="3" fillId="0" borderId="24" xfId="0" applyFont="1" applyFill="1" applyBorder="1"/>
    <xf numFmtId="0" fontId="3" fillId="0" borderId="6" xfId="0" applyFont="1" applyFill="1" applyBorder="1"/>
    <xf numFmtId="0" fontId="3" fillId="0" borderId="4" xfId="0" applyFont="1" applyBorder="1" applyAlignment="1">
      <alignment vertical="center" wrapText="1"/>
    </xf>
    <xf numFmtId="0" fontId="3" fillId="0" borderId="4" xfId="0" applyFont="1" applyFill="1" applyBorder="1" applyAlignment="1">
      <alignment horizontal="center" wrapText="1"/>
    </xf>
    <xf numFmtId="0" fontId="18" fillId="0" borderId="4" xfId="0" applyFont="1" applyFill="1" applyBorder="1" applyAlignment="1">
      <alignment horizontal="left" wrapText="1"/>
    </xf>
    <xf numFmtId="0" fontId="18" fillId="0" borderId="4" xfId="0" applyFont="1" applyFill="1" applyBorder="1" applyAlignment="1">
      <alignment horizontal="center" wrapText="1"/>
    </xf>
    <xf numFmtId="0" fontId="16" fillId="0" borderId="4" xfId="1" applyNumberFormat="1" applyFont="1" applyFill="1" applyBorder="1" applyAlignment="1">
      <alignment horizontal="right"/>
    </xf>
    <xf numFmtId="0" fontId="18" fillId="0" borderId="4" xfId="0" applyFont="1" applyFill="1" applyBorder="1"/>
    <xf numFmtId="0" fontId="18" fillId="0" borderId="5" xfId="0" applyFont="1" applyFill="1" applyBorder="1" applyAlignment="1">
      <alignment horizontal="left" wrapText="1"/>
    </xf>
    <xf numFmtId="0" fontId="18" fillId="0" borderId="5" xfId="0" applyFont="1" applyFill="1" applyBorder="1" applyAlignment="1">
      <alignment horizontal="center" wrapText="1"/>
    </xf>
    <xf numFmtId="0" fontId="18" fillId="0" borderId="7" xfId="0" applyFont="1" applyFill="1" applyBorder="1" applyAlignment="1">
      <alignment horizontal="left" wrapText="1"/>
    </xf>
    <xf numFmtId="0" fontId="18" fillId="0" borderId="7" xfId="0" applyFont="1" applyFill="1" applyBorder="1" applyAlignment="1">
      <alignment horizontal="center" wrapText="1"/>
    </xf>
    <xf numFmtId="0" fontId="3" fillId="0" borderId="7" xfId="0" applyFont="1" applyBorder="1" applyAlignment="1">
      <alignment vertical="center" wrapText="1"/>
    </xf>
    <xf numFmtId="0" fontId="3" fillId="0" borderId="0" xfId="0" applyFont="1" applyFill="1" applyAlignment="1">
      <alignment horizontal="right" vertical="center"/>
    </xf>
    <xf numFmtId="0" fontId="6" fillId="0" borderId="0" xfId="0" applyFont="1" applyFill="1" applyAlignment="1">
      <alignment horizontal="right" vertical="center"/>
    </xf>
    <xf numFmtId="0" fontId="3" fillId="0" borderId="0" xfId="0" applyFont="1" applyFill="1" applyAlignment="1">
      <alignment horizontal="right"/>
    </xf>
    <xf numFmtId="0" fontId="3" fillId="0" borderId="16" xfId="0" applyFont="1" applyFill="1" applyBorder="1" applyAlignment="1">
      <alignment horizontal="center" wrapText="1"/>
    </xf>
    <xf numFmtId="0" fontId="3" fillId="0" borderId="6" xfId="0" applyFont="1" applyBorder="1" applyAlignment="1">
      <alignment vertical="center" wrapText="1"/>
    </xf>
    <xf numFmtId="0" fontId="18" fillId="0" borderId="6" xfId="0" applyFont="1" applyFill="1" applyBorder="1" applyAlignment="1">
      <alignment horizontal="left" wrapText="1"/>
    </xf>
    <xf numFmtId="0" fontId="18" fillId="0" borderId="6" xfId="0" applyFont="1" applyFill="1" applyBorder="1" applyAlignment="1">
      <alignment horizontal="center" wrapText="1"/>
    </xf>
    <xf numFmtId="0" fontId="6" fillId="0" borderId="4" xfId="0" applyFont="1" applyFill="1" applyBorder="1"/>
    <xf numFmtId="0" fontId="3" fillId="0" borderId="4" xfId="0" applyFont="1" applyFill="1" applyBorder="1" applyAlignment="1">
      <alignment horizontal="right" vertical="center"/>
    </xf>
    <xf numFmtId="0" fontId="3" fillId="0" borderId="5" xfId="0" applyFont="1" applyBorder="1" applyAlignment="1"/>
    <xf numFmtId="0" fontId="3" fillId="0" borderId="7" xfId="0" applyFont="1" applyBorder="1" applyAlignment="1"/>
    <xf numFmtId="0" fontId="6" fillId="0" borderId="4" xfId="0" applyFont="1" applyFill="1" applyBorder="1" applyAlignment="1">
      <alignment horizontal="right" vertical="center"/>
    </xf>
    <xf numFmtId="0" fontId="3" fillId="0" borderId="6" xfId="0" applyFont="1" applyBorder="1" applyAlignment="1"/>
    <xf numFmtId="0" fontId="4" fillId="0" borderId="0" xfId="0" applyFont="1" applyAlignment="1"/>
    <xf numFmtId="0" fontId="3" fillId="0" borderId="0" xfId="0" applyFont="1" applyAlignment="1">
      <alignment horizontal="center"/>
    </xf>
    <xf numFmtId="0" fontId="3" fillId="0" borderId="0" xfId="0" applyFont="1" applyAlignment="1">
      <alignment wrapText="1"/>
    </xf>
    <xf numFmtId="0" fontId="3" fillId="0" borderId="0" xfId="0" applyFont="1" applyAlignment="1"/>
    <xf numFmtId="0" fontId="3" fillId="0" borderId="0" xfId="0" applyFont="1" applyFill="1" applyAlignment="1">
      <alignment horizontal="left"/>
    </xf>
    <xf numFmtId="0" fontId="4" fillId="0" borderId="0" xfId="0" applyFont="1" applyFill="1" applyAlignment="1"/>
    <xf numFmtId="0" fontId="4" fillId="0" borderId="4" xfId="0" applyFont="1" applyBorder="1" applyAlignment="1"/>
    <xf numFmtId="0" fontId="4" fillId="0" borderId="0" xfId="0" applyFont="1" applyAlignment="1"/>
    <xf numFmtId="0" fontId="3" fillId="0" borderId="0" xfId="0" applyFont="1" applyAlignment="1">
      <alignment horizontal="center"/>
    </xf>
    <xf numFmtId="0" fontId="3" fillId="0" borderId="4" xfId="0" applyFont="1" applyBorder="1" applyAlignment="1">
      <alignment horizontal="left"/>
    </xf>
    <xf numFmtId="0" fontId="3" fillId="0" borderId="0" xfId="0" applyFont="1" applyAlignment="1">
      <alignment wrapText="1"/>
    </xf>
    <xf numFmtId="0" fontId="3" fillId="0" borderId="0" xfId="0" applyFont="1" applyAlignment="1"/>
    <xf numFmtId="0" fontId="3" fillId="0" borderId="0" xfId="0" applyFont="1" applyFill="1" applyAlignment="1">
      <alignment horizontal="left"/>
    </xf>
    <xf numFmtId="0" fontId="4" fillId="0" borderId="0" xfId="0" applyFont="1" applyFill="1" applyAlignment="1"/>
    <xf numFmtId="0" fontId="20" fillId="0" borderId="4" xfId="0" applyFont="1" applyBorder="1"/>
    <xf numFmtId="1" fontId="16" fillId="3" borderId="12" xfId="1" applyNumberFormat="1" applyFont="1" applyFill="1" applyBorder="1" applyAlignment="1">
      <alignment horizontal="right"/>
    </xf>
    <xf numFmtId="0" fontId="18" fillId="3" borderId="12" xfId="0" applyFont="1" applyFill="1" applyBorder="1" applyAlignment="1">
      <alignment horizontal="left" wrapText="1"/>
    </xf>
    <xf numFmtId="0" fontId="3" fillId="0" borderId="4" xfId="0" applyFont="1" applyBorder="1" applyAlignment="1">
      <alignment horizontal="right"/>
    </xf>
    <xf numFmtId="0" fontId="3" fillId="0" borderId="4" xfId="0" applyFont="1" applyFill="1" applyBorder="1" applyAlignment="1">
      <alignment horizontal="right"/>
    </xf>
    <xf numFmtId="0" fontId="3" fillId="0" borderId="16" xfId="0" applyFont="1" applyFill="1" applyBorder="1" applyAlignment="1"/>
    <xf numFmtId="0" fontId="6" fillId="0" borderId="0" xfId="0" applyFont="1" applyFill="1" applyAlignment="1">
      <alignment horizontal="left"/>
    </xf>
    <xf numFmtId="1" fontId="16" fillId="0" borderId="4" xfId="1" applyNumberFormat="1" applyFont="1" applyFill="1" applyBorder="1" applyAlignment="1">
      <alignment horizontal="right"/>
    </xf>
    <xf numFmtId="0" fontId="18" fillId="0" borderId="4" xfId="0" applyFont="1" applyFill="1" applyBorder="1" applyAlignment="1"/>
    <xf numFmtId="0" fontId="6" fillId="0" borderId="4" xfId="0" applyFont="1" applyBorder="1" applyAlignment="1">
      <alignment horizontal="right" vertical="center"/>
    </xf>
    <xf numFmtId="0" fontId="3" fillId="0" borderId="0" xfId="0" applyFont="1" applyAlignment="1">
      <alignment vertical="top" wrapText="1"/>
    </xf>
    <xf numFmtId="0" fontId="3" fillId="0" borderId="4" xfId="0" applyFont="1" applyFill="1" applyBorder="1" applyAlignment="1">
      <alignment horizontal="center"/>
    </xf>
    <xf numFmtId="0" fontId="3" fillId="0" borderId="5" xfId="0" applyFont="1" applyFill="1" applyBorder="1" applyAlignment="1">
      <alignment horizontal="left"/>
    </xf>
    <xf numFmtId="9" fontId="4" fillId="0" borderId="0" xfId="2" applyFont="1" applyAlignment="1"/>
    <xf numFmtId="165" fontId="16" fillId="3" borderId="20" xfId="1" applyNumberFormat="1" applyFont="1" applyFill="1" applyBorder="1" applyAlignment="1">
      <alignment horizontal="right"/>
    </xf>
    <xf numFmtId="0" fontId="21" fillId="0" borderId="5" xfId="0" applyFont="1" applyBorder="1" applyAlignment="1">
      <alignment vertical="center" wrapText="1"/>
    </xf>
    <xf numFmtId="0" fontId="8" fillId="0" borderId="4" xfId="0" applyFont="1" applyFill="1" applyBorder="1" applyAlignment="1">
      <alignment horizontal="center"/>
    </xf>
    <xf numFmtId="0" fontId="6" fillId="0" borderId="4" xfId="0" applyFont="1" applyFill="1" applyBorder="1" applyAlignment="1">
      <alignment horizontal="center"/>
    </xf>
    <xf numFmtId="0" fontId="3" fillId="0" borderId="4" xfId="0" applyFont="1" applyBorder="1" applyAlignment="1">
      <alignment horizontal="center" vertical="center"/>
    </xf>
    <xf numFmtId="0" fontId="18" fillId="3" borderId="20" xfId="0" applyFont="1" applyFill="1" applyBorder="1" applyAlignment="1"/>
    <xf numFmtId="0" fontId="4" fillId="0" borderId="5" xfId="0" applyFont="1" applyFill="1" applyBorder="1" applyAlignment="1"/>
    <xf numFmtId="0" fontId="16" fillId="3" borderId="20" xfId="1" applyNumberFormat="1" applyFont="1" applyFill="1" applyBorder="1" applyAlignment="1">
      <alignment horizontal="right"/>
    </xf>
    <xf numFmtId="0" fontId="5" fillId="3" borderId="20" xfId="0" applyFont="1" applyFill="1" applyBorder="1" applyAlignment="1">
      <alignment wrapText="1"/>
    </xf>
    <xf numFmtId="0" fontId="18" fillId="3" borderId="21" xfId="0" applyFont="1" applyFill="1" applyBorder="1"/>
    <xf numFmtId="0" fontId="4" fillId="3" borderId="15" xfId="0" applyFont="1" applyFill="1" applyBorder="1" applyAlignment="1"/>
    <xf numFmtId="0" fontId="4" fillId="3" borderId="4" xfId="0" applyFont="1" applyFill="1" applyBorder="1" applyAlignment="1"/>
    <xf numFmtId="0" fontId="10" fillId="0" borderId="4" xfId="0" applyFont="1" applyBorder="1"/>
    <xf numFmtId="0" fontId="3" fillId="0" borderId="5" xfId="0" applyFont="1" applyBorder="1" applyAlignment="1">
      <alignment horizontal="left"/>
    </xf>
    <xf numFmtId="0" fontId="5" fillId="0" borderId="0" xfId="0" applyFont="1" applyAlignment="1">
      <alignment horizontal="left" vertical="center"/>
    </xf>
    <xf numFmtId="0" fontId="4" fillId="0" borderId="0" xfId="0" applyFont="1" applyAlignment="1">
      <alignment horizontal="left"/>
    </xf>
    <xf numFmtId="0" fontId="3" fillId="0" borderId="0" xfId="0" applyFont="1" applyAlignment="1">
      <alignment horizontal="left" vertical="center" wrapText="1"/>
    </xf>
    <xf numFmtId="0" fontId="3" fillId="0" borderId="4" xfId="0" applyFont="1" applyBorder="1" applyAlignment="1">
      <alignment horizontal="center"/>
    </xf>
    <xf numFmtId="0" fontId="4" fillId="0" borderId="4" xfId="0" applyFont="1" applyBorder="1" applyAlignment="1"/>
    <xf numFmtId="0" fontId="4" fillId="0" borderId="0" xfId="0" applyFont="1" applyAlignment="1"/>
    <xf numFmtId="0" fontId="3" fillId="0" borderId="0" xfId="0" applyFont="1" applyAlignment="1">
      <alignment horizontal="center"/>
    </xf>
    <xf numFmtId="0" fontId="16" fillId="3" borderId="14" xfId="0" applyFont="1" applyFill="1" applyBorder="1" applyAlignment="1">
      <alignment horizontal="center" vertical="center"/>
    </xf>
    <xf numFmtId="0" fontId="16" fillId="3" borderId="12" xfId="0" applyFont="1" applyFill="1" applyBorder="1" applyAlignment="1">
      <alignment horizontal="center" vertical="center"/>
    </xf>
    <xf numFmtId="0" fontId="16" fillId="3" borderId="13" xfId="0" applyFont="1" applyFill="1" applyBorder="1" applyAlignment="1">
      <alignment horizontal="center" vertical="center"/>
    </xf>
    <xf numFmtId="0" fontId="3" fillId="0" borderId="5" xfId="0" applyFont="1" applyBorder="1" applyAlignment="1">
      <alignment horizontal="center"/>
    </xf>
    <xf numFmtId="0" fontId="3" fillId="0" borderId="6" xfId="0" applyFont="1" applyBorder="1" applyAlignment="1">
      <alignment horizontal="center"/>
    </xf>
    <xf numFmtId="0" fontId="3" fillId="0" borderId="4" xfId="0" applyFont="1" applyBorder="1" applyAlignment="1">
      <alignment horizontal="left"/>
    </xf>
    <xf numFmtId="0" fontId="3" fillId="0" borderId="7" xfId="0" applyFont="1" applyBorder="1" applyAlignment="1">
      <alignment horizontal="center" wrapText="1"/>
    </xf>
    <xf numFmtId="0" fontId="3" fillId="0" borderId="5" xfId="0" applyFont="1" applyBorder="1" applyAlignment="1">
      <alignment horizontal="center" wrapText="1"/>
    </xf>
    <xf numFmtId="0" fontId="3" fillId="0" borderId="16" xfId="0" applyFont="1" applyBorder="1" applyAlignment="1">
      <alignment horizontal="center" wrapText="1"/>
    </xf>
    <xf numFmtId="0" fontId="6" fillId="0" borderId="0" xfId="0" applyFont="1" applyAlignment="1">
      <alignment horizontal="center"/>
    </xf>
    <xf numFmtId="0" fontId="3" fillId="3" borderId="19"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6" fillId="0" borderId="0" xfId="0" applyFont="1" applyAlignment="1">
      <alignment horizontal="center" vertical="center"/>
    </xf>
    <xf numFmtId="0" fontId="6" fillId="3" borderId="14"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16" fillId="3" borderId="20" xfId="0" applyFont="1" applyFill="1" applyBorder="1" applyAlignment="1">
      <alignment horizontal="center" vertical="center"/>
    </xf>
    <xf numFmtId="0" fontId="3" fillId="0" borderId="0" xfId="0" applyFont="1" applyAlignment="1">
      <alignment wrapText="1"/>
    </xf>
    <xf numFmtId="0" fontId="3" fillId="0" borderId="0" xfId="0" applyFont="1" applyAlignment="1"/>
    <xf numFmtId="0" fontId="16" fillId="3" borderId="22" xfId="0" applyFont="1" applyFill="1" applyBorder="1" applyAlignment="1">
      <alignment horizontal="center" vertical="center"/>
    </xf>
    <xf numFmtId="0" fontId="3" fillId="0" borderId="0" xfId="0" applyFont="1" applyFill="1" applyAlignment="1">
      <alignment horizontal="left"/>
    </xf>
    <xf numFmtId="0" fontId="4" fillId="0" borderId="0" xfId="0" applyFont="1" applyFill="1" applyAlignment="1"/>
    <xf numFmtId="0" fontId="3" fillId="3" borderId="14"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16" fillId="3" borderId="9"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25"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5" xfId="0" applyFont="1" applyFill="1" applyBorder="1" applyAlignment="1">
      <alignment horizontal="center" vertical="center"/>
    </xf>
    <xf numFmtId="0" fontId="6" fillId="0" borderId="0" xfId="0" applyFont="1" applyFill="1" applyAlignment="1">
      <alignment horizontal="center" vertical="center"/>
    </xf>
    <xf numFmtId="0" fontId="3" fillId="0" borderId="1" xfId="0" applyFont="1" applyBorder="1" applyAlignment="1">
      <alignment horizontal="left"/>
    </xf>
    <xf numFmtId="0" fontId="10" fillId="0" borderId="1" xfId="0" applyFont="1" applyBorder="1"/>
    <xf numFmtId="0" fontId="6" fillId="0" borderId="0" xfId="0" applyFont="1" applyAlignment="1">
      <alignment horizontal="center" wrapText="1"/>
    </xf>
  </cellXfs>
  <cellStyles count="3">
    <cellStyle name="Millares" xfId="1" builtinId="3"/>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1"/></Relationships>
</file>

<file path=xl/_rels/comments2.xml.rels><?xml version="1.0" encoding="UTF-8" standalone="yes"?>
<Relationships xmlns="http://schemas.openxmlformats.org/package/2006/relationships"><Relationship Id="rId1" Type="http://customschemas.google.com/relationships/workbookmetadata" Target="commentsmeta3"/></Relationships>
</file>

<file path=xl/_rels/comments3.xml.rels><?xml version="1.0" encoding="UTF-8" standalone="yes"?>
<Relationships xmlns="http://schemas.openxmlformats.org/package/2006/relationships"><Relationship Id="rId1" Type="http://customschemas.google.com/relationships/workbookmetadata" Target="commentsmeta0"/></Relationships>
</file>

<file path=xl/_rels/comments4.xml.rels><?xml version="1.0" encoding="UTF-8" standalone="yes"?>
<Relationships xmlns="http://schemas.openxmlformats.org/package/2006/relationships"><Relationship Id="rId1" Type="http://customschemas.google.com/relationships/workbookmetadata" Target="commentsmeta7"/></Relationships>
</file>

<file path=xl/_rels/comments5.xml.rels><?xml version="1.0" encoding="UTF-8" standalone="yes"?>
<Relationships xmlns="http://schemas.openxmlformats.org/package/2006/relationships"><Relationship Id="rId1" Type="http://customschemas.google.com/relationships/workbookmetadata" Target="commentsmeta2"/></Relationships>
</file>

<file path=xl/_rels/comments6.xml.rels><?xml version="1.0" encoding="UTF-8" standalone="yes"?>
<Relationships xmlns="http://schemas.openxmlformats.org/package/2006/relationships"><Relationship Id="rId1" Type="http://customschemas.google.com/relationships/workbookmetadata" Target="commentsmeta4"/></Relationships>
</file>

<file path=xl/_rels/comments7.xml.rels><?xml version="1.0" encoding="UTF-8" standalone="yes"?>
<Relationships xmlns="http://schemas.openxmlformats.org/package/2006/relationships"><Relationship Id="rId1" Type="http://customschemas.google.com/relationships/workbookmetadata" Target="commentsmeta5"/></Relationships>
</file>

<file path=xl/_rels/comments8.xml.rels><?xml version="1.0" encoding="UTF-8" standalone="yes"?>
<Relationships xmlns="http://schemas.openxmlformats.org/package/2006/relationships"><Relationship Id="rId1" Type="http://customschemas.google.com/relationships/workbookmetadata" Target="commentsmeta6"/></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68"/>
  <sheetViews>
    <sheetView tabSelected="1" zoomScale="80" zoomScaleNormal="80" workbookViewId="0">
      <selection activeCell="F13" sqref="F13"/>
    </sheetView>
  </sheetViews>
  <sheetFormatPr baseColWidth="10" defaultColWidth="14.453125" defaultRowHeight="15" customHeight="1" x14ac:dyDescent="0.3"/>
  <cols>
    <col min="1" max="1" width="5.81640625" style="5" customWidth="1"/>
    <col min="2" max="2" width="41.7265625" style="5" customWidth="1"/>
    <col min="3" max="3" width="10.81640625" style="5" customWidth="1"/>
    <col min="4" max="4" width="16.1796875" style="5" customWidth="1"/>
    <col min="5" max="5" width="10.90625" style="5" customWidth="1"/>
    <col min="6" max="6" width="15.6328125" style="5" customWidth="1"/>
    <col min="7" max="7" width="8.453125" style="5" customWidth="1"/>
    <col min="8" max="9" width="5.453125" style="5" customWidth="1"/>
    <col min="10" max="10" width="7.81640625" style="5" customWidth="1"/>
    <col min="11" max="14" width="5.453125" style="5" customWidth="1"/>
    <col min="15" max="15" width="4.81640625" style="5" customWidth="1"/>
    <col min="16" max="16" width="10.81640625" style="5" customWidth="1"/>
    <col min="17" max="17" width="14.453125" style="5" customWidth="1"/>
    <col min="18" max="18" width="10.81640625" style="5" customWidth="1"/>
    <col min="19" max="28" width="5.453125" style="5" customWidth="1"/>
    <col min="29" max="31" width="14.453125" style="5" customWidth="1"/>
    <col min="32" max="16384" width="14.453125" style="5"/>
  </cols>
  <sheetData>
    <row r="1" spans="1:31" ht="14.25" customHeight="1" x14ac:dyDescent="0.3">
      <c r="A1" s="3"/>
      <c r="B1" s="4"/>
      <c r="C1" s="4"/>
      <c r="D1" s="4"/>
      <c r="E1" s="4"/>
      <c r="F1" s="4"/>
      <c r="G1" s="4"/>
      <c r="H1" s="4"/>
      <c r="I1" s="4"/>
      <c r="J1" s="4"/>
      <c r="K1" s="4"/>
      <c r="L1" s="4"/>
      <c r="M1" s="4"/>
      <c r="N1" s="4"/>
      <c r="O1" s="4"/>
      <c r="P1" s="4"/>
      <c r="Q1" s="4"/>
      <c r="R1" s="4"/>
      <c r="S1" s="4"/>
      <c r="T1" s="4"/>
      <c r="U1" s="4"/>
      <c r="V1" s="4"/>
      <c r="W1" s="4"/>
      <c r="X1" s="4"/>
      <c r="Y1" s="4"/>
      <c r="Z1" s="4"/>
      <c r="AA1" s="4"/>
      <c r="AB1" s="4"/>
      <c r="AC1" s="4"/>
      <c r="AD1" s="4"/>
      <c r="AE1" s="4"/>
    </row>
    <row r="2" spans="1:31" ht="14.25" customHeight="1" x14ac:dyDescent="0.3">
      <c r="A2" s="265" t="s">
        <v>1</v>
      </c>
      <c r="B2" s="266"/>
      <c r="C2" s="266"/>
      <c r="D2" s="266"/>
      <c r="E2" s="266"/>
      <c r="F2" s="266"/>
      <c r="G2" s="266"/>
      <c r="H2" s="266"/>
      <c r="I2" s="266"/>
      <c r="J2" s="266"/>
      <c r="K2" s="266"/>
      <c r="L2" s="266"/>
      <c r="M2" s="266"/>
      <c r="N2" s="266"/>
      <c r="O2" s="266"/>
      <c r="P2" s="266"/>
      <c r="Q2" s="266"/>
      <c r="R2" s="266"/>
      <c r="S2" s="266"/>
      <c r="T2" s="266"/>
      <c r="U2" s="266"/>
      <c r="V2" s="266"/>
      <c r="W2" s="266"/>
      <c r="X2" s="266"/>
      <c r="Y2" s="266"/>
      <c r="Z2" s="4"/>
      <c r="AA2" s="4"/>
      <c r="AB2" s="4"/>
      <c r="AC2" s="4"/>
      <c r="AD2" s="4"/>
      <c r="AE2" s="4"/>
    </row>
    <row r="3" spans="1:31" ht="14.25" customHeight="1" x14ac:dyDescent="0.3">
      <c r="A3" s="266"/>
      <c r="B3" s="266"/>
      <c r="C3" s="266"/>
      <c r="D3" s="266"/>
      <c r="E3" s="266"/>
      <c r="F3" s="266"/>
      <c r="G3" s="266"/>
      <c r="H3" s="266"/>
      <c r="I3" s="266"/>
      <c r="J3" s="266"/>
      <c r="K3" s="266"/>
      <c r="L3" s="266"/>
      <c r="M3" s="266"/>
      <c r="N3" s="266"/>
      <c r="O3" s="266"/>
      <c r="P3" s="266"/>
      <c r="Q3" s="266"/>
      <c r="R3" s="266"/>
      <c r="S3" s="266"/>
      <c r="T3" s="266"/>
      <c r="U3" s="266"/>
      <c r="V3" s="266"/>
      <c r="W3" s="266"/>
      <c r="X3" s="266"/>
      <c r="Y3" s="266"/>
      <c r="Z3" s="4"/>
      <c r="AA3" s="4"/>
      <c r="AB3" s="4"/>
      <c r="AC3" s="4"/>
      <c r="AD3" s="4"/>
      <c r="AE3" s="4"/>
    </row>
    <row r="4" spans="1:31" ht="14.25" customHeight="1" x14ac:dyDescent="0.3">
      <c r="A4" s="26"/>
      <c r="B4" s="26"/>
      <c r="C4" s="26"/>
      <c r="D4" s="26"/>
      <c r="E4" s="26"/>
      <c r="F4" s="26"/>
      <c r="G4" s="26"/>
      <c r="H4" s="26"/>
      <c r="I4" s="26"/>
      <c r="J4" s="26"/>
      <c r="K4" s="26"/>
      <c r="L4" s="26"/>
      <c r="M4" s="26"/>
      <c r="N4" s="26"/>
      <c r="O4" s="26"/>
      <c r="P4" s="26"/>
      <c r="Q4" s="26"/>
      <c r="R4" s="26"/>
      <c r="S4" s="26"/>
      <c r="T4" s="26"/>
      <c r="U4" s="26"/>
      <c r="V4" s="26"/>
      <c r="W4" s="26"/>
      <c r="X4" s="26"/>
      <c r="Y4" s="26"/>
      <c r="Z4" s="4"/>
      <c r="AA4" s="4"/>
      <c r="AB4" s="4"/>
      <c r="AC4" s="4"/>
      <c r="AD4" s="4"/>
      <c r="AE4" s="4"/>
    </row>
    <row r="5" spans="1:31" ht="14.25" customHeight="1" x14ac:dyDescent="0.3">
      <c r="A5" s="267" t="s">
        <v>3</v>
      </c>
      <c r="B5" s="266"/>
      <c r="C5" s="266"/>
      <c r="D5" s="266"/>
      <c r="E5" s="266"/>
      <c r="F5" s="266"/>
      <c r="G5" s="266"/>
      <c r="H5" s="266"/>
      <c r="I5" s="266"/>
      <c r="J5" s="266"/>
      <c r="K5" s="266"/>
      <c r="L5" s="266"/>
      <c r="M5" s="266"/>
      <c r="N5" s="266"/>
      <c r="O5" s="266"/>
      <c r="P5" s="266"/>
      <c r="Q5" s="266"/>
      <c r="R5" s="266"/>
      <c r="S5" s="266"/>
      <c r="T5" s="266"/>
      <c r="U5" s="266"/>
      <c r="V5" s="266"/>
      <c r="W5" s="266"/>
      <c r="X5" s="266"/>
      <c r="Y5" s="266"/>
      <c r="Z5" s="4"/>
      <c r="AA5" s="4"/>
      <c r="AB5" s="4"/>
      <c r="AC5" s="4"/>
      <c r="AD5" s="4"/>
      <c r="AE5" s="4"/>
    </row>
    <row r="6" spans="1:31" ht="45" customHeight="1" x14ac:dyDescent="0.3">
      <c r="A6" s="266"/>
      <c r="B6" s="266"/>
      <c r="C6" s="266"/>
      <c r="D6" s="266"/>
      <c r="E6" s="266"/>
      <c r="F6" s="266"/>
      <c r="G6" s="266"/>
      <c r="H6" s="266"/>
      <c r="I6" s="266"/>
      <c r="J6" s="266"/>
      <c r="K6" s="266"/>
      <c r="L6" s="266"/>
      <c r="M6" s="266"/>
      <c r="N6" s="266"/>
      <c r="O6" s="266"/>
      <c r="P6" s="266"/>
      <c r="Q6" s="266"/>
      <c r="R6" s="266"/>
      <c r="S6" s="266"/>
      <c r="T6" s="266"/>
      <c r="U6" s="266"/>
      <c r="V6" s="266"/>
      <c r="W6" s="266"/>
      <c r="X6" s="266"/>
      <c r="Y6" s="266"/>
      <c r="Z6" s="4"/>
      <c r="AA6" s="4"/>
      <c r="AB6" s="4"/>
      <c r="AC6" s="4"/>
      <c r="AD6" s="4"/>
      <c r="AE6" s="4"/>
    </row>
    <row r="7" spans="1:31" ht="14.25" customHeight="1" x14ac:dyDescent="0.3">
      <c r="A7" s="266"/>
      <c r="B7" s="266"/>
      <c r="C7" s="266"/>
      <c r="D7" s="266"/>
      <c r="E7" s="266"/>
      <c r="F7" s="266"/>
      <c r="G7" s="266"/>
      <c r="H7" s="266"/>
      <c r="I7" s="266"/>
      <c r="J7" s="266"/>
      <c r="K7" s="266"/>
      <c r="L7" s="266"/>
      <c r="M7" s="266"/>
      <c r="N7" s="266"/>
      <c r="O7" s="266"/>
      <c r="P7" s="266"/>
      <c r="Q7" s="266"/>
      <c r="R7" s="266"/>
      <c r="S7" s="266"/>
      <c r="T7" s="266"/>
      <c r="U7" s="266"/>
      <c r="V7" s="266"/>
      <c r="W7" s="266"/>
      <c r="X7" s="266"/>
      <c r="Y7" s="266"/>
      <c r="Z7" s="4"/>
      <c r="AA7" s="4"/>
      <c r="AB7" s="4"/>
      <c r="AC7" s="4"/>
      <c r="AD7" s="4"/>
      <c r="AE7" s="4"/>
    </row>
    <row r="8" spans="1:31" ht="25.5" customHeight="1" x14ac:dyDescent="0.35">
      <c r="A8" s="266"/>
      <c r="B8" s="266"/>
      <c r="C8" s="266"/>
      <c r="D8" s="266"/>
      <c r="E8" s="266"/>
      <c r="F8" s="266"/>
      <c r="G8" s="266"/>
      <c r="H8" s="266"/>
      <c r="I8" s="266"/>
      <c r="J8" s="266"/>
      <c r="K8" s="266"/>
      <c r="L8" s="266"/>
      <c r="M8" s="266"/>
      <c r="N8" s="266"/>
      <c r="O8" s="266"/>
      <c r="P8" s="266"/>
      <c r="Q8" s="266"/>
      <c r="R8" s="266"/>
      <c r="S8" s="266"/>
      <c r="T8" s="266"/>
      <c r="U8" s="266"/>
      <c r="V8" s="266"/>
      <c r="W8" s="266"/>
      <c r="X8" s="266"/>
      <c r="Y8" s="266"/>
      <c r="Z8" s="7"/>
      <c r="AA8" s="7"/>
      <c r="AB8" s="7"/>
      <c r="AC8" s="4"/>
      <c r="AD8" s="4"/>
      <c r="AE8" s="4"/>
    </row>
    <row r="9" spans="1:31" ht="14.25" customHeight="1" x14ac:dyDescent="0.35">
      <c r="A9" s="266"/>
      <c r="B9" s="266"/>
      <c r="C9" s="266"/>
      <c r="D9" s="266"/>
      <c r="E9" s="266"/>
      <c r="F9" s="266"/>
      <c r="G9" s="266"/>
      <c r="H9" s="266"/>
      <c r="I9" s="266"/>
      <c r="J9" s="266"/>
      <c r="K9" s="266"/>
      <c r="L9" s="266"/>
      <c r="M9" s="266"/>
      <c r="N9" s="266"/>
      <c r="O9" s="266"/>
      <c r="P9" s="266"/>
      <c r="Q9" s="266"/>
      <c r="R9" s="266"/>
      <c r="S9" s="266"/>
      <c r="T9" s="266"/>
      <c r="U9" s="266"/>
      <c r="V9" s="266"/>
      <c r="W9" s="266"/>
      <c r="X9" s="266"/>
      <c r="Y9" s="266"/>
      <c r="Z9" s="7"/>
      <c r="AA9" s="7"/>
      <c r="AB9" s="7"/>
      <c r="AC9" s="4"/>
      <c r="AD9" s="4"/>
      <c r="AE9" s="4"/>
    </row>
    <row r="10" spans="1:31" ht="14.25" customHeight="1" x14ac:dyDescent="0.35">
      <c r="A10" s="8"/>
      <c r="B10" s="9"/>
      <c r="C10" s="9"/>
      <c r="D10" s="9"/>
      <c r="E10" s="9"/>
      <c r="F10" s="9"/>
      <c r="G10" s="9"/>
      <c r="H10" s="9"/>
      <c r="I10" s="9"/>
      <c r="J10" s="9"/>
      <c r="K10" s="9"/>
      <c r="L10" s="9"/>
      <c r="M10" s="9"/>
      <c r="N10" s="9"/>
      <c r="O10" s="9"/>
      <c r="P10" s="9"/>
      <c r="Q10" s="9"/>
      <c r="R10" s="9"/>
      <c r="S10" s="9"/>
      <c r="T10" s="9"/>
      <c r="U10" s="9"/>
      <c r="V10" s="9"/>
      <c r="W10" s="9"/>
      <c r="X10" s="9"/>
      <c r="Y10" s="9"/>
      <c r="Z10" s="7"/>
      <c r="AA10" s="7"/>
      <c r="AB10" s="7"/>
      <c r="AC10" s="4"/>
      <c r="AD10" s="4"/>
      <c r="AE10" s="4"/>
    </row>
    <row r="11" spans="1:31" ht="14.25" customHeight="1" x14ac:dyDescent="0.35">
      <c r="A11" s="10" t="s">
        <v>4</v>
      </c>
      <c r="B11" s="11" t="s">
        <v>7</v>
      </c>
      <c r="C11" s="9"/>
      <c r="D11" s="9"/>
      <c r="E11" s="9"/>
      <c r="F11" s="9"/>
      <c r="G11" s="9"/>
      <c r="H11" s="9"/>
      <c r="I11" s="9"/>
      <c r="J11" s="9"/>
      <c r="K11" s="9"/>
      <c r="L11" s="9"/>
      <c r="M11" s="9"/>
      <c r="N11" s="9"/>
      <c r="O11" s="9"/>
      <c r="P11" s="9"/>
      <c r="Q11" s="9"/>
      <c r="R11" s="9"/>
      <c r="S11" s="9"/>
      <c r="T11" s="9"/>
      <c r="U11" s="9"/>
      <c r="V11" s="9"/>
      <c r="W11" s="9"/>
      <c r="X11" s="9"/>
      <c r="Y11" s="9"/>
      <c r="Z11" s="7"/>
      <c r="AA11" s="7"/>
      <c r="AB11" s="7"/>
      <c r="AC11" s="4"/>
      <c r="AD11" s="4"/>
      <c r="AE11" s="4"/>
    </row>
    <row r="12" spans="1:31" ht="14.25" customHeight="1" x14ac:dyDescent="0.35">
      <c r="A12" s="10"/>
      <c r="B12" s="11"/>
      <c r="C12" s="9"/>
      <c r="D12" s="9"/>
      <c r="E12" s="9"/>
      <c r="F12" s="9"/>
      <c r="G12" s="9"/>
      <c r="H12" s="9"/>
      <c r="I12" s="9"/>
      <c r="J12" s="9"/>
      <c r="K12" s="9"/>
      <c r="L12" s="9"/>
      <c r="M12" s="9"/>
      <c r="N12" s="9"/>
      <c r="O12" s="9"/>
      <c r="P12" s="9"/>
      <c r="Q12" s="9"/>
      <c r="R12" s="9"/>
      <c r="S12" s="9"/>
      <c r="T12" s="9"/>
      <c r="U12" s="9"/>
      <c r="V12" s="9"/>
      <c r="W12" s="9"/>
      <c r="X12" s="9"/>
      <c r="Y12" s="9"/>
      <c r="Z12" s="7"/>
      <c r="AA12" s="7"/>
      <c r="AB12" s="7"/>
      <c r="AC12" s="4"/>
      <c r="AD12" s="4"/>
      <c r="AE12" s="4"/>
    </row>
    <row r="13" spans="1:31" ht="14.25" customHeight="1" x14ac:dyDescent="0.35">
      <c r="A13" s="10" t="s">
        <v>4</v>
      </c>
      <c r="B13" s="11" t="s">
        <v>10</v>
      </c>
      <c r="C13" s="7"/>
      <c r="D13" s="7"/>
      <c r="E13" s="7"/>
      <c r="F13" s="7"/>
      <c r="G13" s="7"/>
      <c r="H13" s="7"/>
      <c r="I13" s="7"/>
      <c r="J13" s="7"/>
      <c r="K13" s="7"/>
      <c r="L13" s="7"/>
      <c r="M13" s="7"/>
      <c r="N13" s="7"/>
      <c r="O13" s="7"/>
      <c r="P13" s="7"/>
      <c r="Q13" s="7"/>
      <c r="R13" s="7"/>
      <c r="S13" s="7"/>
      <c r="T13" s="7"/>
      <c r="U13" s="7"/>
      <c r="V13" s="7"/>
      <c r="W13" s="7"/>
      <c r="X13" s="7"/>
      <c r="Y13" s="7"/>
      <c r="Z13" s="7"/>
      <c r="AA13" s="7"/>
      <c r="AB13" s="7"/>
      <c r="AC13" s="4"/>
      <c r="AD13" s="4"/>
      <c r="AE13" s="4"/>
    </row>
    <row r="14" spans="1:31" ht="14.25" customHeight="1" x14ac:dyDescent="0.35">
      <c r="A14" s="10"/>
      <c r="B14" s="11"/>
      <c r="C14" s="7"/>
      <c r="D14" s="7"/>
      <c r="E14" s="7"/>
      <c r="F14" s="7"/>
      <c r="G14" s="7"/>
      <c r="H14" s="7"/>
      <c r="I14" s="7"/>
      <c r="J14" s="7"/>
      <c r="K14" s="7"/>
      <c r="L14" s="7"/>
      <c r="M14" s="7"/>
      <c r="N14" s="7"/>
      <c r="O14" s="7"/>
      <c r="P14" s="7"/>
      <c r="Q14" s="7"/>
      <c r="R14" s="7"/>
      <c r="S14" s="7"/>
      <c r="T14" s="7"/>
      <c r="U14" s="7"/>
      <c r="V14" s="7"/>
      <c r="W14" s="7"/>
      <c r="X14" s="7"/>
      <c r="Y14" s="7"/>
      <c r="Z14" s="7"/>
      <c r="AA14" s="7"/>
      <c r="AB14" s="7"/>
      <c r="AC14" s="4"/>
      <c r="AD14" s="4"/>
      <c r="AE14" s="4"/>
    </row>
    <row r="15" spans="1:31" ht="14.25" customHeight="1" x14ac:dyDescent="0.35">
      <c r="A15" s="10" t="s">
        <v>4</v>
      </c>
      <c r="B15" s="11" t="s">
        <v>14</v>
      </c>
      <c r="C15" s="7"/>
      <c r="D15" s="7"/>
      <c r="E15" s="7"/>
      <c r="F15" s="7"/>
      <c r="G15" s="7"/>
      <c r="H15" s="7"/>
      <c r="I15" s="7"/>
      <c r="J15" s="7"/>
      <c r="K15" s="7"/>
      <c r="L15" s="7"/>
      <c r="M15" s="7"/>
      <c r="N15" s="7"/>
      <c r="O15" s="7"/>
      <c r="P15" s="7"/>
      <c r="Q15" s="7"/>
      <c r="R15" s="7"/>
      <c r="S15" s="7"/>
      <c r="T15" s="7"/>
      <c r="U15" s="7"/>
      <c r="V15" s="7"/>
      <c r="W15" s="7"/>
      <c r="X15" s="7"/>
      <c r="Y15" s="7"/>
      <c r="Z15" s="7"/>
      <c r="AA15" s="7"/>
      <c r="AB15" s="7"/>
      <c r="AC15" s="4"/>
      <c r="AD15" s="4"/>
      <c r="AE15" s="4"/>
    </row>
    <row r="16" spans="1:31" ht="14.25" customHeight="1" x14ac:dyDescent="0.35">
      <c r="A16" s="10"/>
      <c r="B16" s="11"/>
      <c r="C16" s="7"/>
      <c r="D16" s="7"/>
      <c r="E16" s="7"/>
      <c r="F16" s="7"/>
      <c r="G16" s="7"/>
      <c r="H16" s="7"/>
      <c r="I16" s="7"/>
      <c r="J16" s="7"/>
      <c r="K16" s="7"/>
      <c r="L16" s="7"/>
      <c r="M16" s="7"/>
      <c r="N16" s="7"/>
      <c r="O16" s="7"/>
      <c r="P16" s="7"/>
      <c r="Q16" s="7"/>
      <c r="R16" s="7"/>
      <c r="S16" s="7"/>
      <c r="T16" s="7"/>
      <c r="U16" s="7"/>
      <c r="V16" s="7"/>
      <c r="W16" s="7"/>
      <c r="X16" s="7"/>
      <c r="Y16" s="7"/>
      <c r="Z16" s="7"/>
      <c r="AA16" s="7"/>
      <c r="AB16" s="7"/>
      <c r="AC16" s="4"/>
      <c r="AD16" s="4"/>
      <c r="AE16" s="4"/>
    </row>
    <row r="17" spans="1:31" ht="14.25" customHeight="1" x14ac:dyDescent="0.35">
      <c r="A17" s="10" t="s">
        <v>4</v>
      </c>
      <c r="B17" s="11" t="s">
        <v>16</v>
      </c>
      <c r="C17" s="7"/>
      <c r="D17" s="7"/>
      <c r="E17" s="7"/>
      <c r="F17" s="7"/>
      <c r="G17" s="7"/>
      <c r="H17" s="7"/>
      <c r="I17" s="7"/>
      <c r="J17" s="7"/>
      <c r="K17" s="7"/>
      <c r="L17" s="7"/>
      <c r="M17" s="7"/>
      <c r="N17" s="7"/>
      <c r="O17" s="7"/>
      <c r="P17" s="7"/>
      <c r="Q17" s="7"/>
      <c r="R17" s="7"/>
      <c r="S17" s="7"/>
      <c r="T17" s="7"/>
      <c r="U17" s="7"/>
      <c r="V17" s="7"/>
      <c r="W17" s="7"/>
      <c r="X17" s="7"/>
      <c r="Y17" s="7"/>
      <c r="Z17" s="7"/>
      <c r="AA17" s="7"/>
      <c r="AB17" s="7"/>
      <c r="AC17" s="4"/>
      <c r="AD17" s="4"/>
      <c r="AE17" s="4"/>
    </row>
    <row r="18" spans="1:31" ht="14.25" customHeight="1" x14ac:dyDescent="0.35">
      <c r="A18" s="10"/>
      <c r="B18" s="11"/>
      <c r="C18" s="7"/>
      <c r="D18" s="7"/>
      <c r="E18" s="7"/>
      <c r="F18" s="7"/>
      <c r="G18" s="7"/>
      <c r="H18" s="7"/>
      <c r="I18" s="7"/>
      <c r="J18" s="7"/>
      <c r="K18" s="7"/>
      <c r="L18" s="7"/>
      <c r="M18" s="7"/>
      <c r="N18" s="7"/>
      <c r="O18" s="7"/>
      <c r="P18" s="7"/>
      <c r="Q18" s="7"/>
      <c r="R18" s="7"/>
      <c r="S18" s="7"/>
      <c r="T18" s="7"/>
      <c r="U18" s="7"/>
      <c r="V18" s="7"/>
      <c r="W18" s="7"/>
      <c r="X18" s="7"/>
      <c r="Y18" s="7"/>
      <c r="Z18" s="7"/>
      <c r="AA18" s="7"/>
      <c r="AB18" s="7"/>
      <c r="AC18" s="4"/>
      <c r="AD18" s="4"/>
      <c r="AE18" s="4"/>
    </row>
    <row r="19" spans="1:31" ht="14.25" customHeight="1" x14ac:dyDescent="0.35">
      <c r="A19" s="10" t="s">
        <v>4</v>
      </c>
      <c r="B19" s="11" t="s">
        <v>21</v>
      </c>
      <c r="C19" s="7"/>
      <c r="D19" s="7"/>
      <c r="E19" s="7"/>
      <c r="F19" s="7"/>
      <c r="G19" s="7"/>
      <c r="H19" s="7"/>
      <c r="I19" s="7"/>
      <c r="J19" s="7"/>
      <c r="K19" s="7"/>
      <c r="L19" s="7"/>
      <c r="M19" s="7"/>
      <c r="N19" s="7"/>
      <c r="O19" s="7"/>
      <c r="P19" s="7"/>
      <c r="Q19" s="7"/>
      <c r="R19" s="7"/>
      <c r="S19" s="7"/>
      <c r="T19" s="7"/>
      <c r="U19" s="7"/>
      <c r="V19" s="7"/>
      <c r="W19" s="7"/>
      <c r="X19" s="7"/>
      <c r="Y19" s="7"/>
      <c r="Z19" s="7"/>
      <c r="AA19" s="7"/>
      <c r="AB19" s="7"/>
      <c r="AC19" s="4"/>
      <c r="AD19" s="4"/>
      <c r="AE19" s="4"/>
    </row>
    <row r="20" spans="1:31" ht="14.25" customHeight="1" x14ac:dyDescent="0.35">
      <c r="A20" s="10"/>
      <c r="B20" s="11"/>
      <c r="C20" s="7"/>
      <c r="D20" s="7"/>
      <c r="E20" s="7"/>
      <c r="F20" s="7"/>
      <c r="G20" s="7"/>
      <c r="H20" s="7"/>
      <c r="I20" s="7"/>
      <c r="J20" s="7"/>
      <c r="K20" s="7"/>
      <c r="L20" s="7"/>
      <c r="M20" s="7"/>
      <c r="N20" s="7"/>
      <c r="O20" s="7"/>
      <c r="P20" s="7"/>
      <c r="Q20" s="7"/>
      <c r="R20" s="7"/>
      <c r="S20" s="7"/>
      <c r="T20" s="7"/>
      <c r="U20" s="7"/>
      <c r="V20" s="7"/>
      <c r="W20" s="7"/>
      <c r="X20" s="7"/>
      <c r="Y20" s="7"/>
      <c r="Z20" s="7"/>
      <c r="AA20" s="7"/>
      <c r="AB20" s="7"/>
      <c r="AC20" s="4"/>
      <c r="AD20" s="4"/>
      <c r="AE20" s="4"/>
    </row>
    <row r="21" spans="1:31" ht="14.25" customHeight="1" x14ac:dyDescent="0.35">
      <c r="A21" s="10" t="s">
        <v>4</v>
      </c>
      <c r="B21" s="11" t="s">
        <v>26</v>
      </c>
      <c r="C21" s="7"/>
      <c r="D21" s="7"/>
      <c r="E21" s="7"/>
      <c r="F21" s="7"/>
      <c r="G21" s="7"/>
      <c r="H21" s="7"/>
      <c r="I21" s="7"/>
      <c r="J21" s="7"/>
      <c r="K21" s="7"/>
      <c r="L21" s="7"/>
      <c r="M21" s="7"/>
      <c r="N21" s="7"/>
      <c r="O21" s="7"/>
      <c r="P21" s="7"/>
      <c r="Q21" s="7"/>
      <c r="R21" s="7"/>
      <c r="S21" s="7"/>
      <c r="T21" s="7"/>
      <c r="U21" s="7"/>
      <c r="V21" s="7"/>
      <c r="W21" s="7"/>
      <c r="X21" s="7"/>
      <c r="Y21" s="7"/>
      <c r="Z21" s="7"/>
      <c r="AA21" s="7"/>
      <c r="AB21" s="7"/>
      <c r="AC21" s="4"/>
      <c r="AD21" s="4"/>
      <c r="AE21" s="4"/>
    </row>
    <row r="22" spans="1:31" ht="14.25" customHeight="1" x14ac:dyDescent="0.35">
      <c r="A22" s="10"/>
      <c r="B22" s="11"/>
      <c r="C22" s="7"/>
      <c r="D22" s="7"/>
      <c r="E22" s="7"/>
      <c r="F22" s="7"/>
      <c r="G22" s="7"/>
      <c r="H22" s="7"/>
      <c r="I22" s="7"/>
      <c r="J22" s="7"/>
      <c r="K22" s="7"/>
      <c r="L22" s="7"/>
      <c r="M22" s="7"/>
      <c r="N22" s="7"/>
      <c r="O22" s="7"/>
      <c r="P22" s="7"/>
      <c r="Q22" s="7"/>
      <c r="R22" s="7"/>
      <c r="S22" s="7"/>
      <c r="T22" s="7"/>
      <c r="U22" s="7"/>
      <c r="V22" s="7"/>
      <c r="W22" s="7"/>
      <c r="X22" s="7"/>
      <c r="Y22" s="7"/>
      <c r="Z22" s="7"/>
      <c r="AA22" s="7"/>
      <c r="AB22" s="7"/>
      <c r="AC22" s="4"/>
      <c r="AD22" s="4"/>
      <c r="AE22" s="4"/>
    </row>
    <row r="23" spans="1:31" ht="14.25" customHeight="1" x14ac:dyDescent="0.35">
      <c r="A23" s="10" t="s">
        <v>4</v>
      </c>
      <c r="B23" s="11" t="s">
        <v>30</v>
      </c>
      <c r="C23" s="7"/>
      <c r="D23" s="7"/>
      <c r="E23" s="7"/>
      <c r="F23" s="7"/>
      <c r="G23" s="7"/>
      <c r="H23" s="7"/>
      <c r="I23" s="7"/>
      <c r="J23" s="7"/>
      <c r="K23" s="7"/>
      <c r="L23" s="7"/>
      <c r="M23" s="7"/>
      <c r="N23" s="7"/>
      <c r="O23" s="7"/>
      <c r="P23" s="7"/>
      <c r="Q23" s="7"/>
      <c r="R23" s="7"/>
      <c r="S23" s="7"/>
      <c r="T23" s="7"/>
      <c r="U23" s="7"/>
      <c r="V23" s="7"/>
      <c r="W23" s="7"/>
      <c r="X23" s="7"/>
      <c r="Y23" s="7"/>
      <c r="Z23" s="7"/>
      <c r="AA23" s="7"/>
      <c r="AB23" s="7"/>
      <c r="AC23" s="4"/>
      <c r="AD23" s="4"/>
      <c r="AE23" s="4"/>
    </row>
    <row r="24" spans="1:31" ht="14.25" customHeight="1" x14ac:dyDescent="0.35">
      <c r="A24" s="10"/>
      <c r="B24" s="11"/>
      <c r="C24" s="7"/>
      <c r="D24" s="7"/>
      <c r="E24" s="7"/>
      <c r="F24" s="7"/>
      <c r="G24" s="7"/>
      <c r="H24" s="7"/>
      <c r="I24" s="7"/>
      <c r="J24" s="7"/>
      <c r="K24" s="7"/>
      <c r="L24" s="7"/>
      <c r="M24" s="7"/>
      <c r="N24" s="7"/>
      <c r="O24" s="7"/>
      <c r="P24" s="7"/>
      <c r="Q24" s="7"/>
      <c r="R24" s="7"/>
      <c r="S24" s="7"/>
      <c r="T24" s="7"/>
      <c r="U24" s="7"/>
      <c r="V24" s="7"/>
      <c r="W24" s="7"/>
      <c r="X24" s="7"/>
      <c r="Y24" s="7"/>
      <c r="Z24" s="7"/>
      <c r="AA24" s="7"/>
      <c r="AB24" s="7"/>
      <c r="AC24" s="4"/>
      <c r="AD24" s="4"/>
      <c r="AE24" s="4"/>
    </row>
    <row r="25" spans="1:31" ht="14.25" customHeight="1" x14ac:dyDescent="0.35">
      <c r="A25" s="10" t="s">
        <v>4</v>
      </c>
      <c r="B25" s="11" t="s">
        <v>31</v>
      </c>
      <c r="C25" s="7"/>
      <c r="D25" s="7"/>
      <c r="E25" s="7"/>
      <c r="F25" s="7"/>
      <c r="G25" s="7"/>
      <c r="H25" s="7"/>
      <c r="I25" s="7"/>
      <c r="J25" s="7"/>
      <c r="K25" s="7"/>
      <c r="L25" s="7"/>
      <c r="M25" s="7"/>
      <c r="N25" s="7"/>
      <c r="O25" s="7"/>
      <c r="P25" s="7"/>
      <c r="Q25" s="7"/>
      <c r="R25" s="7"/>
      <c r="S25" s="7"/>
      <c r="T25" s="7"/>
      <c r="U25" s="7"/>
      <c r="V25" s="7"/>
      <c r="W25" s="7"/>
      <c r="X25" s="7"/>
      <c r="Y25" s="7"/>
      <c r="Z25" s="7"/>
      <c r="AA25" s="7"/>
      <c r="AB25" s="7"/>
      <c r="AC25" s="4"/>
      <c r="AD25" s="4"/>
      <c r="AE25" s="4"/>
    </row>
    <row r="26" spans="1:31" ht="14.25" customHeight="1" x14ac:dyDescent="0.35">
      <c r="A26" s="12"/>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4"/>
      <c r="AD26" s="4"/>
      <c r="AE26" s="4"/>
    </row>
    <row r="27" spans="1:31" ht="14.25" customHeight="1" x14ac:dyDescent="0.35">
      <c r="A27" s="12" t="s">
        <v>4</v>
      </c>
      <c r="B27" s="11" t="s">
        <v>34</v>
      </c>
      <c r="C27" s="7"/>
      <c r="D27" s="7"/>
      <c r="E27" s="7"/>
      <c r="F27" s="7"/>
      <c r="G27" s="7"/>
      <c r="H27" s="7"/>
      <c r="I27" s="7"/>
      <c r="J27" s="7"/>
      <c r="K27" s="7"/>
      <c r="L27" s="7"/>
      <c r="M27" s="7"/>
      <c r="N27" s="7"/>
      <c r="O27" s="7"/>
      <c r="P27" s="7"/>
      <c r="Q27" s="7"/>
      <c r="R27" s="7"/>
      <c r="S27" s="7"/>
      <c r="T27" s="7"/>
      <c r="U27" s="7"/>
      <c r="V27" s="7"/>
      <c r="W27" s="7"/>
      <c r="X27" s="7"/>
      <c r="Y27" s="7"/>
      <c r="Z27" s="7"/>
      <c r="AA27" s="7"/>
      <c r="AB27" s="7"/>
      <c r="AC27" s="4"/>
      <c r="AD27" s="4"/>
      <c r="AE27" s="4"/>
    </row>
    <row r="28" spans="1:31" ht="14.25" customHeight="1" x14ac:dyDescent="0.35">
      <c r="A28" s="12"/>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4"/>
      <c r="AD28" s="4"/>
      <c r="AE28" s="4"/>
    </row>
    <row r="29" spans="1:31" ht="14.25" customHeight="1" x14ac:dyDescent="0.35">
      <c r="A29" s="12" t="s">
        <v>4</v>
      </c>
      <c r="B29" s="11" t="s">
        <v>35</v>
      </c>
      <c r="C29" s="7"/>
      <c r="D29" s="7"/>
      <c r="E29" s="7"/>
      <c r="F29" s="7"/>
      <c r="G29" s="7"/>
      <c r="H29" s="7"/>
      <c r="I29" s="7"/>
      <c r="J29" s="7"/>
      <c r="K29" s="7"/>
      <c r="L29" s="7"/>
      <c r="M29" s="7"/>
      <c r="N29" s="7"/>
      <c r="O29" s="7"/>
      <c r="P29" s="7"/>
      <c r="Q29" s="7"/>
      <c r="R29" s="7"/>
      <c r="S29" s="7"/>
      <c r="T29" s="7"/>
      <c r="U29" s="7"/>
      <c r="V29" s="7"/>
      <c r="W29" s="7"/>
      <c r="X29" s="7"/>
      <c r="Y29" s="7"/>
      <c r="Z29" s="7"/>
      <c r="AA29" s="7"/>
      <c r="AB29" s="7"/>
      <c r="AC29" s="4"/>
      <c r="AD29" s="4"/>
      <c r="AE29" s="4"/>
    </row>
    <row r="30" spans="1:31" ht="14.25" customHeight="1" x14ac:dyDescent="0.35">
      <c r="A30" s="12"/>
      <c r="B30" s="11"/>
      <c r="C30" s="7"/>
      <c r="D30" s="7"/>
      <c r="E30" s="7"/>
      <c r="F30" s="7"/>
      <c r="G30" s="7"/>
      <c r="H30" s="7"/>
      <c r="I30" s="7"/>
      <c r="J30" s="7"/>
      <c r="K30" s="7"/>
      <c r="L30" s="7"/>
      <c r="M30" s="7"/>
      <c r="N30" s="7"/>
      <c r="O30" s="7"/>
      <c r="P30" s="7"/>
      <c r="Q30" s="7"/>
      <c r="R30" s="7"/>
      <c r="S30" s="7"/>
      <c r="T30" s="7"/>
      <c r="U30" s="7"/>
      <c r="V30" s="7"/>
      <c r="W30" s="7"/>
      <c r="X30" s="7"/>
      <c r="Y30" s="7"/>
      <c r="Z30" s="7"/>
      <c r="AA30" s="7"/>
      <c r="AB30" s="7"/>
      <c r="AC30" s="4"/>
      <c r="AD30" s="4"/>
      <c r="AE30" s="4"/>
    </row>
    <row r="31" spans="1:31" ht="14.25" customHeight="1" x14ac:dyDescent="0.35">
      <c r="A31" s="12" t="s">
        <v>4</v>
      </c>
      <c r="B31" s="11" t="s">
        <v>37</v>
      </c>
      <c r="C31" s="7"/>
      <c r="D31" s="7"/>
      <c r="E31" s="7"/>
      <c r="F31" s="7"/>
      <c r="G31" s="7"/>
      <c r="H31" s="7"/>
      <c r="I31" s="7"/>
      <c r="J31" s="7"/>
      <c r="K31" s="7"/>
      <c r="L31" s="7"/>
      <c r="M31" s="7"/>
      <c r="N31" s="7"/>
      <c r="O31" s="7"/>
      <c r="P31" s="7"/>
      <c r="Q31" s="7"/>
      <c r="R31" s="7"/>
      <c r="S31" s="7"/>
      <c r="T31" s="7"/>
      <c r="U31" s="7"/>
      <c r="V31" s="7"/>
      <c r="W31" s="7"/>
      <c r="X31" s="7"/>
      <c r="Y31" s="7"/>
      <c r="Z31" s="7"/>
      <c r="AA31" s="7"/>
      <c r="AB31" s="7"/>
      <c r="AC31" s="4"/>
      <c r="AD31" s="4"/>
      <c r="AE31" s="4"/>
    </row>
    <row r="32" spans="1:31" ht="14.25" customHeight="1" x14ac:dyDescent="0.35">
      <c r="A32" s="12"/>
      <c r="B32" s="11"/>
      <c r="C32" s="7"/>
      <c r="D32" s="7"/>
      <c r="E32" s="7"/>
      <c r="F32" s="7"/>
      <c r="G32" s="7"/>
      <c r="H32" s="7"/>
      <c r="I32" s="7"/>
      <c r="J32" s="7"/>
      <c r="K32" s="7"/>
      <c r="L32" s="7"/>
      <c r="M32" s="7"/>
      <c r="N32" s="7"/>
      <c r="O32" s="7"/>
      <c r="P32" s="7"/>
      <c r="Q32" s="7"/>
      <c r="R32" s="7"/>
      <c r="S32" s="7"/>
      <c r="T32" s="7"/>
      <c r="U32" s="7"/>
      <c r="V32" s="7"/>
      <c r="W32" s="7"/>
      <c r="X32" s="7"/>
      <c r="Y32" s="7"/>
      <c r="Z32" s="7"/>
      <c r="AA32" s="7"/>
      <c r="AB32" s="7"/>
      <c r="AC32" s="4"/>
      <c r="AD32" s="4"/>
      <c r="AE32" s="4"/>
    </row>
    <row r="33" spans="1:31" ht="15.75" customHeight="1" x14ac:dyDescent="0.3">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row>
    <row r="34" spans="1:31" ht="15.75" customHeight="1" x14ac:dyDescent="0.3">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row>
    <row r="35" spans="1:31" ht="15.75" customHeight="1" x14ac:dyDescent="0.3">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row>
    <row r="36" spans="1:31" ht="15.75" customHeight="1" x14ac:dyDescent="0.3">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row>
    <row r="37" spans="1:31" ht="15.75" customHeight="1" x14ac:dyDescent="0.3">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row>
    <row r="38" spans="1:31" ht="15.75" customHeight="1" x14ac:dyDescent="0.3">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row>
    <row r="39" spans="1:31" ht="15.75" customHeight="1" x14ac:dyDescent="0.3">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row>
    <row r="40" spans="1:31" ht="15.75" customHeight="1" x14ac:dyDescent="0.3">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row>
    <row r="41" spans="1:31" ht="15.75" customHeight="1" x14ac:dyDescent="0.3">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row>
    <row r="42" spans="1:31" ht="15.75" customHeight="1" x14ac:dyDescent="0.3">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row>
    <row r="43" spans="1:31" ht="15.75" customHeight="1" x14ac:dyDescent="0.3">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row>
    <row r="44" spans="1:31" ht="15.75" customHeight="1" x14ac:dyDescent="0.3">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row>
    <row r="45" spans="1:31" ht="15.75" customHeight="1" x14ac:dyDescent="0.3">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row>
    <row r="46" spans="1:31" ht="15.75" customHeight="1" x14ac:dyDescent="0.3">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row>
    <row r="47" spans="1:31" ht="15.75" customHeight="1" x14ac:dyDescent="0.3">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row>
    <row r="48" spans="1:31" ht="15.75" customHeight="1" x14ac:dyDescent="0.3">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row>
    <row r="49" spans="1:31" ht="15.75" customHeight="1" x14ac:dyDescent="0.3">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row>
    <row r="50" spans="1:31" ht="15.75" customHeight="1" x14ac:dyDescent="0.3">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row>
    <row r="51" spans="1:31" ht="15.75" customHeight="1" x14ac:dyDescent="0.3">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row>
    <row r="52" spans="1:31" ht="15.75" customHeight="1" x14ac:dyDescent="0.3">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row>
    <row r="53" spans="1:31" ht="15.75" customHeight="1" x14ac:dyDescent="0.3">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row>
    <row r="54" spans="1:31" ht="15.75" customHeight="1" x14ac:dyDescent="0.3">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row>
    <row r="55" spans="1:31" ht="15.75" customHeight="1" x14ac:dyDescent="0.3">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row>
    <row r="56" spans="1:31" ht="15.75" customHeight="1" x14ac:dyDescent="0.3">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row>
    <row r="57" spans="1:31" ht="15.75" customHeight="1" x14ac:dyDescent="0.3">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row>
    <row r="58" spans="1:31" ht="15.75" customHeight="1" x14ac:dyDescent="0.3">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row>
    <row r="59" spans="1:31" ht="15.75" customHeight="1" x14ac:dyDescent="0.3">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row>
    <row r="60" spans="1:31" ht="15.75" customHeight="1" x14ac:dyDescent="0.3">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row>
    <row r="61" spans="1:31" ht="15.75" customHeight="1" x14ac:dyDescent="0.3">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row>
    <row r="62" spans="1:31" ht="15.75" customHeight="1" x14ac:dyDescent="0.3">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row>
    <row r="63" spans="1:31" ht="15.75" customHeight="1" x14ac:dyDescent="0.3">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row>
    <row r="64" spans="1:31" ht="15.75" customHeight="1" x14ac:dyDescent="0.3">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row>
    <row r="65" spans="1:31" ht="15.75" customHeight="1" x14ac:dyDescent="0.3">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row>
    <row r="66" spans="1:31" ht="15.75" customHeight="1" x14ac:dyDescent="0.3">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row>
    <row r="67" spans="1:31" ht="15.75" customHeight="1" x14ac:dyDescent="0.3">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row>
    <row r="68" spans="1:31" ht="15.75" customHeight="1" x14ac:dyDescent="0.3">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row>
    <row r="69" spans="1:31" ht="15.75" customHeight="1" x14ac:dyDescent="0.3">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row>
    <row r="70" spans="1:31" ht="15.75" customHeight="1" x14ac:dyDescent="0.3">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row>
    <row r="71" spans="1:31" ht="15.75" customHeight="1" x14ac:dyDescent="0.3">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row>
    <row r="72" spans="1:31" ht="15.75" customHeight="1" x14ac:dyDescent="0.3">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row>
    <row r="73" spans="1:31" ht="15.75" customHeight="1" x14ac:dyDescent="0.3">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row>
    <row r="74" spans="1:31" ht="15.75" customHeight="1" x14ac:dyDescent="0.3">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row>
    <row r="75" spans="1:31" ht="15.75" customHeight="1" x14ac:dyDescent="0.3">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row>
    <row r="76" spans="1:31" ht="15.75" customHeight="1" x14ac:dyDescent="0.3">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row>
    <row r="77" spans="1:31" ht="15.75" customHeight="1" x14ac:dyDescent="0.3">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row>
    <row r="78" spans="1:31" ht="15.75" customHeight="1" x14ac:dyDescent="0.3">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row>
    <row r="79" spans="1:31" ht="15.75" customHeight="1" x14ac:dyDescent="0.3">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row>
    <row r="80" spans="1:31" ht="15.75" customHeight="1" x14ac:dyDescent="0.3">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row>
    <row r="81" spans="1:31" ht="15.75" customHeight="1" x14ac:dyDescent="0.3">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row>
    <row r="82" spans="1:31" ht="15.75" customHeight="1" x14ac:dyDescent="0.3">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row>
    <row r="83" spans="1:31" ht="15.75" customHeight="1" x14ac:dyDescent="0.3">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row>
    <row r="84" spans="1:31" ht="15.75" customHeight="1" x14ac:dyDescent="0.3">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row>
    <row r="85" spans="1:31" ht="15.75" customHeight="1" x14ac:dyDescent="0.3">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row>
    <row r="86" spans="1:31" ht="15.75" customHeight="1" x14ac:dyDescent="0.3">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row>
    <row r="87" spans="1:31" ht="15.75" customHeight="1" x14ac:dyDescent="0.3">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row>
    <row r="88" spans="1:31" ht="15.75" customHeight="1" x14ac:dyDescent="0.3">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row>
    <row r="89" spans="1:31" ht="15.75" customHeight="1" x14ac:dyDescent="0.3">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row>
    <row r="90" spans="1:31" ht="15.75" customHeight="1" x14ac:dyDescent="0.3">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row>
    <row r="91" spans="1:31" ht="15.75" customHeight="1" x14ac:dyDescent="0.3">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row>
    <row r="92" spans="1:31" ht="15.75" customHeight="1" x14ac:dyDescent="0.3">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row>
    <row r="93" spans="1:31" ht="15.75" customHeight="1" x14ac:dyDescent="0.3">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row>
    <row r="94" spans="1:31" ht="15.75" customHeight="1" x14ac:dyDescent="0.3">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row>
    <row r="95" spans="1:31" ht="15.75" customHeight="1" x14ac:dyDescent="0.3">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row>
    <row r="96" spans="1:31" ht="15.75" customHeight="1" x14ac:dyDescent="0.3">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row>
    <row r="97" spans="1:31" ht="15.75" customHeight="1" x14ac:dyDescent="0.3">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row>
    <row r="98" spans="1:31" ht="15.75" customHeight="1" x14ac:dyDescent="0.3">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row>
    <row r="99" spans="1:31" ht="15.75" customHeight="1" x14ac:dyDescent="0.3">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row>
    <row r="100" spans="1:31" ht="15.75" customHeight="1" x14ac:dyDescent="0.3">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row>
    <row r="101" spans="1:31" ht="15.75" customHeight="1" x14ac:dyDescent="0.3">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row>
    <row r="102" spans="1:31" ht="15.75" customHeight="1" x14ac:dyDescent="0.3">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row>
    <row r="103" spans="1:31" ht="15.75" customHeight="1" x14ac:dyDescent="0.3">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row>
    <row r="104" spans="1:31" ht="15.75" customHeight="1" x14ac:dyDescent="0.3">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row>
    <row r="105" spans="1:31" ht="15.75" customHeight="1" x14ac:dyDescent="0.3">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row>
    <row r="106" spans="1:31" ht="15.75" customHeight="1" x14ac:dyDescent="0.3">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row>
    <row r="107" spans="1:31" ht="15.75" customHeight="1" x14ac:dyDescent="0.3">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row>
    <row r="108" spans="1:31" ht="15.75" customHeight="1" x14ac:dyDescent="0.3">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row>
    <row r="109" spans="1:31" ht="15.75" customHeight="1" x14ac:dyDescent="0.3">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row>
    <row r="110" spans="1:31" ht="15.75" customHeight="1" x14ac:dyDescent="0.3">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row>
    <row r="111" spans="1:31" ht="15.75" customHeight="1" x14ac:dyDescent="0.3">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row>
    <row r="112" spans="1:31" ht="15.75" customHeight="1" x14ac:dyDescent="0.3">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row>
    <row r="113" spans="1:31" ht="15.75" customHeight="1" x14ac:dyDescent="0.3">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row>
    <row r="114" spans="1:31" ht="15.75" customHeight="1" x14ac:dyDescent="0.3">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row>
    <row r="115" spans="1:31" ht="15.75" customHeight="1" x14ac:dyDescent="0.3">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row>
    <row r="116" spans="1:31" ht="15.75" customHeight="1" x14ac:dyDescent="0.3">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row>
    <row r="117" spans="1:31" ht="15.75" customHeight="1" x14ac:dyDescent="0.3">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row>
    <row r="118" spans="1:31" ht="15.75" customHeight="1" x14ac:dyDescent="0.3">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row>
    <row r="119" spans="1:31" ht="15.75" customHeight="1" x14ac:dyDescent="0.3">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row>
    <row r="120" spans="1:31" ht="15.75" customHeight="1" x14ac:dyDescent="0.3">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row>
    <row r="121" spans="1:31" ht="15.75" customHeight="1" x14ac:dyDescent="0.3">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row>
    <row r="122" spans="1:31" ht="15.75" customHeight="1" x14ac:dyDescent="0.3">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row>
    <row r="123" spans="1:31" ht="15.75" customHeight="1" x14ac:dyDescent="0.3">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row>
    <row r="124" spans="1:31" ht="15.75" customHeight="1" x14ac:dyDescent="0.3">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row>
    <row r="125" spans="1:31" ht="15.75" customHeight="1" x14ac:dyDescent="0.3">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row>
    <row r="126" spans="1:31" ht="15.75" customHeight="1" x14ac:dyDescent="0.3">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row>
    <row r="127" spans="1:31" ht="15.75" customHeight="1" x14ac:dyDescent="0.3">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row>
    <row r="128" spans="1:31" ht="15.75" customHeight="1" x14ac:dyDescent="0.3">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row>
    <row r="129" spans="1:31" ht="15.75" customHeight="1" x14ac:dyDescent="0.3">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row>
    <row r="130" spans="1:31" ht="15.75" customHeight="1" x14ac:dyDescent="0.3">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row>
    <row r="131" spans="1:31" ht="15.75" customHeight="1" x14ac:dyDescent="0.3">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row>
    <row r="132" spans="1:31" ht="15.75" customHeight="1" x14ac:dyDescent="0.3">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row>
    <row r="133" spans="1:31" ht="15.75" customHeight="1" x14ac:dyDescent="0.3">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row>
    <row r="134" spans="1:31" ht="15.75" customHeight="1" x14ac:dyDescent="0.3">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row>
    <row r="135" spans="1:31" ht="15.75" customHeight="1" x14ac:dyDescent="0.3">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row>
    <row r="136" spans="1:31" ht="15.75" customHeight="1" x14ac:dyDescent="0.3">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row>
    <row r="137" spans="1:31" ht="15.75" customHeight="1" x14ac:dyDescent="0.3">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row>
    <row r="138" spans="1:31" ht="15.75" customHeight="1" x14ac:dyDescent="0.3">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row>
    <row r="139" spans="1:31" ht="15.75" customHeight="1" x14ac:dyDescent="0.3">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row>
    <row r="140" spans="1:31" ht="15.75" customHeight="1" x14ac:dyDescent="0.3">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row>
    <row r="141" spans="1:31" ht="15.75" customHeight="1" x14ac:dyDescent="0.3">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row>
    <row r="142" spans="1:31" ht="15.75" customHeight="1" x14ac:dyDescent="0.3">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row>
    <row r="143" spans="1:31" ht="15.75" customHeight="1" x14ac:dyDescent="0.3">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row>
    <row r="144" spans="1:31" ht="15.75" customHeight="1" x14ac:dyDescent="0.3">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row>
    <row r="145" spans="1:31" ht="15.75" customHeight="1" x14ac:dyDescent="0.3">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row>
    <row r="146" spans="1:31" ht="15.75" customHeight="1" x14ac:dyDescent="0.3">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row>
    <row r="147" spans="1:31" ht="15.75" customHeight="1" x14ac:dyDescent="0.3">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row>
    <row r="148" spans="1:31" ht="15.75" customHeight="1" x14ac:dyDescent="0.3">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row>
    <row r="149" spans="1:31" ht="15.75" customHeight="1" x14ac:dyDescent="0.3">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row>
    <row r="150" spans="1:31" ht="15.75" customHeight="1" x14ac:dyDescent="0.3">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row>
    <row r="151" spans="1:31" ht="15.75" customHeight="1" x14ac:dyDescent="0.3">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row>
    <row r="152" spans="1:31" ht="15.75" customHeight="1" x14ac:dyDescent="0.3">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row>
    <row r="153" spans="1:31" ht="15.75" customHeight="1" x14ac:dyDescent="0.3">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row>
    <row r="154" spans="1:31" ht="15.75" customHeight="1" x14ac:dyDescent="0.3">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row>
    <row r="155" spans="1:31" ht="15.75" customHeight="1" x14ac:dyDescent="0.3">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row>
    <row r="156" spans="1:31" ht="15.75" customHeight="1" x14ac:dyDescent="0.3">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row>
    <row r="157" spans="1:31" ht="15.75" customHeight="1" x14ac:dyDescent="0.3">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row>
    <row r="158" spans="1:31" ht="15.75" customHeight="1" x14ac:dyDescent="0.3">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row>
    <row r="159" spans="1:31" ht="15.75" customHeight="1" x14ac:dyDescent="0.3">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row>
    <row r="160" spans="1:31" ht="15.75" customHeight="1" x14ac:dyDescent="0.3">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row>
    <row r="161" spans="1:31" ht="15.75" customHeight="1" x14ac:dyDescent="0.3">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row>
    <row r="162" spans="1:31" ht="15.75" customHeight="1" x14ac:dyDescent="0.3">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row>
    <row r="163" spans="1:31" ht="15.75" customHeight="1" x14ac:dyDescent="0.3">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row>
    <row r="164" spans="1:31" ht="15.75" customHeight="1" x14ac:dyDescent="0.3">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row>
    <row r="165" spans="1:31" ht="15.75" customHeight="1" x14ac:dyDescent="0.3">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row>
    <row r="166" spans="1:31" ht="15.75" customHeight="1" x14ac:dyDescent="0.3">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row>
    <row r="167" spans="1:31" ht="15.75" customHeight="1" x14ac:dyDescent="0.3">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row>
    <row r="168" spans="1:31" ht="15.75" customHeight="1" x14ac:dyDescent="0.3">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row>
    <row r="169" spans="1:31" ht="15.75" customHeight="1" x14ac:dyDescent="0.3">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row>
    <row r="170" spans="1:31" ht="15.75" customHeight="1" x14ac:dyDescent="0.3">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row>
    <row r="171" spans="1:31" ht="15.75" customHeight="1" x14ac:dyDescent="0.3">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row>
    <row r="172" spans="1:31" ht="15.75" customHeight="1" x14ac:dyDescent="0.3">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row>
    <row r="173" spans="1:31" ht="15.75" customHeight="1" x14ac:dyDescent="0.3">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row>
    <row r="174" spans="1:31" ht="15.75" customHeight="1" x14ac:dyDescent="0.3">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row>
    <row r="175" spans="1:31" ht="15.75" customHeight="1" x14ac:dyDescent="0.3">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row>
    <row r="176" spans="1:31" ht="15.75" customHeight="1" x14ac:dyDescent="0.3">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row>
    <row r="177" spans="1:31" ht="15.75" customHeight="1" x14ac:dyDescent="0.3">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row>
    <row r="178" spans="1:31" ht="15.75" customHeight="1" x14ac:dyDescent="0.3">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row>
    <row r="179" spans="1:31" ht="15.75" customHeight="1" x14ac:dyDescent="0.3">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row>
    <row r="180" spans="1:31" ht="15.75" customHeight="1" x14ac:dyDescent="0.3">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row>
    <row r="181" spans="1:31" ht="15.75" customHeight="1" x14ac:dyDescent="0.3">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row>
    <row r="182" spans="1:31" ht="15.75" customHeight="1" x14ac:dyDescent="0.3">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row>
    <row r="183" spans="1:31" ht="15.75" customHeight="1" x14ac:dyDescent="0.3">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row>
    <row r="184" spans="1:31" ht="15.75" customHeight="1" x14ac:dyDescent="0.3">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row>
    <row r="185" spans="1:31" ht="15.75" customHeight="1" x14ac:dyDescent="0.3">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row>
    <row r="186" spans="1:31" ht="15.75" customHeight="1" x14ac:dyDescent="0.3">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row>
    <row r="187" spans="1:31" ht="15.75" customHeight="1" x14ac:dyDescent="0.3">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row>
    <row r="188" spans="1:31" ht="15.75" customHeight="1" x14ac:dyDescent="0.3">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row>
    <row r="189" spans="1:31" ht="15.75" customHeight="1" x14ac:dyDescent="0.3">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row>
    <row r="190" spans="1:31" ht="15.75" customHeight="1" x14ac:dyDescent="0.3">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row>
    <row r="191" spans="1:31" ht="15.75" customHeight="1" x14ac:dyDescent="0.3">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row>
    <row r="192" spans="1:31" ht="15.75" customHeight="1" x14ac:dyDescent="0.3">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row>
    <row r="193" spans="1:31" ht="15.75" customHeight="1" x14ac:dyDescent="0.3">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row>
    <row r="194" spans="1:31" ht="15.75" customHeight="1" x14ac:dyDescent="0.3">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row>
    <row r="195" spans="1:31" ht="15.75" customHeight="1" x14ac:dyDescent="0.3">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row>
    <row r="196" spans="1:31" ht="15.75" customHeight="1" x14ac:dyDescent="0.3">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row>
    <row r="197" spans="1:31" ht="15.75" customHeight="1" x14ac:dyDescent="0.3">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row>
    <row r="198" spans="1:31" ht="15.75" customHeight="1" x14ac:dyDescent="0.3">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row>
    <row r="199" spans="1:31" ht="15.75" customHeight="1" x14ac:dyDescent="0.3">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row>
    <row r="200" spans="1:31" ht="15.75" customHeight="1" x14ac:dyDescent="0.3">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row>
    <row r="201" spans="1:31" ht="15.75" customHeight="1" x14ac:dyDescent="0.3">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row>
    <row r="202" spans="1:31" ht="15.75" customHeight="1" x14ac:dyDescent="0.3">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row>
    <row r="203" spans="1:31" ht="15.75" customHeight="1" x14ac:dyDescent="0.3">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row>
    <row r="204" spans="1:31" ht="15.75" customHeight="1" x14ac:dyDescent="0.3">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row>
    <row r="205" spans="1:31" ht="15.75" customHeight="1" x14ac:dyDescent="0.3">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row>
    <row r="206" spans="1:31" ht="15.75" customHeight="1" x14ac:dyDescent="0.3">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row>
    <row r="207" spans="1:31" ht="15.75" customHeight="1" x14ac:dyDescent="0.3">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row>
    <row r="208" spans="1:31" ht="15.75" customHeight="1" x14ac:dyDescent="0.3">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row>
    <row r="209" spans="1:31" ht="15.75" customHeight="1" x14ac:dyDescent="0.3">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row>
    <row r="210" spans="1:31" ht="15.75" customHeight="1" x14ac:dyDescent="0.3">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row>
    <row r="211" spans="1:31" ht="15.75" customHeight="1" x14ac:dyDescent="0.3">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row>
    <row r="212" spans="1:31" ht="15.75" customHeight="1" x14ac:dyDescent="0.3">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row>
    <row r="213" spans="1:31" ht="15.75" customHeight="1" x14ac:dyDescent="0.3">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row>
    <row r="214" spans="1:31" ht="15.75" customHeight="1" x14ac:dyDescent="0.3">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row>
    <row r="215" spans="1:31" ht="15.75" customHeight="1" x14ac:dyDescent="0.3">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row>
    <row r="216" spans="1:31" ht="15.75" customHeight="1" x14ac:dyDescent="0.3">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row>
    <row r="217" spans="1:31" ht="15.75" customHeight="1" x14ac:dyDescent="0.3">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row>
    <row r="218" spans="1:31" ht="15.75" customHeight="1" x14ac:dyDescent="0.3">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row>
    <row r="219" spans="1:31" ht="15.75" customHeight="1" x14ac:dyDescent="0.3">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row>
    <row r="220" spans="1:31" ht="15.75" customHeight="1" x14ac:dyDescent="0.3">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row>
    <row r="221" spans="1:31" ht="15.75" customHeight="1" x14ac:dyDescent="0.3">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row>
    <row r="222" spans="1:31" ht="15.75" customHeight="1" x14ac:dyDescent="0.3">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row>
    <row r="223" spans="1:31" ht="15.75" customHeight="1" x14ac:dyDescent="0.3">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row>
    <row r="224" spans="1:31" ht="15.75" customHeight="1" x14ac:dyDescent="0.3">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row>
    <row r="225" spans="1:31" ht="15.75" customHeight="1" x14ac:dyDescent="0.3">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row>
    <row r="226" spans="1:31" ht="15.75" customHeight="1" x14ac:dyDescent="0.3">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row>
    <row r="227" spans="1:31" ht="15.75" customHeight="1" x14ac:dyDescent="0.3">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row>
    <row r="228" spans="1:31" ht="15.75" customHeight="1" x14ac:dyDescent="0.3">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row>
    <row r="229" spans="1:31" ht="15.75" customHeight="1" x14ac:dyDescent="0.3">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row>
    <row r="230" spans="1:31" ht="15.75" customHeight="1" x14ac:dyDescent="0.3">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row>
    <row r="231" spans="1:31" ht="15.75" customHeight="1" x14ac:dyDescent="0.3">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row>
    <row r="232" spans="1:31" ht="15.75" customHeight="1" x14ac:dyDescent="0.3">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row>
    <row r="233" spans="1:31" ht="15.75" customHeight="1" x14ac:dyDescent="0.3">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row>
    <row r="234" spans="1:31" ht="15.75" customHeight="1" x14ac:dyDescent="0.3">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row>
    <row r="235" spans="1:31" ht="15.75" customHeight="1" x14ac:dyDescent="0.3">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row>
    <row r="236" spans="1:31" ht="15.75" customHeight="1" x14ac:dyDescent="0.3">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row>
    <row r="237" spans="1:31" ht="15.75" customHeight="1" x14ac:dyDescent="0.3">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row>
    <row r="238" spans="1:31" ht="15.75" customHeight="1" x14ac:dyDescent="0.3">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row>
    <row r="239" spans="1:31" ht="15.75" customHeight="1" x14ac:dyDescent="0.3">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row>
    <row r="240" spans="1:31" ht="15.75" customHeight="1" x14ac:dyDescent="0.3">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row>
    <row r="241" spans="1:31" ht="15.75" customHeight="1" x14ac:dyDescent="0.3">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row>
    <row r="242" spans="1:31" ht="15.75" customHeight="1" x14ac:dyDescent="0.3">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row>
    <row r="243" spans="1:31" ht="15.75" customHeight="1" x14ac:dyDescent="0.3">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row>
    <row r="244" spans="1:31" ht="15.75" customHeight="1" x14ac:dyDescent="0.3">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row>
    <row r="245" spans="1:31" ht="15.75" customHeight="1" x14ac:dyDescent="0.3">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row>
    <row r="246" spans="1:31" ht="15.75" customHeight="1" x14ac:dyDescent="0.3">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row>
    <row r="247" spans="1:31" ht="15.75" customHeight="1" x14ac:dyDescent="0.3">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row>
    <row r="248" spans="1:31" ht="15.75" customHeight="1" x14ac:dyDescent="0.3">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row>
    <row r="249" spans="1:31" ht="15.75" customHeight="1" x14ac:dyDescent="0.3">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row>
    <row r="250" spans="1:31" ht="15.75" customHeight="1" x14ac:dyDescent="0.3">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row>
    <row r="251" spans="1:31" ht="15.75" customHeight="1" x14ac:dyDescent="0.3">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row>
    <row r="252" spans="1:31" ht="15.75" customHeight="1" x14ac:dyDescent="0.3">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row>
    <row r="253" spans="1:31" ht="15.75" customHeight="1" x14ac:dyDescent="0.3">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row>
    <row r="254" spans="1:31" ht="15.75" customHeight="1" x14ac:dyDescent="0.3">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row>
    <row r="255" spans="1:31" ht="15.75" customHeight="1" x14ac:dyDescent="0.3">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row>
    <row r="256" spans="1:31" ht="15.75" customHeight="1" x14ac:dyDescent="0.3">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row>
    <row r="257" spans="1:31" ht="15.75" customHeight="1" x14ac:dyDescent="0.3">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row>
    <row r="258" spans="1:31" ht="15.75" customHeight="1" x14ac:dyDescent="0.3">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row>
    <row r="259" spans="1:31" ht="15.75" customHeight="1" x14ac:dyDescent="0.3">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row>
    <row r="260" spans="1:31" ht="15.75" customHeight="1" x14ac:dyDescent="0.3">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row>
    <row r="261" spans="1:31" ht="15.75" customHeight="1" x14ac:dyDescent="0.3">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row>
    <row r="262" spans="1:31" ht="15.75" customHeight="1" x14ac:dyDescent="0.3">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row>
    <row r="263" spans="1:31" ht="15.75" customHeight="1" x14ac:dyDescent="0.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row>
    <row r="264" spans="1:31" ht="15.75" customHeight="1" x14ac:dyDescent="0.3">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row>
    <row r="265" spans="1:31" ht="15.75" customHeight="1" x14ac:dyDescent="0.3">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row>
    <row r="266" spans="1:31" ht="15.75" customHeight="1" x14ac:dyDescent="0.3">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row>
    <row r="267" spans="1:31" ht="15.75" customHeight="1" x14ac:dyDescent="0.3">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row>
    <row r="268" spans="1:31" ht="15.75" customHeight="1" x14ac:dyDescent="0.3">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row>
    <row r="269" spans="1:31" ht="15.75" customHeight="1" x14ac:dyDescent="0.3">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row>
    <row r="270" spans="1:31" ht="15.75" customHeight="1" x14ac:dyDescent="0.3">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row>
    <row r="271" spans="1:31" ht="15.75" customHeight="1" x14ac:dyDescent="0.3">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row>
    <row r="272" spans="1:31" ht="15.75" customHeight="1" x14ac:dyDescent="0.3">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row>
    <row r="273" spans="1:31" ht="15.75" customHeight="1" x14ac:dyDescent="0.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row>
    <row r="274" spans="1:31" ht="15.75" customHeight="1" x14ac:dyDescent="0.3">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row>
    <row r="275" spans="1:31" ht="15.75" customHeight="1" x14ac:dyDescent="0.3">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row>
    <row r="276" spans="1:31" ht="15.75" customHeight="1" x14ac:dyDescent="0.3">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row>
    <row r="277" spans="1:31" ht="15.75" customHeight="1" x14ac:dyDescent="0.3">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row>
    <row r="278" spans="1:31" ht="15.75" customHeight="1" x14ac:dyDescent="0.3">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row>
    <row r="279" spans="1:31" ht="15.75" customHeight="1" x14ac:dyDescent="0.3">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row>
    <row r="280" spans="1:31" ht="15.75" customHeight="1" x14ac:dyDescent="0.3">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row>
    <row r="281" spans="1:31" ht="15.75" customHeight="1" x14ac:dyDescent="0.3">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row>
    <row r="282" spans="1:31" ht="15.75" customHeight="1" x14ac:dyDescent="0.3">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row>
    <row r="283" spans="1:31" ht="15.75" customHeight="1" x14ac:dyDescent="0.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row>
    <row r="284" spans="1:31" ht="15.75" customHeight="1" x14ac:dyDescent="0.3">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row>
    <row r="285" spans="1:31" ht="15.75" customHeight="1" x14ac:dyDescent="0.3">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row>
    <row r="286" spans="1:31" ht="15.75" customHeight="1" x14ac:dyDescent="0.3">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row>
    <row r="287" spans="1:31" ht="15.75" customHeight="1" x14ac:dyDescent="0.3">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row>
    <row r="288" spans="1:31" ht="15.75" customHeight="1" x14ac:dyDescent="0.3">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row>
    <row r="289" spans="1:31" ht="15.75" customHeight="1" x14ac:dyDescent="0.3">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row>
    <row r="290" spans="1:31" ht="15.75" customHeight="1" x14ac:dyDescent="0.3">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row>
    <row r="291" spans="1:31" ht="15.75" customHeight="1" x14ac:dyDescent="0.3">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row>
    <row r="292" spans="1:31" ht="15.75" customHeight="1" x14ac:dyDescent="0.3">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row>
    <row r="293" spans="1:31" ht="15.75" customHeight="1" x14ac:dyDescent="0.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row>
    <row r="294" spans="1:31" ht="15.75" customHeight="1" x14ac:dyDescent="0.3">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row>
    <row r="295" spans="1:31" ht="15.75" customHeight="1" x14ac:dyDescent="0.3">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row>
    <row r="296" spans="1:31" ht="15.75" customHeight="1" x14ac:dyDescent="0.3">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row>
    <row r="297" spans="1:31" ht="15.75" customHeight="1" x14ac:dyDescent="0.3">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row>
    <row r="298" spans="1:31" ht="15.75" customHeight="1" x14ac:dyDescent="0.3">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row>
    <row r="299" spans="1:31" ht="15.75" customHeight="1" x14ac:dyDescent="0.3">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row>
    <row r="300" spans="1:31" ht="15.75" customHeight="1" x14ac:dyDescent="0.3">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row>
    <row r="301" spans="1:31" ht="15.75" customHeight="1" x14ac:dyDescent="0.3">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row>
    <row r="302" spans="1:31" ht="15.75" customHeight="1" x14ac:dyDescent="0.3">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row>
    <row r="303" spans="1:31" ht="15.75" customHeight="1" x14ac:dyDescent="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row>
    <row r="304" spans="1:31" ht="15.75" customHeight="1" x14ac:dyDescent="0.3">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row>
    <row r="305" spans="1:31" ht="15.75" customHeight="1" x14ac:dyDescent="0.3">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row>
    <row r="306" spans="1:31" ht="15.75" customHeight="1" x14ac:dyDescent="0.3">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row>
    <row r="307" spans="1:31" ht="15.75" customHeight="1" x14ac:dyDescent="0.3">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row>
    <row r="308" spans="1:31" ht="15.75" customHeight="1" x14ac:dyDescent="0.3">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row>
    <row r="309" spans="1:31" ht="15.75" customHeight="1" x14ac:dyDescent="0.3">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row>
    <row r="310" spans="1:31" ht="15.75" customHeight="1" x14ac:dyDescent="0.3">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row>
    <row r="311" spans="1:31" ht="15.75" customHeight="1" x14ac:dyDescent="0.3">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row>
    <row r="312" spans="1:31" ht="15.75" customHeight="1" x14ac:dyDescent="0.3">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row>
    <row r="313" spans="1:31" ht="15.75" customHeight="1" x14ac:dyDescent="0.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row>
    <row r="314" spans="1:31" ht="15.75" customHeight="1" x14ac:dyDescent="0.3">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row>
    <row r="315" spans="1:31" ht="15.75" customHeight="1" x14ac:dyDescent="0.3">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row>
    <row r="316" spans="1:31" ht="15.75" customHeight="1" x14ac:dyDescent="0.3">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row>
    <row r="317" spans="1:31" ht="15.75" customHeight="1" x14ac:dyDescent="0.3">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row>
    <row r="318" spans="1:31" ht="15.75" customHeight="1" x14ac:dyDescent="0.3">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row>
    <row r="319" spans="1:31" ht="15.75" customHeight="1" x14ac:dyDescent="0.3">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row>
    <row r="320" spans="1:31" ht="15.75" customHeight="1" x14ac:dyDescent="0.3">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row>
    <row r="321" spans="1:31" ht="15.75" customHeight="1" x14ac:dyDescent="0.3">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row>
    <row r="322" spans="1:31" ht="15.75" customHeight="1" x14ac:dyDescent="0.3">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row>
    <row r="323" spans="1:31" ht="15.75" customHeight="1" x14ac:dyDescent="0.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row>
    <row r="324" spans="1:31" ht="15.75" customHeight="1" x14ac:dyDescent="0.3">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row>
    <row r="325" spans="1:31" ht="15.75" customHeight="1" x14ac:dyDescent="0.3">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row>
    <row r="326" spans="1:31" ht="15.75" customHeight="1" x14ac:dyDescent="0.3">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row>
    <row r="327" spans="1:31" ht="15.75" customHeight="1" x14ac:dyDescent="0.3">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row>
    <row r="328" spans="1:31" ht="15.75" customHeight="1" x14ac:dyDescent="0.3">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row>
    <row r="329" spans="1:31" ht="15.75" customHeight="1" x14ac:dyDescent="0.3">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row>
    <row r="330" spans="1:31" ht="15.75" customHeight="1" x14ac:dyDescent="0.3">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row>
    <row r="331" spans="1:31" ht="15.75" customHeight="1" x14ac:dyDescent="0.3">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row>
    <row r="332" spans="1:31" ht="15.75" customHeight="1" x14ac:dyDescent="0.3">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row>
    <row r="333" spans="1:31" ht="15.75" customHeight="1" x14ac:dyDescent="0.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row>
    <row r="334" spans="1:31" ht="15.75" customHeight="1" x14ac:dyDescent="0.3">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row>
    <row r="335" spans="1:31" ht="15.75" customHeight="1" x14ac:dyDescent="0.3">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row>
    <row r="336" spans="1:31" ht="15.75" customHeight="1" x14ac:dyDescent="0.3">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row>
    <row r="337" spans="1:31" ht="15.75" customHeight="1" x14ac:dyDescent="0.3">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row>
    <row r="338" spans="1:31" ht="15.75" customHeight="1" x14ac:dyDescent="0.3">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row>
    <row r="339" spans="1:31" ht="15.75" customHeight="1" x14ac:dyDescent="0.3">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row>
    <row r="340" spans="1:31" ht="15.75" customHeight="1" x14ac:dyDescent="0.3">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row>
    <row r="341" spans="1:31" ht="15.75" customHeight="1" x14ac:dyDescent="0.3">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row>
    <row r="342" spans="1:31" ht="15.75" customHeight="1" x14ac:dyDescent="0.3">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row>
    <row r="343" spans="1:31" ht="15.75" customHeight="1" x14ac:dyDescent="0.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row>
    <row r="344" spans="1:31" ht="15.75" customHeight="1" x14ac:dyDescent="0.3">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row>
    <row r="345" spans="1:31" ht="15.75" customHeight="1" x14ac:dyDescent="0.3">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row>
    <row r="346" spans="1:31" ht="15.75" customHeight="1" x14ac:dyDescent="0.3">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row>
    <row r="347" spans="1:31" ht="15.75" customHeight="1" x14ac:dyDescent="0.3">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row>
    <row r="348" spans="1:31" ht="15.75" customHeight="1" x14ac:dyDescent="0.3">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row>
    <row r="349" spans="1:31" ht="15.75" customHeight="1" x14ac:dyDescent="0.3">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row>
    <row r="350" spans="1:31" ht="15.75" customHeight="1" x14ac:dyDescent="0.3">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row>
    <row r="351" spans="1:31" ht="15.75" customHeight="1" x14ac:dyDescent="0.3">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row>
    <row r="352" spans="1:31" ht="15.75" customHeight="1" x14ac:dyDescent="0.3">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row>
    <row r="353" spans="1:31" ht="15.75" customHeight="1" x14ac:dyDescent="0.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row>
    <row r="354" spans="1:31" ht="15.75" customHeight="1" x14ac:dyDescent="0.3">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row>
    <row r="355" spans="1:31" ht="15.75" customHeight="1" x14ac:dyDescent="0.3">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row>
    <row r="356" spans="1:31" ht="15.75" customHeight="1" x14ac:dyDescent="0.3">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row>
    <row r="357" spans="1:31" ht="15.75" customHeight="1" x14ac:dyDescent="0.3">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row>
    <row r="358" spans="1:31" ht="15.75" customHeight="1" x14ac:dyDescent="0.3">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row>
    <row r="359" spans="1:31" ht="15.75" customHeight="1" x14ac:dyDescent="0.3">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row>
    <row r="360" spans="1:31" ht="15.75" customHeight="1" x14ac:dyDescent="0.3">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row>
    <row r="361" spans="1:31" ht="15.75" customHeight="1" x14ac:dyDescent="0.3">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row>
    <row r="362" spans="1:31" ht="15.75" customHeight="1" x14ac:dyDescent="0.3">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row>
    <row r="363" spans="1:31" ht="15.75" customHeight="1" x14ac:dyDescent="0.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row>
    <row r="364" spans="1:31" ht="15.75" customHeight="1" x14ac:dyDescent="0.3">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row>
    <row r="365" spans="1:31" ht="15.75" customHeight="1" x14ac:dyDescent="0.3">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row>
    <row r="366" spans="1:31" ht="15.75" customHeight="1" x14ac:dyDescent="0.3">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row>
    <row r="367" spans="1:31" ht="15.75" customHeight="1" x14ac:dyDescent="0.3">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row>
    <row r="368" spans="1:31" ht="15.75" customHeight="1" x14ac:dyDescent="0.3">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row>
    <row r="369" spans="1:31" ht="15.75" customHeight="1" x14ac:dyDescent="0.3">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row>
    <row r="370" spans="1:31" ht="15.75" customHeight="1" x14ac:dyDescent="0.3">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row>
    <row r="371" spans="1:31" ht="15.75" customHeight="1" x14ac:dyDescent="0.3">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row>
    <row r="372" spans="1:31" ht="15.75" customHeight="1" x14ac:dyDescent="0.3">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row>
    <row r="373" spans="1:31" ht="15.75" customHeight="1" x14ac:dyDescent="0.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row>
    <row r="374" spans="1:31" ht="15.75" customHeight="1" x14ac:dyDescent="0.3">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row>
    <row r="375" spans="1:31" ht="15.75" customHeight="1" x14ac:dyDescent="0.3">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row>
    <row r="376" spans="1:31" ht="15.75" customHeight="1" x14ac:dyDescent="0.3">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row>
    <row r="377" spans="1:31" ht="15.75" customHeight="1" x14ac:dyDescent="0.3">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row>
    <row r="378" spans="1:31" ht="15.75" customHeight="1" x14ac:dyDescent="0.3">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row>
    <row r="379" spans="1:31" ht="15.75" customHeight="1" x14ac:dyDescent="0.3">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row>
    <row r="380" spans="1:31" ht="15.75" customHeight="1" x14ac:dyDescent="0.3">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row>
    <row r="381" spans="1:31" ht="15.75" customHeight="1" x14ac:dyDescent="0.3">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row>
    <row r="382" spans="1:31" ht="15.75" customHeight="1" x14ac:dyDescent="0.3">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row>
    <row r="383" spans="1:31" ht="15.75" customHeight="1" x14ac:dyDescent="0.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row>
    <row r="384" spans="1:31" ht="15.75" customHeight="1" x14ac:dyDescent="0.3">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row>
    <row r="385" spans="1:31" ht="15.75" customHeight="1" x14ac:dyDescent="0.3">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row>
    <row r="386" spans="1:31" ht="15.75" customHeight="1" x14ac:dyDescent="0.3">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row>
    <row r="387" spans="1:31" ht="15.75" customHeight="1" x14ac:dyDescent="0.3">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row>
    <row r="388" spans="1:31" ht="15.75" customHeight="1" x14ac:dyDescent="0.3">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row>
    <row r="389" spans="1:31" ht="15.75" customHeight="1" x14ac:dyDescent="0.3">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row>
    <row r="390" spans="1:31" ht="15.75" customHeight="1" x14ac:dyDescent="0.3">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row>
    <row r="391" spans="1:31" ht="15.75" customHeight="1" x14ac:dyDescent="0.3">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row>
    <row r="392" spans="1:31" ht="15.75" customHeight="1" x14ac:dyDescent="0.3">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row>
    <row r="393" spans="1:31" ht="15.75" customHeight="1" x14ac:dyDescent="0.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row>
    <row r="394" spans="1:31" ht="15.75" customHeight="1" x14ac:dyDescent="0.3">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row>
    <row r="395" spans="1:31" ht="15.75" customHeight="1" x14ac:dyDescent="0.3">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row>
    <row r="396" spans="1:31" ht="15.75" customHeight="1" x14ac:dyDescent="0.3">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row>
    <row r="397" spans="1:31" ht="15.75" customHeight="1" x14ac:dyDescent="0.3">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row>
    <row r="398" spans="1:31" ht="15.75" customHeight="1" x14ac:dyDescent="0.3">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row>
    <row r="399" spans="1:31" ht="15.75" customHeight="1" x14ac:dyDescent="0.3">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row>
    <row r="400" spans="1:31" ht="15.75" customHeight="1" x14ac:dyDescent="0.3">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row>
    <row r="401" spans="1:31" ht="15.75" customHeight="1" x14ac:dyDescent="0.3">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row>
    <row r="402" spans="1:31" ht="15.75" customHeight="1" x14ac:dyDescent="0.3">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row>
    <row r="403" spans="1:31" ht="15.75" customHeight="1" x14ac:dyDescent="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row>
    <row r="404" spans="1:31" ht="15.75" customHeight="1" x14ac:dyDescent="0.3">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row>
    <row r="405" spans="1:31" ht="15.75" customHeight="1" x14ac:dyDescent="0.3">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row>
    <row r="406" spans="1:31" ht="15.75" customHeight="1" x14ac:dyDescent="0.3">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row>
    <row r="407" spans="1:31" ht="15.75" customHeight="1" x14ac:dyDescent="0.3">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row>
    <row r="408" spans="1:31" ht="15.75" customHeight="1" x14ac:dyDescent="0.3">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row>
    <row r="409" spans="1:31" ht="15.75" customHeight="1" x14ac:dyDescent="0.3">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row>
    <row r="410" spans="1:31" ht="15.75" customHeight="1" x14ac:dyDescent="0.3">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row>
    <row r="411" spans="1:31" ht="15.75" customHeight="1" x14ac:dyDescent="0.3">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row>
    <row r="412" spans="1:31" ht="15.75" customHeight="1" x14ac:dyDescent="0.3">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row>
    <row r="413" spans="1:31" ht="15.75" customHeight="1" x14ac:dyDescent="0.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row>
    <row r="414" spans="1:31" ht="15.75" customHeight="1" x14ac:dyDescent="0.3">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row>
    <row r="415" spans="1:31" ht="15.75" customHeight="1" x14ac:dyDescent="0.3">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row>
    <row r="416" spans="1:31" ht="15.75" customHeight="1" x14ac:dyDescent="0.3">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row>
    <row r="417" spans="1:31" ht="15.75" customHeight="1" x14ac:dyDescent="0.3">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row>
    <row r="418" spans="1:31" ht="15.75" customHeight="1" x14ac:dyDescent="0.3">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row>
    <row r="419" spans="1:31" ht="15.75" customHeight="1" x14ac:dyDescent="0.3">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row>
    <row r="420" spans="1:31" ht="15.75" customHeight="1" x14ac:dyDescent="0.3">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row>
    <row r="421" spans="1:31" ht="15.75" customHeight="1" x14ac:dyDescent="0.3">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row>
    <row r="422" spans="1:31" ht="15.75" customHeight="1" x14ac:dyDescent="0.3">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row>
    <row r="423" spans="1:31" ht="15.75" customHeight="1" x14ac:dyDescent="0.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row>
    <row r="424" spans="1:31" ht="15.75" customHeight="1" x14ac:dyDescent="0.3">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row>
    <row r="425" spans="1:31" ht="15.75" customHeight="1" x14ac:dyDescent="0.3">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row>
    <row r="426" spans="1:31" ht="15.75" customHeight="1" x14ac:dyDescent="0.3">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row>
    <row r="427" spans="1:31" ht="15.75" customHeight="1" x14ac:dyDescent="0.3">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row>
    <row r="428" spans="1:31" ht="15.75" customHeight="1" x14ac:dyDescent="0.3">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row>
    <row r="429" spans="1:31" ht="15.75" customHeight="1" x14ac:dyDescent="0.3">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row>
    <row r="430" spans="1:31" ht="15.75" customHeight="1" x14ac:dyDescent="0.3">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row>
    <row r="431" spans="1:31" ht="15.75" customHeight="1" x14ac:dyDescent="0.3">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row>
    <row r="432" spans="1:31" ht="15.75" customHeight="1" x14ac:dyDescent="0.3">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row>
    <row r="433" spans="1:31" ht="15.75" customHeight="1" x14ac:dyDescent="0.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row>
    <row r="434" spans="1:31" ht="15.75" customHeight="1" x14ac:dyDescent="0.3">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row>
    <row r="435" spans="1:31" ht="15.75" customHeight="1" x14ac:dyDescent="0.3">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row>
    <row r="436" spans="1:31" ht="15.75" customHeight="1" x14ac:dyDescent="0.3">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row>
    <row r="437" spans="1:31" ht="15.75" customHeight="1" x14ac:dyDescent="0.3">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row>
    <row r="438" spans="1:31" ht="15.75" customHeight="1" x14ac:dyDescent="0.3">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row>
    <row r="439" spans="1:31" ht="15.75" customHeight="1" x14ac:dyDescent="0.3">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row>
    <row r="440" spans="1:31" ht="15.75" customHeight="1" x14ac:dyDescent="0.3">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row>
    <row r="441" spans="1:31" ht="15.75" customHeight="1" x14ac:dyDescent="0.3">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row>
    <row r="442" spans="1:31" ht="15.75" customHeight="1" x14ac:dyDescent="0.3">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row>
    <row r="443" spans="1:31" ht="15.75" customHeight="1" x14ac:dyDescent="0.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row>
    <row r="444" spans="1:31" ht="15.75" customHeight="1" x14ac:dyDescent="0.3">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row>
    <row r="445" spans="1:31" ht="15.75" customHeight="1" x14ac:dyDescent="0.3">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row>
    <row r="446" spans="1:31" ht="15.75" customHeight="1" x14ac:dyDescent="0.3">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row>
    <row r="447" spans="1:31" ht="15.75" customHeight="1" x14ac:dyDescent="0.3">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row>
    <row r="448" spans="1:31" ht="15.75" customHeight="1" x14ac:dyDescent="0.3">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row>
    <row r="449" spans="1:31" ht="15.75" customHeight="1" x14ac:dyDescent="0.3">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row>
    <row r="450" spans="1:31" ht="15.75" customHeight="1" x14ac:dyDescent="0.3">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row>
    <row r="451" spans="1:31" ht="15.75" customHeight="1" x14ac:dyDescent="0.3">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row>
    <row r="452" spans="1:31" ht="15.75" customHeight="1" x14ac:dyDescent="0.3">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row>
    <row r="453" spans="1:31" ht="15.75" customHeight="1" x14ac:dyDescent="0.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row>
    <row r="454" spans="1:31" ht="15.75" customHeight="1" x14ac:dyDescent="0.3">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row>
    <row r="455" spans="1:31" ht="15.75" customHeight="1" x14ac:dyDescent="0.3">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row>
    <row r="456" spans="1:31" ht="15.75" customHeight="1" x14ac:dyDescent="0.3">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row>
    <row r="457" spans="1:31" ht="15.75" customHeight="1" x14ac:dyDescent="0.3">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row>
    <row r="458" spans="1:31" ht="15.75" customHeight="1" x14ac:dyDescent="0.3">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row>
    <row r="459" spans="1:31" ht="15.75" customHeight="1" x14ac:dyDescent="0.3">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row>
    <row r="460" spans="1:31" ht="15.75" customHeight="1" x14ac:dyDescent="0.3">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row>
    <row r="461" spans="1:31" ht="15.75" customHeight="1" x14ac:dyDescent="0.3">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row>
    <row r="462" spans="1:31" ht="15.75" customHeight="1" x14ac:dyDescent="0.3">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row>
    <row r="463" spans="1:31" ht="15.75" customHeight="1" x14ac:dyDescent="0.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row>
    <row r="464" spans="1:31" ht="15.75" customHeight="1" x14ac:dyDescent="0.3">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row>
    <row r="465" spans="1:31" ht="15.75" customHeight="1" x14ac:dyDescent="0.3">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row>
    <row r="466" spans="1:31" ht="15.75" customHeight="1" x14ac:dyDescent="0.3">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row>
    <row r="467" spans="1:31" ht="15.75" customHeight="1" x14ac:dyDescent="0.3">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row>
    <row r="468" spans="1:31" ht="15.75" customHeight="1" x14ac:dyDescent="0.3">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row>
    <row r="469" spans="1:31" ht="15.75" customHeight="1" x14ac:dyDescent="0.3">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row>
    <row r="470" spans="1:31" ht="15.75" customHeight="1" x14ac:dyDescent="0.3">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row>
    <row r="471" spans="1:31" ht="15.75" customHeight="1" x14ac:dyDescent="0.3">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row>
    <row r="472" spans="1:31" ht="15.75" customHeight="1" x14ac:dyDescent="0.3">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row>
    <row r="473" spans="1:31" ht="15.75" customHeight="1" x14ac:dyDescent="0.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row>
    <row r="474" spans="1:31" ht="15.75" customHeight="1" x14ac:dyDescent="0.3">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row>
    <row r="475" spans="1:31" ht="15.75" customHeight="1" x14ac:dyDescent="0.3">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row>
    <row r="476" spans="1:31" ht="15.75" customHeight="1" x14ac:dyDescent="0.3">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row>
    <row r="477" spans="1:31" ht="15.75" customHeight="1" x14ac:dyDescent="0.3">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row>
    <row r="478" spans="1:31" ht="15.75" customHeight="1" x14ac:dyDescent="0.3">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row>
    <row r="479" spans="1:31" ht="15.75" customHeight="1" x14ac:dyDescent="0.3">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row>
    <row r="480" spans="1:31" ht="15.75" customHeight="1" x14ac:dyDescent="0.3">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row>
    <row r="481" spans="1:31" ht="15.75" customHeight="1" x14ac:dyDescent="0.3">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row>
    <row r="482" spans="1:31" ht="15.75" customHeight="1" x14ac:dyDescent="0.3">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row>
    <row r="483" spans="1:31" ht="15.75" customHeight="1" x14ac:dyDescent="0.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row>
    <row r="484" spans="1:31" ht="15.75" customHeight="1" x14ac:dyDescent="0.3">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row>
    <row r="485" spans="1:31" ht="15.75" customHeight="1" x14ac:dyDescent="0.3">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row>
    <row r="486" spans="1:31" ht="15.75" customHeight="1" x14ac:dyDescent="0.3">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row>
    <row r="487" spans="1:31" ht="15.75" customHeight="1" x14ac:dyDescent="0.3">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row>
    <row r="488" spans="1:31" ht="15.75" customHeight="1" x14ac:dyDescent="0.3">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row>
    <row r="489" spans="1:31" ht="15.75" customHeight="1" x14ac:dyDescent="0.3">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row>
    <row r="490" spans="1:31" ht="15.75" customHeight="1" x14ac:dyDescent="0.3">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row>
    <row r="491" spans="1:31" ht="15.75" customHeight="1" x14ac:dyDescent="0.3">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row>
    <row r="492" spans="1:31" ht="15.75" customHeight="1" x14ac:dyDescent="0.3">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row>
    <row r="493" spans="1:31" ht="15.75" customHeight="1" x14ac:dyDescent="0.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row>
    <row r="494" spans="1:31" ht="15.75" customHeight="1" x14ac:dyDescent="0.3">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row>
    <row r="495" spans="1:31" ht="15.75" customHeight="1" x14ac:dyDescent="0.3">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row>
    <row r="496" spans="1:31" ht="15.75" customHeight="1" x14ac:dyDescent="0.3">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row>
    <row r="497" spans="1:31" ht="15.75" customHeight="1" x14ac:dyDescent="0.3">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row>
    <row r="498" spans="1:31" ht="15.75" customHeight="1" x14ac:dyDescent="0.3">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row>
    <row r="499" spans="1:31" ht="15.75" customHeight="1" x14ac:dyDescent="0.3">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row>
    <row r="500" spans="1:31" ht="15.75" customHeight="1" x14ac:dyDescent="0.3">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row>
    <row r="501" spans="1:31" ht="15.75" customHeight="1" x14ac:dyDescent="0.3">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row>
    <row r="502" spans="1:31" ht="15.75" customHeight="1" x14ac:dyDescent="0.3">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row>
    <row r="503" spans="1:31" ht="15.75" customHeight="1" x14ac:dyDescent="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row>
    <row r="504" spans="1:31" ht="15.75" customHeight="1" x14ac:dyDescent="0.3">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row>
    <row r="505" spans="1:31" ht="15.75" customHeight="1" x14ac:dyDescent="0.3">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row>
    <row r="506" spans="1:31" ht="15.75" customHeight="1" x14ac:dyDescent="0.3">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row>
    <row r="507" spans="1:31" ht="15.75" customHeight="1" x14ac:dyDescent="0.3">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row>
    <row r="508" spans="1:31" ht="15.75" customHeight="1" x14ac:dyDescent="0.3">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row>
    <row r="509" spans="1:31" ht="15.75" customHeight="1" x14ac:dyDescent="0.3">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row>
    <row r="510" spans="1:31" ht="15.75" customHeight="1" x14ac:dyDescent="0.3">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row>
    <row r="511" spans="1:31" ht="15.75" customHeight="1" x14ac:dyDescent="0.3">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row>
    <row r="512" spans="1:31" ht="15.75" customHeight="1" x14ac:dyDescent="0.3">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row>
    <row r="513" spans="1:31" ht="15.75" customHeight="1" x14ac:dyDescent="0.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row>
    <row r="514" spans="1:31" ht="15.75" customHeight="1" x14ac:dyDescent="0.3">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row>
    <row r="515" spans="1:31" ht="15.75" customHeight="1" x14ac:dyDescent="0.3">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row>
    <row r="516" spans="1:31" ht="15.75" customHeight="1" x14ac:dyDescent="0.3">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row>
    <row r="517" spans="1:31" ht="15.75" customHeight="1" x14ac:dyDescent="0.3">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row>
    <row r="518" spans="1:31" ht="15.75" customHeight="1" x14ac:dyDescent="0.3">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row>
    <row r="519" spans="1:31" ht="15.75" customHeight="1" x14ac:dyDescent="0.3">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row>
    <row r="520" spans="1:31" ht="15.75" customHeight="1" x14ac:dyDescent="0.3">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row>
    <row r="521" spans="1:31" ht="15.75" customHeight="1" x14ac:dyDescent="0.3">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row>
    <row r="522" spans="1:31" ht="15.75" customHeight="1" x14ac:dyDescent="0.3">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row>
    <row r="523" spans="1:31" ht="15.75" customHeight="1" x14ac:dyDescent="0.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row>
    <row r="524" spans="1:31" ht="15.75" customHeight="1" x14ac:dyDescent="0.3">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row>
    <row r="525" spans="1:31" ht="15.75" customHeight="1" x14ac:dyDescent="0.3">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row>
    <row r="526" spans="1:31" ht="15.75" customHeight="1" x14ac:dyDescent="0.3">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row>
    <row r="527" spans="1:31" ht="15.75" customHeight="1" x14ac:dyDescent="0.3">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row>
    <row r="528" spans="1:31" ht="15.75" customHeight="1" x14ac:dyDescent="0.3">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row>
    <row r="529" spans="1:31" ht="15.75" customHeight="1" x14ac:dyDescent="0.3">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row>
    <row r="530" spans="1:31" ht="15.75" customHeight="1" x14ac:dyDescent="0.3">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row>
    <row r="531" spans="1:31" ht="15.75" customHeight="1" x14ac:dyDescent="0.3">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row>
    <row r="532" spans="1:31" ht="15.75" customHeight="1" x14ac:dyDescent="0.3">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row>
    <row r="533" spans="1:31" ht="15.75" customHeight="1" x14ac:dyDescent="0.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row>
    <row r="534" spans="1:31" ht="15.75" customHeight="1" x14ac:dyDescent="0.3">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row>
    <row r="535" spans="1:31" ht="15.75" customHeight="1" x14ac:dyDescent="0.3">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row>
    <row r="536" spans="1:31" ht="15.75" customHeight="1" x14ac:dyDescent="0.3">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row>
    <row r="537" spans="1:31" ht="15.75" customHeight="1" x14ac:dyDescent="0.3">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row>
    <row r="538" spans="1:31" ht="15.75" customHeight="1" x14ac:dyDescent="0.3">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row>
    <row r="539" spans="1:31" ht="15.75" customHeight="1" x14ac:dyDescent="0.3">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row>
    <row r="540" spans="1:31" ht="15.75" customHeight="1" x14ac:dyDescent="0.3">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row>
    <row r="541" spans="1:31" ht="15.75" customHeight="1" x14ac:dyDescent="0.3">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row>
    <row r="542" spans="1:31" ht="15.75" customHeight="1" x14ac:dyDescent="0.3">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row>
    <row r="543" spans="1:31" ht="15.75" customHeight="1" x14ac:dyDescent="0.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row>
    <row r="544" spans="1:31" ht="15.75" customHeight="1" x14ac:dyDescent="0.3">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row>
    <row r="545" spans="1:31" ht="15.75" customHeight="1" x14ac:dyDescent="0.3">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row>
    <row r="546" spans="1:31" ht="15.75" customHeight="1" x14ac:dyDescent="0.3">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row>
    <row r="547" spans="1:31" ht="15.75" customHeight="1" x14ac:dyDescent="0.3">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row>
    <row r="548" spans="1:31" ht="15.75" customHeight="1" x14ac:dyDescent="0.3">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row>
    <row r="549" spans="1:31" ht="15.75" customHeight="1" x14ac:dyDescent="0.3">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row>
    <row r="550" spans="1:31" ht="15.75" customHeight="1" x14ac:dyDescent="0.3">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row>
    <row r="551" spans="1:31" ht="15.75" customHeight="1" x14ac:dyDescent="0.3">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row>
    <row r="552" spans="1:31" ht="15.75" customHeight="1" x14ac:dyDescent="0.3">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row>
    <row r="553" spans="1:31" ht="15.75" customHeight="1" x14ac:dyDescent="0.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row>
    <row r="554" spans="1:31" ht="15.75" customHeight="1" x14ac:dyDescent="0.3">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row>
    <row r="555" spans="1:31" ht="15.75" customHeight="1" x14ac:dyDescent="0.3">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row>
    <row r="556" spans="1:31" ht="15.75" customHeight="1" x14ac:dyDescent="0.3">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row>
    <row r="557" spans="1:31" ht="15.75" customHeight="1" x14ac:dyDescent="0.3">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row>
    <row r="558" spans="1:31" ht="15.75" customHeight="1" x14ac:dyDescent="0.3">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row>
    <row r="559" spans="1:31" ht="15.75" customHeight="1" x14ac:dyDescent="0.3">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row>
    <row r="560" spans="1:31" ht="15.75" customHeight="1" x14ac:dyDescent="0.3">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row>
    <row r="561" spans="1:31" ht="15.75" customHeight="1" x14ac:dyDescent="0.3">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row>
    <row r="562" spans="1:31" ht="15.75" customHeight="1" x14ac:dyDescent="0.3">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row>
    <row r="563" spans="1:31" ht="15.75" customHeight="1" x14ac:dyDescent="0.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row>
    <row r="564" spans="1:31" ht="15.75" customHeight="1" x14ac:dyDescent="0.3">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row>
    <row r="565" spans="1:31" ht="15.75" customHeight="1" x14ac:dyDescent="0.3">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row>
    <row r="566" spans="1:31" ht="15.75" customHeight="1" x14ac:dyDescent="0.3">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row>
    <row r="567" spans="1:31" ht="15.75" customHeight="1" x14ac:dyDescent="0.3">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row>
    <row r="568" spans="1:31" ht="15.75" customHeight="1" x14ac:dyDescent="0.3">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row>
    <row r="569" spans="1:31" ht="15.75" customHeight="1" x14ac:dyDescent="0.3">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row>
    <row r="570" spans="1:31" ht="15.75" customHeight="1" x14ac:dyDescent="0.3">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row>
    <row r="571" spans="1:31" ht="15.75" customHeight="1" x14ac:dyDescent="0.3">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row>
    <row r="572" spans="1:31" ht="15.75" customHeight="1" x14ac:dyDescent="0.3">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row>
    <row r="573" spans="1:31" ht="15.75" customHeight="1" x14ac:dyDescent="0.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row>
    <row r="574" spans="1:31" ht="15.75" customHeight="1" x14ac:dyDescent="0.3">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row>
    <row r="575" spans="1:31" ht="15.75" customHeight="1" x14ac:dyDescent="0.3">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row>
    <row r="576" spans="1:31" ht="15.75" customHeight="1" x14ac:dyDescent="0.3">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row>
    <row r="577" spans="1:31" ht="15.75" customHeight="1" x14ac:dyDescent="0.3">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row>
    <row r="578" spans="1:31" ht="15.75" customHeight="1" x14ac:dyDescent="0.3">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row>
    <row r="579" spans="1:31" ht="15.75" customHeight="1" x14ac:dyDescent="0.3">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row>
    <row r="580" spans="1:31" ht="15.75" customHeight="1" x14ac:dyDescent="0.3">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row>
    <row r="581" spans="1:31" ht="15.75" customHeight="1" x14ac:dyDescent="0.3">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row>
    <row r="582" spans="1:31" ht="15.75" customHeight="1" x14ac:dyDescent="0.3">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row>
    <row r="583" spans="1:31" ht="15.75" customHeight="1" x14ac:dyDescent="0.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row>
    <row r="584" spans="1:31" ht="15.75" customHeight="1" x14ac:dyDescent="0.3">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row>
    <row r="585" spans="1:31" ht="15.75" customHeight="1" x14ac:dyDescent="0.3">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row>
    <row r="586" spans="1:31" ht="15.75" customHeight="1" x14ac:dyDescent="0.3">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row>
    <row r="587" spans="1:31" ht="15.75" customHeight="1" x14ac:dyDescent="0.3">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row>
    <row r="588" spans="1:31" ht="15.75" customHeight="1" x14ac:dyDescent="0.3">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row>
    <row r="589" spans="1:31" ht="15.75" customHeight="1" x14ac:dyDescent="0.3">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row>
    <row r="590" spans="1:31" ht="15.75" customHeight="1" x14ac:dyDescent="0.3">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row>
    <row r="591" spans="1:31" ht="15.75" customHeight="1" x14ac:dyDescent="0.3">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row>
    <row r="592" spans="1:31" ht="15.75" customHeight="1" x14ac:dyDescent="0.3">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row>
    <row r="593" spans="1:31" ht="15.75" customHeight="1" x14ac:dyDescent="0.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row>
    <row r="594" spans="1:31" ht="15.75" customHeight="1" x14ac:dyDescent="0.3">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row>
    <row r="595" spans="1:31" ht="15.75" customHeight="1" x14ac:dyDescent="0.3">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row>
    <row r="596" spans="1:31" ht="15.75" customHeight="1" x14ac:dyDescent="0.3">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row>
    <row r="597" spans="1:31" ht="15.75" customHeight="1" x14ac:dyDescent="0.3">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row>
    <row r="598" spans="1:31" ht="15.75" customHeight="1" x14ac:dyDescent="0.3">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row>
    <row r="599" spans="1:31" ht="15.75" customHeight="1" x14ac:dyDescent="0.3">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row>
    <row r="600" spans="1:31" ht="15.75" customHeight="1" x14ac:dyDescent="0.3">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row>
    <row r="601" spans="1:31" ht="15.75" customHeight="1" x14ac:dyDescent="0.3">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row>
    <row r="602" spans="1:31" ht="15.75" customHeight="1" x14ac:dyDescent="0.3">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row>
    <row r="603" spans="1:31" ht="15.75" customHeight="1" x14ac:dyDescent="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row>
    <row r="604" spans="1:31" ht="15.75" customHeight="1" x14ac:dyDescent="0.3">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row>
    <row r="605" spans="1:31" ht="15.75" customHeight="1" x14ac:dyDescent="0.3">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row>
    <row r="606" spans="1:31" ht="15.75" customHeight="1" x14ac:dyDescent="0.3">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row>
    <row r="607" spans="1:31" ht="15.75" customHeight="1" x14ac:dyDescent="0.3">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row>
    <row r="608" spans="1:31" ht="15.75" customHeight="1" x14ac:dyDescent="0.3">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row>
    <row r="609" spans="1:31" ht="15.75" customHeight="1" x14ac:dyDescent="0.3">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row>
    <row r="610" spans="1:31" ht="15.75" customHeight="1" x14ac:dyDescent="0.3">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row>
    <row r="611" spans="1:31" ht="15.75" customHeight="1" x14ac:dyDescent="0.3">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row>
    <row r="612" spans="1:31" ht="15.75" customHeight="1" x14ac:dyDescent="0.3">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row>
    <row r="613" spans="1:31" ht="15.75" customHeight="1" x14ac:dyDescent="0.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row>
    <row r="614" spans="1:31" ht="15.75" customHeight="1" x14ac:dyDescent="0.3">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row>
    <row r="615" spans="1:31" ht="15.75" customHeight="1" x14ac:dyDescent="0.3">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row>
    <row r="616" spans="1:31" ht="15.75" customHeight="1" x14ac:dyDescent="0.3">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row>
    <row r="617" spans="1:31" ht="15.75" customHeight="1" x14ac:dyDescent="0.3">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row>
    <row r="618" spans="1:31" ht="15.75" customHeight="1" x14ac:dyDescent="0.3">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row>
    <row r="619" spans="1:31" ht="15.75" customHeight="1" x14ac:dyDescent="0.3">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row>
    <row r="620" spans="1:31" ht="15.75" customHeight="1" x14ac:dyDescent="0.3">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row>
    <row r="621" spans="1:31" ht="15.75" customHeight="1" x14ac:dyDescent="0.3">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row>
    <row r="622" spans="1:31" ht="15.75" customHeight="1" x14ac:dyDescent="0.3">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row>
    <row r="623" spans="1:31" ht="15.75" customHeight="1" x14ac:dyDescent="0.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row>
    <row r="624" spans="1:31" ht="15.75" customHeight="1" x14ac:dyDescent="0.3">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row>
    <row r="625" spans="1:31" ht="15.75" customHeight="1" x14ac:dyDescent="0.3">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row>
    <row r="626" spans="1:31" ht="15.75" customHeight="1" x14ac:dyDescent="0.3">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row>
    <row r="627" spans="1:31" ht="15.75" customHeight="1" x14ac:dyDescent="0.3">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row>
    <row r="628" spans="1:31" ht="15.75" customHeight="1" x14ac:dyDescent="0.3">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row>
    <row r="629" spans="1:31" ht="15.75" customHeight="1" x14ac:dyDescent="0.3">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row>
    <row r="630" spans="1:31" ht="15.75" customHeight="1" x14ac:dyDescent="0.3">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row>
    <row r="631" spans="1:31" ht="15.75" customHeight="1" x14ac:dyDescent="0.3">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row>
    <row r="632" spans="1:31" ht="15.75" customHeight="1" x14ac:dyDescent="0.3">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row>
    <row r="633" spans="1:31" ht="15.75" customHeight="1" x14ac:dyDescent="0.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row>
    <row r="634" spans="1:31" ht="15.75" customHeight="1" x14ac:dyDescent="0.3">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row>
    <row r="635" spans="1:31" ht="15.75" customHeight="1" x14ac:dyDescent="0.3">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row>
    <row r="636" spans="1:31" ht="15.75" customHeight="1" x14ac:dyDescent="0.3">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row>
    <row r="637" spans="1:31" ht="15.75" customHeight="1" x14ac:dyDescent="0.3">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row>
    <row r="638" spans="1:31" ht="15.75" customHeight="1" x14ac:dyDescent="0.3">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row>
    <row r="639" spans="1:31" ht="15.75" customHeight="1" x14ac:dyDescent="0.3">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row>
    <row r="640" spans="1:31" ht="15.75" customHeight="1" x14ac:dyDescent="0.3">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row>
    <row r="641" spans="1:31" ht="15.75" customHeight="1" x14ac:dyDescent="0.3">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row>
    <row r="642" spans="1:31" ht="15.75" customHeight="1" x14ac:dyDescent="0.3">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row>
    <row r="643" spans="1:31" ht="15.75" customHeight="1" x14ac:dyDescent="0.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row>
    <row r="644" spans="1:31" ht="15.75" customHeight="1" x14ac:dyDescent="0.3">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row>
    <row r="645" spans="1:31" ht="15.75" customHeight="1" x14ac:dyDescent="0.3">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row>
    <row r="646" spans="1:31" ht="15.75" customHeight="1" x14ac:dyDescent="0.3">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row>
    <row r="647" spans="1:31" ht="15.75" customHeight="1" x14ac:dyDescent="0.3">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row>
    <row r="648" spans="1:31" ht="15.75" customHeight="1" x14ac:dyDescent="0.3">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row>
    <row r="649" spans="1:31" ht="15.75" customHeight="1" x14ac:dyDescent="0.3">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row>
    <row r="650" spans="1:31" ht="15.75" customHeight="1" x14ac:dyDescent="0.3">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row>
    <row r="651" spans="1:31" ht="15.75" customHeight="1" x14ac:dyDescent="0.3">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row>
    <row r="652" spans="1:31" ht="15.75" customHeight="1" x14ac:dyDescent="0.3">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row>
    <row r="653" spans="1:31" ht="15.75" customHeight="1" x14ac:dyDescent="0.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row>
    <row r="654" spans="1:31" ht="15.75" customHeight="1" x14ac:dyDescent="0.3">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row>
    <row r="655" spans="1:31" ht="15.75" customHeight="1" x14ac:dyDescent="0.3">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row>
    <row r="656" spans="1:31" ht="15.75" customHeight="1" x14ac:dyDescent="0.3">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row>
    <row r="657" spans="1:31" ht="15.75" customHeight="1" x14ac:dyDescent="0.3">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row>
    <row r="658" spans="1:31" ht="15.75" customHeight="1" x14ac:dyDescent="0.3">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row>
    <row r="659" spans="1:31" ht="15.75" customHeight="1" x14ac:dyDescent="0.3">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row>
    <row r="660" spans="1:31" ht="15.75" customHeight="1" x14ac:dyDescent="0.3">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row>
    <row r="661" spans="1:31" ht="15.75" customHeight="1" x14ac:dyDescent="0.3">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row>
    <row r="662" spans="1:31" ht="15.75" customHeight="1" x14ac:dyDescent="0.3">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row>
    <row r="663" spans="1:31" ht="15.75" customHeight="1" x14ac:dyDescent="0.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row>
    <row r="664" spans="1:31" ht="15.75" customHeight="1" x14ac:dyDescent="0.3">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row>
    <row r="665" spans="1:31" ht="15.75" customHeight="1" x14ac:dyDescent="0.3">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row>
    <row r="666" spans="1:31" ht="15.75" customHeight="1" x14ac:dyDescent="0.3">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row>
    <row r="667" spans="1:31" ht="15.75" customHeight="1" x14ac:dyDescent="0.3">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row>
    <row r="668" spans="1:31" ht="15.75" customHeight="1" x14ac:dyDescent="0.3">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row>
  </sheetData>
  <mergeCells count="2">
    <mergeCell ref="A2:Y3"/>
    <mergeCell ref="A5:Y9"/>
  </mergeCells>
  <pageMargins left="0.7" right="0.7" top="0.75" bottom="0.75"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1000"/>
  <sheetViews>
    <sheetView workbookViewId="0"/>
  </sheetViews>
  <sheetFormatPr baseColWidth="10" defaultColWidth="14.453125" defaultRowHeight="15" customHeight="1" x14ac:dyDescent="0.35"/>
  <cols>
    <col min="1" max="1" width="10.7265625" customWidth="1"/>
    <col min="2" max="2" width="92.81640625" customWidth="1"/>
    <col min="3" max="3" width="10.7265625" customWidth="1"/>
    <col min="4" max="4" width="10.7265625" hidden="1" customWidth="1"/>
    <col min="5" max="6" width="10.7265625" customWidth="1"/>
  </cols>
  <sheetData>
    <row r="3" spans="2:4" ht="14.5" x14ac:dyDescent="0.35">
      <c r="B3" s="1" t="s">
        <v>344</v>
      </c>
      <c r="D3" s="1" t="s">
        <v>345</v>
      </c>
    </row>
    <row r="4" spans="2:4" ht="14.5" x14ac:dyDescent="0.35">
      <c r="B4" s="1" t="s">
        <v>346</v>
      </c>
      <c r="C4" s="1" t="s">
        <v>347</v>
      </c>
      <c r="D4" s="1" t="s">
        <v>348</v>
      </c>
    </row>
    <row r="5" spans="2:4" ht="14.5" x14ac:dyDescent="0.35">
      <c r="B5" s="1" t="s">
        <v>349</v>
      </c>
      <c r="D5" s="1" t="s">
        <v>350</v>
      </c>
    </row>
    <row r="6" spans="2:4" ht="14.5" x14ac:dyDescent="0.35">
      <c r="B6" s="1" t="s">
        <v>351</v>
      </c>
      <c r="D6" s="1" t="s">
        <v>352</v>
      </c>
    </row>
    <row r="7" spans="2:4" ht="14.5" x14ac:dyDescent="0.35">
      <c r="B7" s="1" t="s">
        <v>353</v>
      </c>
      <c r="D7" s="1" t="s">
        <v>354</v>
      </c>
    </row>
    <row r="8" spans="2:4" ht="14.5" x14ac:dyDescent="0.35">
      <c r="B8" s="1" t="s">
        <v>355</v>
      </c>
      <c r="D8" s="1" t="s">
        <v>356</v>
      </c>
    </row>
    <row r="9" spans="2:4" ht="14.5" x14ac:dyDescent="0.35">
      <c r="B9" s="1" t="s">
        <v>357</v>
      </c>
      <c r="D9" s="1" t="s">
        <v>358</v>
      </c>
    </row>
    <row r="10" spans="2:4" ht="14.5" x14ac:dyDescent="0.35">
      <c r="B10" s="1" t="s">
        <v>359</v>
      </c>
      <c r="D10" s="1" t="s">
        <v>360</v>
      </c>
    </row>
    <row r="11" spans="2:4" ht="14.5" x14ac:dyDescent="0.35">
      <c r="B11" s="1" t="s">
        <v>361</v>
      </c>
      <c r="D11" s="1" t="s">
        <v>362</v>
      </c>
    </row>
    <row r="12" spans="2:4" ht="14.5" x14ac:dyDescent="0.35">
      <c r="B12" s="1" t="s">
        <v>363</v>
      </c>
      <c r="D12" s="1" t="s">
        <v>364</v>
      </c>
    </row>
    <row r="13" spans="2:4" ht="14.5" x14ac:dyDescent="0.35">
      <c r="B13" s="1" t="s">
        <v>365</v>
      </c>
      <c r="D13" s="1" t="s">
        <v>366</v>
      </c>
    </row>
    <row r="14" spans="2:4" ht="14.5" x14ac:dyDescent="0.35">
      <c r="B14" s="1" t="s">
        <v>367</v>
      </c>
      <c r="D14" s="1" t="s">
        <v>368</v>
      </c>
    </row>
    <row r="15" spans="2:4" ht="14.5" x14ac:dyDescent="0.35">
      <c r="B15" s="1" t="s">
        <v>369</v>
      </c>
      <c r="D15" s="1" t="s">
        <v>370</v>
      </c>
    </row>
    <row r="16" spans="2:4" ht="14.5" x14ac:dyDescent="0.35">
      <c r="B16" s="1" t="s">
        <v>371</v>
      </c>
      <c r="D16" s="1" t="s">
        <v>372</v>
      </c>
    </row>
    <row r="17" spans="2:4" ht="14.5" x14ac:dyDescent="0.35">
      <c r="B17" s="1" t="s">
        <v>373</v>
      </c>
      <c r="D17" s="1" t="s">
        <v>374</v>
      </c>
    </row>
    <row r="18" spans="2:4" ht="14.5" x14ac:dyDescent="0.35">
      <c r="B18" s="1" t="s">
        <v>375</v>
      </c>
      <c r="D18" s="1" t="s">
        <v>376</v>
      </c>
    </row>
    <row r="19" spans="2:4" ht="14.5" x14ac:dyDescent="0.35">
      <c r="B19" s="1" t="s">
        <v>377</v>
      </c>
      <c r="D19" s="1" t="s">
        <v>378</v>
      </c>
    </row>
    <row r="20" spans="2:4" ht="14.5" x14ac:dyDescent="0.35">
      <c r="B20" s="1" t="s">
        <v>379</v>
      </c>
      <c r="D20" s="1" t="s">
        <v>380</v>
      </c>
    </row>
    <row r="21" spans="2:4" ht="15.75" customHeight="1" x14ac:dyDescent="0.35">
      <c r="B21" s="1" t="s">
        <v>381</v>
      </c>
      <c r="C21" s="1" t="s">
        <v>347</v>
      </c>
      <c r="D21" s="1" t="s">
        <v>382</v>
      </c>
    </row>
    <row r="22" spans="2:4" ht="15.75" customHeight="1" x14ac:dyDescent="0.35">
      <c r="B22" s="1" t="s">
        <v>383</v>
      </c>
      <c r="D22" s="1" t="s">
        <v>384</v>
      </c>
    </row>
    <row r="23" spans="2:4" ht="15.75" customHeight="1" x14ac:dyDescent="0.35">
      <c r="B23" s="1" t="s">
        <v>385</v>
      </c>
      <c r="D23" s="1" t="s">
        <v>386</v>
      </c>
    </row>
    <row r="24" spans="2:4" ht="15.75" customHeight="1" x14ac:dyDescent="0.35">
      <c r="B24" s="1" t="s">
        <v>387</v>
      </c>
      <c r="D24" s="1" t="s">
        <v>388</v>
      </c>
    </row>
    <row r="25" spans="2:4" ht="15.75" customHeight="1" x14ac:dyDescent="0.35">
      <c r="B25" s="1" t="s">
        <v>389</v>
      </c>
      <c r="D25" s="1" t="s">
        <v>390</v>
      </c>
    </row>
    <row r="26" spans="2:4" ht="15.75" customHeight="1" x14ac:dyDescent="0.35">
      <c r="B26" s="1" t="s">
        <v>391</v>
      </c>
      <c r="D26" s="1" t="s">
        <v>392</v>
      </c>
    </row>
    <row r="27" spans="2:4" ht="15.75" customHeight="1" x14ac:dyDescent="0.35">
      <c r="B27" s="1" t="s">
        <v>393</v>
      </c>
      <c r="D27" s="1" t="s">
        <v>394</v>
      </c>
    </row>
    <row r="28" spans="2:4" ht="15.75" customHeight="1" x14ac:dyDescent="0.35">
      <c r="B28" s="1" t="s">
        <v>395</v>
      </c>
      <c r="D28" s="1" t="s">
        <v>396</v>
      </c>
    </row>
    <row r="29" spans="2:4" ht="15.75" customHeight="1" x14ac:dyDescent="0.35">
      <c r="B29" s="1" t="s">
        <v>397</v>
      </c>
      <c r="D29" s="1" t="s">
        <v>398</v>
      </c>
    </row>
    <row r="30" spans="2:4" ht="15.75" customHeight="1" x14ac:dyDescent="0.35">
      <c r="B30" s="1" t="s">
        <v>399</v>
      </c>
      <c r="D30" s="1" t="s">
        <v>400</v>
      </c>
    </row>
    <row r="31" spans="2:4" ht="15.75" customHeight="1" x14ac:dyDescent="0.35">
      <c r="B31" s="1" t="s">
        <v>401</v>
      </c>
      <c r="D31" s="1" t="s">
        <v>402</v>
      </c>
    </row>
    <row r="32" spans="2:4" ht="15.75" customHeight="1" x14ac:dyDescent="0.35">
      <c r="B32" s="1" t="s">
        <v>403</v>
      </c>
      <c r="C32" s="1" t="s">
        <v>347</v>
      </c>
      <c r="D32" s="1" t="s">
        <v>404</v>
      </c>
    </row>
    <row r="33" spans="4:4" ht="15.75" customHeight="1" x14ac:dyDescent="0.35">
      <c r="D33" s="1" t="s">
        <v>405</v>
      </c>
    </row>
    <row r="34" spans="4:4" ht="15.75" customHeight="1" x14ac:dyDescent="0.35">
      <c r="D34" s="1" t="s">
        <v>406</v>
      </c>
    </row>
    <row r="35" spans="4:4" ht="15.75" customHeight="1" x14ac:dyDescent="0.35">
      <c r="D35" s="1" t="s">
        <v>407</v>
      </c>
    </row>
    <row r="36" spans="4:4" ht="15.75" customHeight="1" x14ac:dyDescent="0.35">
      <c r="D36" s="1" t="s">
        <v>408</v>
      </c>
    </row>
    <row r="37" spans="4:4" ht="15.75" customHeight="1" x14ac:dyDescent="0.35">
      <c r="D37" s="1" t="s">
        <v>409</v>
      </c>
    </row>
    <row r="38" spans="4:4" ht="15.75" customHeight="1" x14ac:dyDescent="0.35">
      <c r="D38" s="1" t="s">
        <v>410</v>
      </c>
    </row>
    <row r="39" spans="4:4" ht="15.75" customHeight="1" x14ac:dyDescent="0.35">
      <c r="D39" s="1" t="s">
        <v>411</v>
      </c>
    </row>
    <row r="40" spans="4:4" ht="15.75" customHeight="1" x14ac:dyDescent="0.35">
      <c r="D40" s="1" t="s">
        <v>412</v>
      </c>
    </row>
    <row r="41" spans="4:4" ht="15.75" customHeight="1" x14ac:dyDescent="0.35">
      <c r="D41" s="1" t="s">
        <v>413</v>
      </c>
    </row>
    <row r="42" spans="4:4" ht="15.75" customHeight="1" x14ac:dyDescent="0.35">
      <c r="D42" s="1" t="s">
        <v>414</v>
      </c>
    </row>
    <row r="43" spans="4:4" ht="15.75" customHeight="1" x14ac:dyDescent="0.35">
      <c r="D43" s="1" t="s">
        <v>415</v>
      </c>
    </row>
    <row r="44" spans="4:4" ht="15.75" customHeight="1" x14ac:dyDescent="0.35">
      <c r="D44" s="1" t="s">
        <v>416</v>
      </c>
    </row>
    <row r="45" spans="4:4" ht="15.75" customHeight="1" x14ac:dyDescent="0.35">
      <c r="D45" s="1" t="s">
        <v>417</v>
      </c>
    </row>
    <row r="46" spans="4:4" ht="15.75" customHeight="1" x14ac:dyDescent="0.35">
      <c r="D46" s="1" t="s">
        <v>418</v>
      </c>
    </row>
    <row r="47" spans="4:4" ht="15.75" customHeight="1" x14ac:dyDescent="0.35">
      <c r="D47" s="1" t="s">
        <v>419</v>
      </c>
    </row>
    <row r="48" spans="4:4" ht="15.75" customHeight="1" x14ac:dyDescent="0.35">
      <c r="D48" s="1" t="s">
        <v>420</v>
      </c>
    </row>
    <row r="49" spans="4:4" ht="15.75" customHeight="1" x14ac:dyDescent="0.35">
      <c r="D49" s="1" t="s">
        <v>421</v>
      </c>
    </row>
    <row r="50" spans="4:4" ht="15.75" customHeight="1" x14ac:dyDescent="0.35">
      <c r="D50" s="1" t="s">
        <v>422</v>
      </c>
    </row>
    <row r="51" spans="4:4" ht="15.75" customHeight="1" x14ac:dyDescent="0.35">
      <c r="D51" s="1" t="s">
        <v>423</v>
      </c>
    </row>
    <row r="52" spans="4:4" ht="15.75" customHeight="1" x14ac:dyDescent="0.35">
      <c r="D52" s="1" t="s">
        <v>424</v>
      </c>
    </row>
    <row r="53" spans="4:4" ht="15.75" customHeight="1" x14ac:dyDescent="0.35">
      <c r="D53" s="1" t="s">
        <v>425</v>
      </c>
    </row>
    <row r="54" spans="4:4" ht="15.75" customHeight="1" x14ac:dyDescent="0.35">
      <c r="D54" s="1" t="s">
        <v>426</v>
      </c>
    </row>
    <row r="55" spans="4:4" ht="15.75" customHeight="1" x14ac:dyDescent="0.35">
      <c r="D55" s="1" t="s">
        <v>427</v>
      </c>
    </row>
    <row r="56" spans="4:4" ht="15.75" customHeight="1" x14ac:dyDescent="0.35">
      <c r="D56" s="1" t="s">
        <v>428</v>
      </c>
    </row>
    <row r="57" spans="4:4" ht="15.75" customHeight="1" x14ac:dyDescent="0.35">
      <c r="D57" s="1" t="s">
        <v>429</v>
      </c>
    </row>
    <row r="58" spans="4:4" ht="15.75" customHeight="1" x14ac:dyDescent="0.35">
      <c r="D58" s="1" t="s">
        <v>430</v>
      </c>
    </row>
    <row r="59" spans="4:4" ht="15.75" customHeight="1" x14ac:dyDescent="0.35">
      <c r="D59" s="1" t="s">
        <v>431</v>
      </c>
    </row>
    <row r="60" spans="4:4" ht="15.75" customHeight="1" x14ac:dyDescent="0.35">
      <c r="D60" s="1" t="s">
        <v>432</v>
      </c>
    </row>
    <row r="61" spans="4:4" ht="15.75" customHeight="1" x14ac:dyDescent="0.35">
      <c r="D61" s="1" t="s">
        <v>433</v>
      </c>
    </row>
    <row r="62" spans="4:4" ht="15.75" customHeight="1" x14ac:dyDescent="0.35">
      <c r="D62" s="1" t="s">
        <v>434</v>
      </c>
    </row>
    <row r="63" spans="4:4" ht="15.75" customHeight="1" x14ac:dyDescent="0.35">
      <c r="D63" s="1" t="s">
        <v>435</v>
      </c>
    </row>
    <row r="64" spans="4:4" ht="15.75" customHeight="1" x14ac:dyDescent="0.35">
      <c r="D64" s="1" t="s">
        <v>436</v>
      </c>
    </row>
    <row r="65" spans="4:4" ht="15.75" customHeight="1" x14ac:dyDescent="0.35">
      <c r="D65" s="1" t="s">
        <v>437</v>
      </c>
    </row>
    <row r="66" spans="4:4" ht="15.75" customHeight="1" x14ac:dyDescent="0.35">
      <c r="D66" s="1" t="s">
        <v>438</v>
      </c>
    </row>
    <row r="67" spans="4:4" ht="15.75" customHeight="1" x14ac:dyDescent="0.35">
      <c r="D67" s="1" t="s">
        <v>439</v>
      </c>
    </row>
    <row r="68" spans="4:4" ht="15.75" customHeight="1" x14ac:dyDescent="0.35">
      <c r="D68" s="1" t="s">
        <v>440</v>
      </c>
    </row>
    <row r="69" spans="4:4" ht="15.75" customHeight="1" x14ac:dyDescent="0.35">
      <c r="D69" s="1" t="s">
        <v>441</v>
      </c>
    </row>
    <row r="70" spans="4:4" ht="15.75" customHeight="1" x14ac:dyDescent="0.35">
      <c r="D70" s="1" t="s">
        <v>442</v>
      </c>
    </row>
    <row r="71" spans="4:4" ht="15.75" customHeight="1" x14ac:dyDescent="0.35">
      <c r="D71" s="1" t="s">
        <v>443</v>
      </c>
    </row>
    <row r="72" spans="4:4" ht="15.75" customHeight="1" x14ac:dyDescent="0.35">
      <c r="D72" s="1" t="s">
        <v>444</v>
      </c>
    </row>
    <row r="73" spans="4:4" ht="15.75" customHeight="1" x14ac:dyDescent="0.35">
      <c r="D73" s="1" t="s">
        <v>445</v>
      </c>
    </row>
    <row r="74" spans="4:4" ht="15.75" customHeight="1" x14ac:dyDescent="0.35">
      <c r="D74" s="1" t="s">
        <v>446</v>
      </c>
    </row>
    <row r="75" spans="4:4" ht="15.75" customHeight="1" x14ac:dyDescent="0.35">
      <c r="D75" s="1" t="s">
        <v>447</v>
      </c>
    </row>
    <row r="76" spans="4:4" ht="15.75" customHeight="1" x14ac:dyDescent="0.35">
      <c r="D76" s="1" t="s">
        <v>448</v>
      </c>
    </row>
    <row r="77" spans="4:4" ht="15.75" customHeight="1" x14ac:dyDescent="0.35">
      <c r="D77" s="1" t="s">
        <v>449</v>
      </c>
    </row>
    <row r="78" spans="4:4" ht="15.75" customHeight="1" x14ac:dyDescent="0.35">
      <c r="D78" s="1" t="s">
        <v>450</v>
      </c>
    </row>
    <row r="79" spans="4:4" ht="15.75" customHeight="1" x14ac:dyDescent="0.35">
      <c r="D79" s="1" t="s">
        <v>451</v>
      </c>
    </row>
    <row r="80" spans="4:4" ht="15.75" customHeight="1" x14ac:dyDescent="0.35">
      <c r="D80" s="1" t="s">
        <v>452</v>
      </c>
    </row>
    <row r="81" spans="4:4" ht="15.75" customHeight="1" x14ac:dyDescent="0.35">
      <c r="D81" s="1" t="s">
        <v>453</v>
      </c>
    </row>
    <row r="82" spans="4:4" ht="15.75" customHeight="1" x14ac:dyDescent="0.35">
      <c r="D82" s="1" t="s">
        <v>454</v>
      </c>
    </row>
    <row r="83" spans="4:4" ht="15.75" customHeight="1" x14ac:dyDescent="0.35">
      <c r="D83" s="1" t="s">
        <v>455</v>
      </c>
    </row>
    <row r="84" spans="4:4" ht="15.75" customHeight="1" x14ac:dyDescent="0.35">
      <c r="D84" s="1" t="s">
        <v>456</v>
      </c>
    </row>
    <row r="85" spans="4:4" ht="15.75" customHeight="1" x14ac:dyDescent="0.35">
      <c r="D85" s="1" t="s">
        <v>457</v>
      </c>
    </row>
    <row r="86" spans="4:4" ht="15.75" customHeight="1" x14ac:dyDescent="0.35">
      <c r="D86" s="1" t="s">
        <v>458</v>
      </c>
    </row>
    <row r="87" spans="4:4" ht="15.75" customHeight="1" x14ac:dyDescent="0.35">
      <c r="D87" s="1" t="s">
        <v>459</v>
      </c>
    </row>
    <row r="88" spans="4:4" ht="15.75" customHeight="1" x14ac:dyDescent="0.35">
      <c r="D88" s="1" t="s">
        <v>460</v>
      </c>
    </row>
    <row r="89" spans="4:4" ht="15.75" customHeight="1" x14ac:dyDescent="0.35">
      <c r="D89" s="1" t="s">
        <v>461</v>
      </c>
    </row>
    <row r="90" spans="4:4" ht="15.75" customHeight="1" x14ac:dyDescent="0.35">
      <c r="D90" s="1" t="s">
        <v>462</v>
      </c>
    </row>
    <row r="91" spans="4:4" ht="15.75" customHeight="1" x14ac:dyDescent="0.35">
      <c r="D91" s="1" t="s">
        <v>463</v>
      </c>
    </row>
    <row r="92" spans="4:4" ht="15.75" customHeight="1" x14ac:dyDescent="0.35">
      <c r="D92" s="1" t="s">
        <v>464</v>
      </c>
    </row>
    <row r="93" spans="4:4" ht="15.75" customHeight="1" x14ac:dyDescent="0.35">
      <c r="D93" s="1" t="s">
        <v>465</v>
      </c>
    </row>
    <row r="94" spans="4:4" ht="15.75" customHeight="1" x14ac:dyDescent="0.35">
      <c r="D94" s="1" t="s">
        <v>466</v>
      </c>
    </row>
    <row r="95" spans="4:4" ht="15.75" customHeight="1" x14ac:dyDescent="0.35">
      <c r="D95" s="1" t="s">
        <v>467</v>
      </c>
    </row>
    <row r="96" spans="4:4" ht="15.75" customHeight="1" x14ac:dyDescent="0.35">
      <c r="D96" s="1" t="s">
        <v>468</v>
      </c>
    </row>
    <row r="97" spans="4:4" ht="15.75" customHeight="1" x14ac:dyDescent="0.35">
      <c r="D97" s="1" t="s">
        <v>469</v>
      </c>
    </row>
    <row r="98" spans="4:4" ht="15.75" customHeight="1" x14ac:dyDescent="0.35">
      <c r="D98" s="1" t="s">
        <v>470</v>
      </c>
    </row>
    <row r="99" spans="4:4" ht="15.75" customHeight="1" x14ac:dyDescent="0.35">
      <c r="D99" s="1" t="s">
        <v>471</v>
      </c>
    </row>
    <row r="100" spans="4:4" ht="15.75" customHeight="1" x14ac:dyDescent="0.35">
      <c r="D100" s="1" t="s">
        <v>472</v>
      </c>
    </row>
    <row r="101" spans="4:4" ht="15.75" customHeight="1" x14ac:dyDescent="0.35">
      <c r="D101" s="1" t="s">
        <v>473</v>
      </c>
    </row>
    <row r="102" spans="4:4" ht="15.75" customHeight="1" x14ac:dyDescent="0.35">
      <c r="D102" s="1" t="s">
        <v>474</v>
      </c>
    </row>
    <row r="103" spans="4:4" ht="15.75" customHeight="1" x14ac:dyDescent="0.35">
      <c r="D103" s="1" t="s">
        <v>475</v>
      </c>
    </row>
    <row r="104" spans="4:4" ht="15.75" customHeight="1" x14ac:dyDescent="0.35">
      <c r="D104" s="1" t="s">
        <v>476</v>
      </c>
    </row>
    <row r="105" spans="4:4" ht="15.75" customHeight="1" x14ac:dyDescent="0.35">
      <c r="D105" s="1" t="s">
        <v>477</v>
      </c>
    </row>
    <row r="106" spans="4:4" ht="15.75" customHeight="1" x14ac:dyDescent="0.35">
      <c r="D106" s="1" t="s">
        <v>478</v>
      </c>
    </row>
    <row r="107" spans="4:4" ht="15.75" customHeight="1" x14ac:dyDescent="0.35">
      <c r="D107" s="1" t="s">
        <v>479</v>
      </c>
    </row>
    <row r="108" spans="4:4" ht="15.75" customHeight="1" x14ac:dyDescent="0.35">
      <c r="D108" s="1" t="s">
        <v>480</v>
      </c>
    </row>
    <row r="109" spans="4:4" ht="15.75" customHeight="1" x14ac:dyDescent="0.35">
      <c r="D109" s="1" t="s">
        <v>481</v>
      </c>
    </row>
    <row r="110" spans="4:4" ht="15.75" customHeight="1" x14ac:dyDescent="0.35">
      <c r="D110" s="1" t="s">
        <v>482</v>
      </c>
    </row>
    <row r="111" spans="4:4" ht="15.75" customHeight="1" x14ac:dyDescent="0.35">
      <c r="D111" s="1" t="s">
        <v>483</v>
      </c>
    </row>
    <row r="112" spans="4:4" ht="15.75" customHeight="1" x14ac:dyDescent="0.35">
      <c r="D112" s="1" t="s">
        <v>484</v>
      </c>
    </row>
    <row r="113" spans="4:4" ht="15.75" customHeight="1" x14ac:dyDescent="0.35">
      <c r="D113" s="1" t="s">
        <v>485</v>
      </c>
    </row>
    <row r="114" spans="4:4" ht="15.75" customHeight="1" x14ac:dyDescent="0.35">
      <c r="D114" s="1" t="s">
        <v>486</v>
      </c>
    </row>
    <row r="115" spans="4:4" ht="15.75" customHeight="1" x14ac:dyDescent="0.35">
      <c r="D115" s="1" t="s">
        <v>487</v>
      </c>
    </row>
    <row r="116" spans="4:4" ht="15.75" customHeight="1" x14ac:dyDescent="0.35">
      <c r="D116" s="1" t="s">
        <v>488</v>
      </c>
    </row>
    <row r="117" spans="4:4" ht="15.75" customHeight="1" x14ac:dyDescent="0.35">
      <c r="D117" s="1" t="s">
        <v>489</v>
      </c>
    </row>
    <row r="118" spans="4:4" ht="15.75" customHeight="1" x14ac:dyDescent="0.35">
      <c r="D118" s="1" t="s">
        <v>490</v>
      </c>
    </row>
    <row r="119" spans="4:4" ht="15.75" customHeight="1" x14ac:dyDescent="0.35">
      <c r="D119" s="1" t="s">
        <v>491</v>
      </c>
    </row>
    <row r="120" spans="4:4" ht="15.75" customHeight="1" x14ac:dyDescent="0.35">
      <c r="D120" s="1" t="s">
        <v>492</v>
      </c>
    </row>
    <row r="121" spans="4:4" ht="15.75" customHeight="1" x14ac:dyDescent="0.35">
      <c r="D121" s="1" t="s">
        <v>493</v>
      </c>
    </row>
    <row r="122" spans="4:4" ht="15.75" customHeight="1" x14ac:dyDescent="0.35">
      <c r="D122" s="1" t="s">
        <v>494</v>
      </c>
    </row>
    <row r="123" spans="4:4" ht="15.75" customHeight="1" x14ac:dyDescent="0.35">
      <c r="D123" s="1" t="s">
        <v>495</v>
      </c>
    </row>
    <row r="124" spans="4:4" ht="15.75" customHeight="1" x14ac:dyDescent="0.35">
      <c r="D124" s="1" t="s">
        <v>496</v>
      </c>
    </row>
    <row r="125" spans="4:4" ht="15.75" customHeight="1" x14ac:dyDescent="0.35">
      <c r="D125" s="1" t="s">
        <v>497</v>
      </c>
    </row>
    <row r="126" spans="4:4" ht="15.75" customHeight="1" x14ac:dyDescent="0.35">
      <c r="D126" s="1" t="s">
        <v>498</v>
      </c>
    </row>
    <row r="127" spans="4:4" ht="15.75" customHeight="1" x14ac:dyDescent="0.35">
      <c r="D127" s="1" t="s">
        <v>499</v>
      </c>
    </row>
    <row r="128" spans="4:4" ht="15.75" customHeight="1" x14ac:dyDescent="0.35">
      <c r="D128" s="1" t="s">
        <v>500</v>
      </c>
    </row>
    <row r="129" spans="4:4" ht="15.75" customHeight="1" x14ac:dyDescent="0.35">
      <c r="D129" s="1" t="s">
        <v>501</v>
      </c>
    </row>
    <row r="130" spans="4:4" ht="15.75" customHeight="1" x14ac:dyDescent="0.35">
      <c r="D130" s="1" t="s">
        <v>502</v>
      </c>
    </row>
    <row r="131" spans="4:4" ht="15.75" customHeight="1" x14ac:dyDescent="0.35">
      <c r="D131" s="1" t="s">
        <v>503</v>
      </c>
    </row>
    <row r="132" spans="4:4" ht="15.75" customHeight="1" x14ac:dyDescent="0.35">
      <c r="D132" s="1" t="s">
        <v>504</v>
      </c>
    </row>
    <row r="133" spans="4:4" ht="15.75" customHeight="1" x14ac:dyDescent="0.35">
      <c r="D133" s="1" t="s">
        <v>505</v>
      </c>
    </row>
    <row r="134" spans="4:4" ht="15.75" customHeight="1" x14ac:dyDescent="0.35">
      <c r="D134" s="1" t="s">
        <v>506</v>
      </c>
    </row>
    <row r="135" spans="4:4" ht="15.75" customHeight="1" x14ac:dyDescent="0.35">
      <c r="D135" s="1" t="s">
        <v>507</v>
      </c>
    </row>
    <row r="136" spans="4:4" ht="15.75" customHeight="1" x14ac:dyDescent="0.35">
      <c r="D136" s="1" t="s">
        <v>508</v>
      </c>
    </row>
    <row r="137" spans="4:4" ht="15.75" customHeight="1" x14ac:dyDescent="0.35">
      <c r="D137" s="1" t="s">
        <v>509</v>
      </c>
    </row>
    <row r="138" spans="4:4" ht="15.75" customHeight="1" x14ac:dyDescent="0.35">
      <c r="D138" s="1" t="s">
        <v>510</v>
      </c>
    </row>
    <row r="139" spans="4:4" ht="15.75" customHeight="1" x14ac:dyDescent="0.35">
      <c r="D139" s="1" t="s">
        <v>511</v>
      </c>
    </row>
    <row r="140" spans="4:4" ht="15.75" customHeight="1" x14ac:dyDescent="0.35">
      <c r="D140" s="1" t="s">
        <v>512</v>
      </c>
    </row>
    <row r="141" spans="4:4" ht="15.75" customHeight="1" x14ac:dyDescent="0.35">
      <c r="D141" s="1" t="s">
        <v>513</v>
      </c>
    </row>
    <row r="142" spans="4:4" ht="15.75" customHeight="1" x14ac:dyDescent="0.35">
      <c r="D142" s="1" t="s">
        <v>514</v>
      </c>
    </row>
    <row r="143" spans="4:4" ht="15.75" customHeight="1" x14ac:dyDescent="0.35">
      <c r="D143" s="1" t="s">
        <v>515</v>
      </c>
    </row>
    <row r="144" spans="4:4" ht="15.75" customHeight="1" x14ac:dyDescent="0.35">
      <c r="D144" s="1" t="s">
        <v>516</v>
      </c>
    </row>
    <row r="145" spans="4:4" ht="15.75" customHeight="1" x14ac:dyDescent="0.35">
      <c r="D145" s="1" t="s">
        <v>517</v>
      </c>
    </row>
    <row r="146" spans="4:4" ht="15.75" customHeight="1" x14ac:dyDescent="0.35">
      <c r="D146" s="1" t="s">
        <v>518</v>
      </c>
    </row>
    <row r="147" spans="4:4" ht="15.75" customHeight="1" x14ac:dyDescent="0.35">
      <c r="D147" s="1" t="s">
        <v>519</v>
      </c>
    </row>
    <row r="148" spans="4:4" ht="15.75" customHeight="1" x14ac:dyDescent="0.35">
      <c r="D148" s="1" t="s">
        <v>520</v>
      </c>
    </row>
    <row r="149" spans="4:4" ht="15.75" customHeight="1" x14ac:dyDescent="0.35">
      <c r="D149" s="1" t="s">
        <v>521</v>
      </c>
    </row>
    <row r="150" spans="4:4" ht="15.75" customHeight="1" x14ac:dyDescent="0.35">
      <c r="D150" s="1" t="s">
        <v>522</v>
      </c>
    </row>
    <row r="151" spans="4:4" ht="15.75" customHeight="1" x14ac:dyDescent="0.35">
      <c r="D151" s="1" t="s">
        <v>523</v>
      </c>
    </row>
    <row r="152" spans="4:4" ht="15.75" customHeight="1" x14ac:dyDescent="0.35">
      <c r="D152" s="1" t="s">
        <v>524</v>
      </c>
    </row>
    <row r="153" spans="4:4" ht="15.75" customHeight="1" x14ac:dyDescent="0.35">
      <c r="D153" s="1" t="s">
        <v>525</v>
      </c>
    </row>
    <row r="154" spans="4:4" ht="15.75" customHeight="1" x14ac:dyDescent="0.35">
      <c r="D154" s="1" t="s">
        <v>526</v>
      </c>
    </row>
    <row r="155" spans="4:4" ht="15.75" customHeight="1" x14ac:dyDescent="0.35">
      <c r="D155" s="1" t="s">
        <v>527</v>
      </c>
    </row>
    <row r="156" spans="4:4" ht="15.75" customHeight="1" x14ac:dyDescent="0.35">
      <c r="D156" s="1" t="s">
        <v>528</v>
      </c>
    </row>
    <row r="157" spans="4:4" ht="15.75" customHeight="1" x14ac:dyDescent="0.35">
      <c r="D157" s="1" t="s">
        <v>529</v>
      </c>
    </row>
    <row r="158" spans="4:4" ht="15.75" customHeight="1" x14ac:dyDescent="0.35">
      <c r="D158" s="1" t="s">
        <v>530</v>
      </c>
    </row>
    <row r="159" spans="4:4" ht="15.75" customHeight="1" x14ac:dyDescent="0.35">
      <c r="D159" s="1" t="s">
        <v>531</v>
      </c>
    </row>
    <row r="160" spans="4:4" ht="15.75" customHeight="1" x14ac:dyDescent="0.35">
      <c r="D160" s="1" t="s">
        <v>532</v>
      </c>
    </row>
    <row r="161" spans="4:4" ht="15.75" customHeight="1" x14ac:dyDescent="0.35">
      <c r="D161" s="1" t="s">
        <v>533</v>
      </c>
    </row>
    <row r="162" spans="4:4" ht="15.75" customHeight="1" x14ac:dyDescent="0.35">
      <c r="D162" s="1" t="s">
        <v>534</v>
      </c>
    </row>
    <row r="163" spans="4:4" ht="15.75" customHeight="1" x14ac:dyDescent="0.35">
      <c r="D163" s="1" t="s">
        <v>535</v>
      </c>
    </row>
    <row r="164" spans="4:4" ht="15.75" customHeight="1" x14ac:dyDescent="0.35">
      <c r="D164" s="1" t="s">
        <v>536</v>
      </c>
    </row>
    <row r="165" spans="4:4" ht="15.75" customHeight="1" x14ac:dyDescent="0.35">
      <c r="D165" s="1" t="s">
        <v>537</v>
      </c>
    </row>
    <row r="166" spans="4:4" ht="15.75" customHeight="1" x14ac:dyDescent="0.35">
      <c r="D166" s="1" t="s">
        <v>538</v>
      </c>
    </row>
    <row r="167" spans="4:4" ht="15.75" customHeight="1" x14ac:dyDescent="0.35">
      <c r="D167" s="1" t="s">
        <v>539</v>
      </c>
    </row>
    <row r="168" spans="4:4" ht="15.75" customHeight="1" x14ac:dyDescent="0.35">
      <c r="D168" s="1" t="s">
        <v>540</v>
      </c>
    </row>
    <row r="169" spans="4:4" ht="15.75" customHeight="1" x14ac:dyDescent="0.35">
      <c r="D169" s="1" t="s">
        <v>541</v>
      </c>
    </row>
    <row r="170" spans="4:4" ht="15.75" customHeight="1" x14ac:dyDescent="0.35">
      <c r="D170" s="1" t="s">
        <v>542</v>
      </c>
    </row>
    <row r="171" spans="4:4" ht="15.75" customHeight="1" x14ac:dyDescent="0.35">
      <c r="D171" s="1" t="s">
        <v>543</v>
      </c>
    </row>
    <row r="172" spans="4:4" ht="15.75" customHeight="1" x14ac:dyDescent="0.35">
      <c r="D172" s="1" t="s">
        <v>544</v>
      </c>
    </row>
    <row r="173" spans="4:4" ht="15.75" customHeight="1" x14ac:dyDescent="0.35">
      <c r="D173" s="1" t="s">
        <v>545</v>
      </c>
    </row>
    <row r="174" spans="4:4" ht="15.75" customHeight="1" x14ac:dyDescent="0.35">
      <c r="D174" s="1" t="s">
        <v>546</v>
      </c>
    </row>
    <row r="175" spans="4:4" ht="15.75" customHeight="1" x14ac:dyDescent="0.35">
      <c r="D175" s="1" t="s">
        <v>547</v>
      </c>
    </row>
    <row r="176" spans="4:4" ht="15.75" customHeight="1" x14ac:dyDescent="0.35">
      <c r="D176" s="1" t="s">
        <v>548</v>
      </c>
    </row>
    <row r="177" spans="4:4" ht="15.75" customHeight="1" x14ac:dyDescent="0.35">
      <c r="D177" s="1" t="s">
        <v>549</v>
      </c>
    </row>
    <row r="178" spans="4:4" ht="15.75" customHeight="1" x14ac:dyDescent="0.35">
      <c r="D178" s="1" t="s">
        <v>550</v>
      </c>
    </row>
    <row r="179" spans="4:4" ht="15.75" customHeight="1" x14ac:dyDescent="0.35">
      <c r="D179" s="1" t="s">
        <v>551</v>
      </c>
    </row>
    <row r="180" spans="4:4" ht="15.75" customHeight="1" x14ac:dyDescent="0.35">
      <c r="D180" s="1" t="s">
        <v>552</v>
      </c>
    </row>
    <row r="181" spans="4:4" ht="15.75" customHeight="1" x14ac:dyDescent="0.35">
      <c r="D181" s="1" t="s">
        <v>553</v>
      </c>
    </row>
    <row r="182" spans="4:4" ht="15.75" customHeight="1" x14ac:dyDescent="0.35">
      <c r="D182" s="1" t="s">
        <v>554</v>
      </c>
    </row>
    <row r="183" spans="4:4" ht="15.75" customHeight="1" x14ac:dyDescent="0.35">
      <c r="D183" s="1" t="s">
        <v>555</v>
      </c>
    </row>
    <row r="184" spans="4:4" ht="15.75" customHeight="1" x14ac:dyDescent="0.35">
      <c r="D184" s="1" t="s">
        <v>556</v>
      </c>
    </row>
    <row r="185" spans="4:4" ht="15.75" customHeight="1" x14ac:dyDescent="0.35">
      <c r="D185" s="1" t="s">
        <v>557</v>
      </c>
    </row>
    <row r="186" spans="4:4" ht="15.75" customHeight="1" x14ac:dyDescent="0.35">
      <c r="D186" s="1" t="s">
        <v>558</v>
      </c>
    </row>
    <row r="187" spans="4:4" ht="15.75" customHeight="1" x14ac:dyDescent="0.35">
      <c r="D187" s="1" t="s">
        <v>559</v>
      </c>
    </row>
    <row r="188" spans="4:4" ht="15.75" customHeight="1" x14ac:dyDescent="0.35">
      <c r="D188" s="1" t="s">
        <v>560</v>
      </c>
    </row>
    <row r="189" spans="4:4" ht="15.75" customHeight="1" x14ac:dyDescent="0.35">
      <c r="D189" s="1" t="s">
        <v>561</v>
      </c>
    </row>
    <row r="190" spans="4:4" ht="15.75" customHeight="1" x14ac:dyDescent="0.35">
      <c r="D190" s="1" t="s">
        <v>562</v>
      </c>
    </row>
    <row r="191" spans="4:4" ht="15.75" customHeight="1" x14ac:dyDescent="0.35">
      <c r="D191" s="1" t="s">
        <v>563</v>
      </c>
    </row>
    <row r="192" spans="4:4" ht="15.75" customHeight="1" x14ac:dyDescent="0.35">
      <c r="D192" s="1" t="s">
        <v>564</v>
      </c>
    </row>
    <row r="193" spans="4:4" ht="15.75" customHeight="1" x14ac:dyDescent="0.35">
      <c r="D193" s="1" t="s">
        <v>565</v>
      </c>
    </row>
    <row r="194" spans="4:4" ht="15.75" customHeight="1" x14ac:dyDescent="0.35">
      <c r="D194" s="1" t="s">
        <v>566</v>
      </c>
    </row>
    <row r="195" spans="4:4" ht="15.75" customHeight="1" x14ac:dyDescent="0.35">
      <c r="D195" s="1" t="s">
        <v>567</v>
      </c>
    </row>
    <row r="196" spans="4:4" ht="15.75" customHeight="1" x14ac:dyDescent="0.35">
      <c r="D196" s="1" t="s">
        <v>568</v>
      </c>
    </row>
    <row r="197" spans="4:4" ht="15.75" customHeight="1" x14ac:dyDescent="0.35"/>
    <row r="198" spans="4:4" ht="15.75" customHeight="1" x14ac:dyDescent="0.35"/>
    <row r="199" spans="4:4" ht="15.75" customHeight="1" x14ac:dyDescent="0.35"/>
    <row r="200" spans="4:4" ht="15.75" customHeight="1" x14ac:dyDescent="0.35"/>
    <row r="201" spans="4:4" ht="15.75" customHeight="1" x14ac:dyDescent="0.35"/>
    <row r="202" spans="4:4" ht="15.75" customHeight="1" x14ac:dyDescent="0.35"/>
    <row r="203" spans="4:4" ht="15.75" customHeight="1" x14ac:dyDescent="0.35"/>
    <row r="204" spans="4:4" ht="15.75" customHeight="1" x14ac:dyDescent="0.35"/>
    <row r="205" spans="4:4" ht="15.75" customHeight="1" x14ac:dyDescent="0.35"/>
    <row r="206" spans="4:4" ht="15.75" customHeight="1" x14ac:dyDescent="0.35"/>
    <row r="207" spans="4:4" ht="15.75" customHeight="1" x14ac:dyDescent="0.35"/>
    <row r="208" spans="4:4"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3913"/>
  <sheetViews>
    <sheetView workbookViewId="0"/>
  </sheetViews>
  <sheetFormatPr baseColWidth="10" defaultColWidth="14.453125" defaultRowHeight="15" customHeight="1" x14ac:dyDescent="0.35"/>
  <cols>
    <col min="1" max="1" width="10.7265625" customWidth="1"/>
    <col min="2" max="2" width="160.7265625" customWidth="1"/>
    <col min="3" max="3" width="32" customWidth="1"/>
    <col min="4" max="6" width="10.7265625" customWidth="1"/>
  </cols>
  <sheetData>
    <row r="2" spans="2:3" ht="14.5" x14ac:dyDescent="0.35">
      <c r="C2" s="1" t="s">
        <v>569</v>
      </c>
    </row>
    <row r="3" spans="2:3" ht="14.5" x14ac:dyDescent="0.35">
      <c r="B3" s="1" t="s">
        <v>570</v>
      </c>
      <c r="C3" s="1" t="s">
        <v>571</v>
      </c>
    </row>
    <row r="4" spans="2:3" ht="14.5" x14ac:dyDescent="0.35">
      <c r="B4" s="1" t="s">
        <v>572</v>
      </c>
      <c r="C4" s="2"/>
    </row>
    <row r="5" spans="2:3" ht="14.5" x14ac:dyDescent="0.35">
      <c r="B5" s="1" t="s">
        <v>573</v>
      </c>
    </row>
    <row r="6" spans="2:3" ht="14.5" x14ac:dyDescent="0.35">
      <c r="B6" s="1" t="s">
        <v>574</v>
      </c>
    </row>
    <row r="7" spans="2:3" ht="14.5" x14ac:dyDescent="0.35">
      <c r="B7" s="1" t="s">
        <v>575</v>
      </c>
    </row>
    <row r="8" spans="2:3" ht="14.5" x14ac:dyDescent="0.35">
      <c r="B8" s="1" t="s">
        <v>576</v>
      </c>
    </row>
    <row r="9" spans="2:3" ht="14.5" x14ac:dyDescent="0.35">
      <c r="B9" s="1" t="s">
        <v>577</v>
      </c>
    </row>
    <row r="10" spans="2:3" ht="14.5" x14ac:dyDescent="0.35">
      <c r="B10" s="1" t="s">
        <v>578</v>
      </c>
    </row>
    <row r="11" spans="2:3" ht="14.5" x14ac:dyDescent="0.35">
      <c r="B11" s="1" t="s">
        <v>579</v>
      </c>
    </row>
    <row r="12" spans="2:3" ht="14.5" x14ac:dyDescent="0.35">
      <c r="B12" s="1" t="s">
        <v>580</v>
      </c>
    </row>
    <row r="13" spans="2:3" ht="14.5" x14ac:dyDescent="0.35">
      <c r="B13" s="1" t="s">
        <v>581</v>
      </c>
    </row>
    <row r="14" spans="2:3" ht="14.5" x14ac:dyDescent="0.35">
      <c r="B14" s="1" t="s">
        <v>582</v>
      </c>
    </row>
    <row r="15" spans="2:3" ht="14.5" x14ac:dyDescent="0.35">
      <c r="B15" s="1" t="s">
        <v>583</v>
      </c>
    </row>
    <row r="16" spans="2:3" ht="14.5" x14ac:dyDescent="0.35">
      <c r="B16" s="1" t="s">
        <v>584</v>
      </c>
    </row>
    <row r="17" spans="2:2" ht="14.5" x14ac:dyDescent="0.35">
      <c r="B17" s="1" t="s">
        <v>585</v>
      </c>
    </row>
    <row r="18" spans="2:2" ht="14.5" x14ac:dyDescent="0.35">
      <c r="B18" s="1" t="s">
        <v>586</v>
      </c>
    </row>
    <row r="19" spans="2:2" ht="14.5" x14ac:dyDescent="0.35">
      <c r="B19" s="1" t="s">
        <v>587</v>
      </c>
    </row>
    <row r="20" spans="2:2" ht="14.5" x14ac:dyDescent="0.35">
      <c r="B20" s="1" t="s">
        <v>588</v>
      </c>
    </row>
    <row r="21" spans="2:2" ht="15.75" customHeight="1" x14ac:dyDescent="0.35">
      <c r="B21" s="1" t="s">
        <v>589</v>
      </c>
    </row>
    <row r="22" spans="2:2" ht="15.75" customHeight="1" x14ac:dyDescent="0.35">
      <c r="B22" s="1" t="s">
        <v>590</v>
      </c>
    </row>
    <row r="23" spans="2:2" ht="15.75" customHeight="1" x14ac:dyDescent="0.35">
      <c r="B23" s="1" t="s">
        <v>591</v>
      </c>
    </row>
    <row r="24" spans="2:2" ht="15.75" customHeight="1" x14ac:dyDescent="0.35">
      <c r="B24" s="1" t="s">
        <v>592</v>
      </c>
    </row>
    <row r="25" spans="2:2" ht="15.75" customHeight="1" x14ac:dyDescent="0.35">
      <c r="B25" s="1" t="s">
        <v>593</v>
      </c>
    </row>
    <row r="26" spans="2:2" ht="15.75" customHeight="1" x14ac:dyDescent="0.35">
      <c r="B26" s="1" t="s">
        <v>594</v>
      </c>
    </row>
    <row r="27" spans="2:2" ht="15.75" customHeight="1" x14ac:dyDescent="0.35">
      <c r="B27" s="1" t="s">
        <v>595</v>
      </c>
    </row>
    <row r="28" spans="2:2" ht="15.75" customHeight="1" x14ac:dyDescent="0.35">
      <c r="B28" s="1" t="s">
        <v>596</v>
      </c>
    </row>
    <row r="29" spans="2:2" ht="15.75" customHeight="1" x14ac:dyDescent="0.35">
      <c r="B29" s="1" t="s">
        <v>597</v>
      </c>
    </row>
    <row r="30" spans="2:2" ht="15.75" customHeight="1" x14ac:dyDescent="0.35">
      <c r="B30" s="1" t="s">
        <v>598</v>
      </c>
    </row>
    <row r="31" spans="2:2" ht="15.75" customHeight="1" x14ac:dyDescent="0.35">
      <c r="B31" s="1" t="s">
        <v>599</v>
      </c>
    </row>
    <row r="32" spans="2:2" ht="15.75" customHeight="1" x14ac:dyDescent="0.35">
      <c r="B32" s="1" t="s">
        <v>600</v>
      </c>
    </row>
    <row r="33" spans="2:2" ht="15.75" customHeight="1" x14ac:dyDescent="0.35">
      <c r="B33" s="1" t="s">
        <v>601</v>
      </c>
    </row>
    <row r="34" spans="2:2" ht="15.75" customHeight="1" x14ac:dyDescent="0.35">
      <c r="B34" s="1" t="s">
        <v>602</v>
      </c>
    </row>
    <row r="35" spans="2:2" ht="15.75" customHeight="1" x14ac:dyDescent="0.35">
      <c r="B35" s="1" t="s">
        <v>603</v>
      </c>
    </row>
    <row r="36" spans="2:2" ht="15.75" customHeight="1" x14ac:dyDescent="0.35">
      <c r="B36" s="1" t="s">
        <v>604</v>
      </c>
    </row>
    <row r="37" spans="2:2" ht="15.75" customHeight="1" x14ac:dyDescent="0.35">
      <c r="B37" s="1" t="s">
        <v>605</v>
      </c>
    </row>
    <row r="38" spans="2:2" ht="15.75" customHeight="1" x14ac:dyDescent="0.35">
      <c r="B38" s="1" t="s">
        <v>606</v>
      </c>
    </row>
    <row r="39" spans="2:2" ht="15.75" customHeight="1" x14ac:dyDescent="0.35">
      <c r="B39" s="1" t="s">
        <v>607</v>
      </c>
    </row>
    <row r="40" spans="2:2" ht="15.75" customHeight="1" x14ac:dyDescent="0.35">
      <c r="B40" s="1" t="s">
        <v>608</v>
      </c>
    </row>
    <row r="41" spans="2:2" ht="15.75" customHeight="1" x14ac:dyDescent="0.35">
      <c r="B41" s="1" t="s">
        <v>609</v>
      </c>
    </row>
    <row r="42" spans="2:2" ht="15.75" customHeight="1" x14ac:dyDescent="0.35">
      <c r="B42" s="1" t="s">
        <v>610</v>
      </c>
    </row>
    <row r="43" spans="2:2" ht="15.75" customHeight="1" x14ac:dyDescent="0.35">
      <c r="B43" s="1" t="s">
        <v>611</v>
      </c>
    </row>
    <row r="44" spans="2:2" ht="15.75" customHeight="1" x14ac:dyDescent="0.35">
      <c r="B44" s="1" t="s">
        <v>612</v>
      </c>
    </row>
    <row r="45" spans="2:2" ht="15.75" customHeight="1" x14ac:dyDescent="0.35">
      <c r="B45" s="1" t="s">
        <v>613</v>
      </c>
    </row>
    <row r="46" spans="2:2" ht="15.75" customHeight="1" x14ac:dyDescent="0.35">
      <c r="B46" s="1" t="s">
        <v>614</v>
      </c>
    </row>
    <row r="47" spans="2:2" ht="15.75" customHeight="1" x14ac:dyDescent="0.35">
      <c r="B47" s="1" t="s">
        <v>615</v>
      </c>
    </row>
    <row r="48" spans="2:2" ht="15.75" customHeight="1" x14ac:dyDescent="0.35">
      <c r="B48" s="1" t="s">
        <v>616</v>
      </c>
    </row>
    <row r="49" spans="2:2" ht="15.75" customHeight="1" x14ac:dyDescent="0.35">
      <c r="B49" s="1" t="s">
        <v>617</v>
      </c>
    </row>
    <row r="50" spans="2:2" ht="15.75" customHeight="1" x14ac:dyDescent="0.35">
      <c r="B50" s="1" t="s">
        <v>618</v>
      </c>
    </row>
    <row r="51" spans="2:2" ht="15.75" customHeight="1" x14ac:dyDescent="0.35">
      <c r="B51" s="1" t="s">
        <v>619</v>
      </c>
    </row>
    <row r="52" spans="2:2" ht="15.75" customHeight="1" x14ac:dyDescent="0.35">
      <c r="B52" s="1" t="s">
        <v>620</v>
      </c>
    </row>
    <row r="53" spans="2:2" ht="15.75" customHeight="1" x14ac:dyDescent="0.35">
      <c r="B53" s="1" t="s">
        <v>621</v>
      </c>
    </row>
    <row r="54" spans="2:2" ht="15.75" customHeight="1" x14ac:dyDescent="0.35">
      <c r="B54" s="1" t="s">
        <v>622</v>
      </c>
    </row>
    <row r="55" spans="2:2" ht="15.75" customHeight="1" x14ac:dyDescent="0.35">
      <c r="B55" s="1" t="s">
        <v>623</v>
      </c>
    </row>
    <row r="56" spans="2:2" ht="15.75" customHeight="1" x14ac:dyDescent="0.35">
      <c r="B56" s="1" t="s">
        <v>624</v>
      </c>
    </row>
    <row r="57" spans="2:2" ht="15.75" customHeight="1" x14ac:dyDescent="0.35">
      <c r="B57" s="1" t="s">
        <v>625</v>
      </c>
    </row>
    <row r="58" spans="2:2" ht="15.75" customHeight="1" x14ac:dyDescent="0.35">
      <c r="B58" s="1" t="s">
        <v>626</v>
      </c>
    </row>
    <row r="59" spans="2:2" ht="15.75" customHeight="1" x14ac:dyDescent="0.35">
      <c r="B59" s="1" t="s">
        <v>627</v>
      </c>
    </row>
    <row r="60" spans="2:2" ht="15.75" customHeight="1" x14ac:dyDescent="0.35">
      <c r="B60" s="1" t="s">
        <v>628</v>
      </c>
    </row>
    <row r="61" spans="2:2" ht="15.75" customHeight="1" x14ac:dyDescent="0.35">
      <c r="B61" s="1" t="s">
        <v>629</v>
      </c>
    </row>
    <row r="62" spans="2:2" ht="15.75" customHeight="1" x14ac:dyDescent="0.35">
      <c r="B62" s="1" t="s">
        <v>630</v>
      </c>
    </row>
    <row r="63" spans="2:2" ht="15.75" customHeight="1" x14ac:dyDescent="0.35">
      <c r="B63" s="1" t="s">
        <v>631</v>
      </c>
    </row>
    <row r="64" spans="2:2" ht="15.75" customHeight="1" x14ac:dyDescent="0.35">
      <c r="B64" s="1" t="s">
        <v>632</v>
      </c>
    </row>
    <row r="65" spans="2:2" ht="15.75" customHeight="1" x14ac:dyDescent="0.35">
      <c r="B65" s="1" t="s">
        <v>633</v>
      </c>
    </row>
    <row r="66" spans="2:2" ht="15.75" customHeight="1" x14ac:dyDescent="0.35">
      <c r="B66" s="1" t="s">
        <v>634</v>
      </c>
    </row>
    <row r="67" spans="2:2" ht="15.75" customHeight="1" x14ac:dyDescent="0.35">
      <c r="B67" s="1" t="s">
        <v>635</v>
      </c>
    </row>
    <row r="68" spans="2:2" ht="15.75" customHeight="1" x14ac:dyDescent="0.35">
      <c r="B68" s="1" t="s">
        <v>636</v>
      </c>
    </row>
    <row r="69" spans="2:2" ht="15.75" customHeight="1" x14ac:dyDescent="0.35">
      <c r="B69" s="1" t="s">
        <v>637</v>
      </c>
    </row>
    <row r="70" spans="2:2" ht="15.75" customHeight="1" x14ac:dyDescent="0.35">
      <c r="B70" s="1" t="s">
        <v>638</v>
      </c>
    </row>
    <row r="71" spans="2:2" ht="15.75" customHeight="1" x14ac:dyDescent="0.35">
      <c r="B71" s="1" t="s">
        <v>639</v>
      </c>
    </row>
    <row r="72" spans="2:2" ht="15.75" customHeight="1" x14ac:dyDescent="0.35">
      <c r="B72" s="1" t="s">
        <v>640</v>
      </c>
    </row>
    <row r="73" spans="2:2" ht="15.75" customHeight="1" x14ac:dyDescent="0.35">
      <c r="B73" s="1" t="s">
        <v>641</v>
      </c>
    </row>
    <row r="74" spans="2:2" ht="15.75" customHeight="1" x14ac:dyDescent="0.35">
      <c r="B74" s="1" t="s">
        <v>642</v>
      </c>
    </row>
    <row r="75" spans="2:2" ht="15.75" customHeight="1" x14ac:dyDescent="0.35">
      <c r="B75" s="1" t="s">
        <v>643</v>
      </c>
    </row>
    <row r="76" spans="2:2" ht="15.75" customHeight="1" x14ac:dyDescent="0.35">
      <c r="B76" s="1" t="s">
        <v>644</v>
      </c>
    </row>
    <row r="77" spans="2:2" ht="15.75" customHeight="1" x14ac:dyDescent="0.35">
      <c r="B77" s="1" t="s">
        <v>645</v>
      </c>
    </row>
    <row r="78" spans="2:2" ht="15.75" customHeight="1" x14ac:dyDescent="0.35">
      <c r="B78" s="1" t="s">
        <v>646</v>
      </c>
    </row>
    <row r="79" spans="2:2" ht="15.75" customHeight="1" x14ac:dyDescent="0.35">
      <c r="B79" s="1" t="s">
        <v>647</v>
      </c>
    </row>
    <row r="80" spans="2:2" ht="15.75" customHeight="1" x14ac:dyDescent="0.35">
      <c r="B80" s="1" t="s">
        <v>648</v>
      </c>
    </row>
    <row r="81" spans="2:2" ht="15.75" customHeight="1" x14ac:dyDescent="0.35">
      <c r="B81" s="1" t="s">
        <v>649</v>
      </c>
    </row>
    <row r="82" spans="2:2" ht="15.75" customHeight="1" x14ac:dyDescent="0.35">
      <c r="B82" s="1" t="s">
        <v>650</v>
      </c>
    </row>
    <row r="83" spans="2:2" ht="15.75" customHeight="1" x14ac:dyDescent="0.35">
      <c r="B83" s="1" t="s">
        <v>651</v>
      </c>
    </row>
    <row r="84" spans="2:2" ht="15.75" customHeight="1" x14ac:dyDescent="0.35">
      <c r="B84" s="1" t="s">
        <v>652</v>
      </c>
    </row>
    <row r="85" spans="2:2" ht="15.75" customHeight="1" x14ac:dyDescent="0.35">
      <c r="B85" s="1" t="s">
        <v>653</v>
      </c>
    </row>
    <row r="86" spans="2:2" ht="15.75" customHeight="1" x14ac:dyDescent="0.35">
      <c r="B86" s="1" t="s">
        <v>654</v>
      </c>
    </row>
    <row r="87" spans="2:2" ht="15.75" customHeight="1" x14ac:dyDescent="0.35">
      <c r="B87" s="1" t="s">
        <v>655</v>
      </c>
    </row>
    <row r="88" spans="2:2" ht="15.75" customHeight="1" x14ac:dyDescent="0.35">
      <c r="B88" s="1" t="s">
        <v>656</v>
      </c>
    </row>
    <row r="89" spans="2:2" ht="15.75" customHeight="1" x14ac:dyDescent="0.35">
      <c r="B89" s="1" t="s">
        <v>657</v>
      </c>
    </row>
    <row r="90" spans="2:2" ht="15.75" customHeight="1" x14ac:dyDescent="0.35">
      <c r="B90" s="1" t="s">
        <v>658</v>
      </c>
    </row>
    <row r="91" spans="2:2" ht="15.75" customHeight="1" x14ac:dyDescent="0.35">
      <c r="B91" s="1" t="s">
        <v>659</v>
      </c>
    </row>
    <row r="92" spans="2:2" ht="15.75" customHeight="1" x14ac:dyDescent="0.35">
      <c r="B92" s="1" t="s">
        <v>660</v>
      </c>
    </row>
    <row r="93" spans="2:2" ht="15.75" customHeight="1" x14ac:dyDescent="0.35">
      <c r="B93" s="1" t="s">
        <v>661</v>
      </c>
    </row>
    <row r="94" spans="2:2" ht="15.75" customHeight="1" x14ac:dyDescent="0.35">
      <c r="B94" s="1" t="s">
        <v>662</v>
      </c>
    </row>
    <row r="95" spans="2:2" ht="15.75" customHeight="1" x14ac:dyDescent="0.35">
      <c r="B95" s="1" t="s">
        <v>663</v>
      </c>
    </row>
    <row r="96" spans="2:2" ht="15.75" customHeight="1" x14ac:dyDescent="0.35">
      <c r="B96" s="1" t="s">
        <v>664</v>
      </c>
    </row>
    <row r="97" spans="2:2" ht="15.75" customHeight="1" x14ac:dyDescent="0.35">
      <c r="B97" s="1" t="s">
        <v>665</v>
      </c>
    </row>
    <row r="98" spans="2:2" ht="15.75" customHeight="1" x14ac:dyDescent="0.35">
      <c r="B98" s="1" t="s">
        <v>666</v>
      </c>
    </row>
    <row r="99" spans="2:2" ht="15.75" customHeight="1" x14ac:dyDescent="0.35">
      <c r="B99" s="1" t="s">
        <v>667</v>
      </c>
    </row>
    <row r="100" spans="2:2" ht="15.75" customHeight="1" x14ac:dyDescent="0.35">
      <c r="B100" s="1" t="s">
        <v>668</v>
      </c>
    </row>
    <row r="101" spans="2:2" ht="15.75" customHeight="1" x14ac:dyDescent="0.35">
      <c r="B101" s="1" t="s">
        <v>669</v>
      </c>
    </row>
    <row r="102" spans="2:2" ht="15.75" customHeight="1" x14ac:dyDescent="0.35">
      <c r="B102" s="1" t="s">
        <v>670</v>
      </c>
    </row>
    <row r="103" spans="2:2" ht="15.75" customHeight="1" x14ac:dyDescent="0.35">
      <c r="B103" s="1" t="s">
        <v>671</v>
      </c>
    </row>
    <row r="104" spans="2:2" ht="15.75" customHeight="1" x14ac:dyDescent="0.35">
      <c r="B104" s="1" t="s">
        <v>672</v>
      </c>
    </row>
    <row r="105" spans="2:2" ht="15.75" customHeight="1" x14ac:dyDescent="0.35">
      <c r="B105" s="1" t="s">
        <v>673</v>
      </c>
    </row>
    <row r="106" spans="2:2" ht="15.75" customHeight="1" x14ac:dyDescent="0.35">
      <c r="B106" s="1" t="s">
        <v>674</v>
      </c>
    </row>
    <row r="107" spans="2:2" ht="15.75" customHeight="1" x14ac:dyDescent="0.35">
      <c r="B107" s="1" t="s">
        <v>675</v>
      </c>
    </row>
    <row r="108" spans="2:2" ht="15.75" customHeight="1" x14ac:dyDescent="0.35">
      <c r="B108" s="1" t="s">
        <v>676</v>
      </c>
    </row>
    <row r="109" spans="2:2" ht="15.75" customHeight="1" x14ac:dyDescent="0.35">
      <c r="B109" s="1" t="s">
        <v>677</v>
      </c>
    </row>
    <row r="110" spans="2:2" ht="15.75" customHeight="1" x14ac:dyDescent="0.35">
      <c r="B110" s="1" t="s">
        <v>678</v>
      </c>
    </row>
    <row r="111" spans="2:2" ht="15.75" customHeight="1" x14ac:dyDescent="0.35">
      <c r="B111" s="1" t="s">
        <v>679</v>
      </c>
    </row>
    <row r="112" spans="2:2" ht="15.75" customHeight="1" x14ac:dyDescent="0.35">
      <c r="B112" s="1" t="s">
        <v>680</v>
      </c>
    </row>
    <row r="113" spans="2:2" ht="15.75" customHeight="1" x14ac:dyDescent="0.35">
      <c r="B113" s="1" t="s">
        <v>681</v>
      </c>
    </row>
    <row r="114" spans="2:2" ht="15.75" customHeight="1" x14ac:dyDescent="0.35">
      <c r="B114" s="1" t="s">
        <v>682</v>
      </c>
    </row>
    <row r="115" spans="2:2" ht="15.75" customHeight="1" x14ac:dyDescent="0.35">
      <c r="B115" s="1" t="s">
        <v>683</v>
      </c>
    </row>
    <row r="116" spans="2:2" ht="15.75" customHeight="1" x14ac:dyDescent="0.35">
      <c r="B116" s="1" t="s">
        <v>684</v>
      </c>
    </row>
    <row r="117" spans="2:2" ht="15.75" customHeight="1" x14ac:dyDescent="0.35">
      <c r="B117" s="1" t="s">
        <v>685</v>
      </c>
    </row>
    <row r="118" spans="2:2" ht="15.75" customHeight="1" x14ac:dyDescent="0.35">
      <c r="B118" s="1" t="s">
        <v>686</v>
      </c>
    </row>
    <row r="119" spans="2:2" ht="15.75" customHeight="1" x14ac:dyDescent="0.35">
      <c r="B119" s="1" t="s">
        <v>687</v>
      </c>
    </row>
    <row r="120" spans="2:2" ht="15.75" customHeight="1" x14ac:dyDescent="0.35">
      <c r="B120" s="1" t="s">
        <v>688</v>
      </c>
    </row>
    <row r="121" spans="2:2" ht="15.75" customHeight="1" x14ac:dyDescent="0.35">
      <c r="B121" s="1" t="s">
        <v>689</v>
      </c>
    </row>
    <row r="122" spans="2:2" ht="15.75" customHeight="1" x14ac:dyDescent="0.35">
      <c r="B122" s="1" t="s">
        <v>690</v>
      </c>
    </row>
    <row r="123" spans="2:2" ht="15.75" customHeight="1" x14ac:dyDescent="0.35">
      <c r="B123" s="1" t="s">
        <v>691</v>
      </c>
    </row>
    <row r="124" spans="2:2" ht="15.75" customHeight="1" x14ac:dyDescent="0.35">
      <c r="B124" s="1" t="s">
        <v>692</v>
      </c>
    </row>
    <row r="125" spans="2:2" ht="15.75" customHeight="1" x14ac:dyDescent="0.35">
      <c r="B125" s="1" t="s">
        <v>693</v>
      </c>
    </row>
    <row r="126" spans="2:2" ht="15.75" customHeight="1" x14ac:dyDescent="0.35">
      <c r="B126" s="1" t="s">
        <v>694</v>
      </c>
    </row>
    <row r="127" spans="2:2" ht="15.75" customHeight="1" x14ac:dyDescent="0.35">
      <c r="B127" s="1" t="s">
        <v>695</v>
      </c>
    </row>
    <row r="128" spans="2:2" ht="15.75" customHeight="1" x14ac:dyDescent="0.35">
      <c r="B128" s="1" t="s">
        <v>696</v>
      </c>
    </row>
    <row r="129" spans="2:2" ht="15.75" customHeight="1" x14ac:dyDescent="0.35">
      <c r="B129" s="1" t="s">
        <v>697</v>
      </c>
    </row>
    <row r="130" spans="2:2" ht="15.75" customHeight="1" x14ac:dyDescent="0.35">
      <c r="B130" s="1" t="s">
        <v>698</v>
      </c>
    </row>
    <row r="131" spans="2:2" ht="15.75" customHeight="1" x14ac:dyDescent="0.35">
      <c r="B131" s="1" t="s">
        <v>699</v>
      </c>
    </row>
    <row r="132" spans="2:2" ht="15.75" customHeight="1" x14ac:dyDescent="0.35">
      <c r="B132" s="1" t="s">
        <v>700</v>
      </c>
    </row>
    <row r="133" spans="2:2" ht="15.75" customHeight="1" x14ac:dyDescent="0.35">
      <c r="B133" s="1" t="s">
        <v>701</v>
      </c>
    </row>
    <row r="134" spans="2:2" ht="15.75" customHeight="1" x14ac:dyDescent="0.35">
      <c r="B134" s="1" t="s">
        <v>702</v>
      </c>
    </row>
    <row r="135" spans="2:2" ht="15.75" customHeight="1" x14ac:dyDescent="0.35">
      <c r="B135" s="1" t="s">
        <v>703</v>
      </c>
    </row>
    <row r="136" spans="2:2" ht="15.75" customHeight="1" x14ac:dyDescent="0.35">
      <c r="B136" s="1" t="s">
        <v>704</v>
      </c>
    </row>
    <row r="137" spans="2:2" ht="15.75" customHeight="1" x14ac:dyDescent="0.35">
      <c r="B137" s="1" t="s">
        <v>705</v>
      </c>
    </row>
    <row r="138" spans="2:2" ht="15.75" customHeight="1" x14ac:dyDescent="0.35">
      <c r="B138" s="1" t="s">
        <v>706</v>
      </c>
    </row>
    <row r="139" spans="2:2" ht="15.75" customHeight="1" x14ac:dyDescent="0.35">
      <c r="B139" s="1" t="s">
        <v>707</v>
      </c>
    </row>
    <row r="140" spans="2:2" ht="15.75" customHeight="1" x14ac:dyDescent="0.35">
      <c r="B140" s="1" t="s">
        <v>708</v>
      </c>
    </row>
    <row r="141" spans="2:2" ht="15.75" customHeight="1" x14ac:dyDescent="0.35">
      <c r="B141" s="1" t="s">
        <v>709</v>
      </c>
    </row>
    <row r="142" spans="2:2" ht="15.75" customHeight="1" x14ac:dyDescent="0.35">
      <c r="B142" s="1" t="s">
        <v>710</v>
      </c>
    </row>
    <row r="143" spans="2:2" ht="15.75" customHeight="1" x14ac:dyDescent="0.35">
      <c r="B143" s="1" t="s">
        <v>711</v>
      </c>
    </row>
    <row r="144" spans="2:2" ht="15.75" customHeight="1" x14ac:dyDescent="0.35">
      <c r="B144" s="1" t="s">
        <v>712</v>
      </c>
    </row>
    <row r="145" spans="2:2" ht="15.75" customHeight="1" x14ac:dyDescent="0.35">
      <c r="B145" s="1" t="s">
        <v>713</v>
      </c>
    </row>
    <row r="146" spans="2:2" ht="15.75" customHeight="1" x14ac:dyDescent="0.35">
      <c r="B146" s="1" t="s">
        <v>714</v>
      </c>
    </row>
    <row r="147" spans="2:2" ht="15.75" customHeight="1" x14ac:dyDescent="0.35">
      <c r="B147" s="1" t="s">
        <v>715</v>
      </c>
    </row>
    <row r="148" spans="2:2" ht="15.75" customHeight="1" x14ac:dyDescent="0.35">
      <c r="B148" s="1" t="s">
        <v>716</v>
      </c>
    </row>
    <row r="149" spans="2:2" ht="15.75" customHeight="1" x14ac:dyDescent="0.35">
      <c r="B149" s="1" t="s">
        <v>717</v>
      </c>
    </row>
    <row r="150" spans="2:2" ht="15.75" customHeight="1" x14ac:dyDescent="0.35">
      <c r="B150" s="1" t="s">
        <v>718</v>
      </c>
    </row>
    <row r="151" spans="2:2" ht="15.75" customHeight="1" x14ac:dyDescent="0.35">
      <c r="B151" s="1" t="s">
        <v>719</v>
      </c>
    </row>
    <row r="152" spans="2:2" ht="15.75" customHeight="1" x14ac:dyDescent="0.35">
      <c r="B152" s="1" t="s">
        <v>720</v>
      </c>
    </row>
    <row r="153" spans="2:2" ht="15.75" customHeight="1" x14ac:dyDescent="0.35">
      <c r="B153" s="1" t="s">
        <v>721</v>
      </c>
    </row>
    <row r="154" spans="2:2" ht="15.75" customHeight="1" x14ac:dyDescent="0.35">
      <c r="B154" s="1" t="s">
        <v>722</v>
      </c>
    </row>
    <row r="155" spans="2:2" ht="15.75" customHeight="1" x14ac:dyDescent="0.35">
      <c r="B155" s="1" t="s">
        <v>723</v>
      </c>
    </row>
    <row r="156" spans="2:2" ht="15.75" customHeight="1" x14ac:dyDescent="0.35">
      <c r="B156" s="1" t="s">
        <v>724</v>
      </c>
    </row>
    <row r="157" spans="2:2" ht="15.75" customHeight="1" x14ac:dyDescent="0.35">
      <c r="B157" s="1" t="s">
        <v>725</v>
      </c>
    </row>
    <row r="158" spans="2:2" ht="15.75" customHeight="1" x14ac:dyDescent="0.35">
      <c r="B158" s="1" t="s">
        <v>726</v>
      </c>
    </row>
    <row r="159" spans="2:2" ht="15.75" customHeight="1" x14ac:dyDescent="0.35">
      <c r="B159" s="1" t="s">
        <v>727</v>
      </c>
    </row>
    <row r="160" spans="2:2" ht="15.75" customHeight="1" x14ac:dyDescent="0.35">
      <c r="B160" s="1" t="s">
        <v>728</v>
      </c>
    </row>
    <row r="161" spans="2:2" ht="15.75" customHeight="1" x14ac:dyDescent="0.35">
      <c r="B161" s="1" t="s">
        <v>729</v>
      </c>
    </row>
    <row r="162" spans="2:2" ht="15.75" customHeight="1" x14ac:dyDescent="0.35">
      <c r="B162" s="1" t="s">
        <v>730</v>
      </c>
    </row>
    <row r="163" spans="2:2" ht="15.75" customHeight="1" x14ac:dyDescent="0.35">
      <c r="B163" s="1" t="s">
        <v>731</v>
      </c>
    </row>
    <row r="164" spans="2:2" ht="15.75" customHeight="1" x14ac:dyDescent="0.35">
      <c r="B164" s="1" t="s">
        <v>732</v>
      </c>
    </row>
    <row r="165" spans="2:2" ht="15.75" customHeight="1" x14ac:dyDescent="0.35">
      <c r="B165" s="1" t="s">
        <v>733</v>
      </c>
    </row>
    <row r="166" spans="2:2" ht="15.75" customHeight="1" x14ac:dyDescent="0.35">
      <c r="B166" s="1" t="s">
        <v>734</v>
      </c>
    </row>
    <row r="167" spans="2:2" ht="15.75" customHeight="1" x14ac:dyDescent="0.35">
      <c r="B167" s="1" t="s">
        <v>735</v>
      </c>
    </row>
    <row r="168" spans="2:2" ht="15.75" customHeight="1" x14ac:dyDescent="0.35">
      <c r="B168" s="1" t="s">
        <v>736</v>
      </c>
    </row>
    <row r="169" spans="2:2" ht="15.75" customHeight="1" x14ac:dyDescent="0.35">
      <c r="B169" s="1" t="s">
        <v>737</v>
      </c>
    </row>
    <row r="170" spans="2:2" ht="15.75" customHeight="1" x14ac:dyDescent="0.35">
      <c r="B170" s="1" t="s">
        <v>738</v>
      </c>
    </row>
    <row r="171" spans="2:2" ht="15.75" customHeight="1" x14ac:dyDescent="0.35">
      <c r="B171" s="1" t="s">
        <v>739</v>
      </c>
    </row>
    <row r="172" spans="2:2" ht="15.75" customHeight="1" x14ac:dyDescent="0.35">
      <c r="B172" s="1" t="s">
        <v>740</v>
      </c>
    </row>
    <row r="173" spans="2:2" ht="15.75" customHeight="1" x14ac:dyDescent="0.35">
      <c r="B173" s="1" t="s">
        <v>741</v>
      </c>
    </row>
    <row r="174" spans="2:2" ht="15.75" customHeight="1" x14ac:dyDescent="0.35">
      <c r="B174" s="1" t="s">
        <v>742</v>
      </c>
    </row>
    <row r="175" spans="2:2" ht="15.75" customHeight="1" x14ac:dyDescent="0.35">
      <c r="B175" s="1" t="s">
        <v>743</v>
      </c>
    </row>
    <row r="176" spans="2:2" ht="15.75" customHeight="1" x14ac:dyDescent="0.35">
      <c r="B176" s="1" t="s">
        <v>744</v>
      </c>
    </row>
    <row r="177" spans="2:2" ht="15.75" customHeight="1" x14ac:dyDescent="0.35">
      <c r="B177" s="1" t="s">
        <v>745</v>
      </c>
    </row>
    <row r="178" spans="2:2" ht="15.75" customHeight="1" x14ac:dyDescent="0.35">
      <c r="B178" s="1" t="s">
        <v>746</v>
      </c>
    </row>
    <row r="179" spans="2:2" ht="15.75" customHeight="1" x14ac:dyDescent="0.35">
      <c r="B179" s="1" t="s">
        <v>747</v>
      </c>
    </row>
    <row r="180" spans="2:2" ht="15.75" customHeight="1" x14ac:dyDescent="0.35">
      <c r="B180" s="1" t="s">
        <v>748</v>
      </c>
    </row>
    <row r="181" spans="2:2" ht="15.75" customHeight="1" x14ac:dyDescent="0.35">
      <c r="B181" s="1" t="s">
        <v>749</v>
      </c>
    </row>
    <row r="182" spans="2:2" ht="15.75" customHeight="1" x14ac:dyDescent="0.35">
      <c r="B182" s="1" t="s">
        <v>750</v>
      </c>
    </row>
    <row r="183" spans="2:2" ht="15.75" customHeight="1" x14ac:dyDescent="0.35">
      <c r="B183" s="1" t="s">
        <v>751</v>
      </c>
    </row>
    <row r="184" spans="2:2" ht="15.75" customHeight="1" x14ac:dyDescent="0.35">
      <c r="B184" s="1" t="s">
        <v>752</v>
      </c>
    </row>
    <row r="185" spans="2:2" ht="15.75" customHeight="1" x14ac:dyDescent="0.35">
      <c r="B185" s="1" t="s">
        <v>753</v>
      </c>
    </row>
    <row r="186" spans="2:2" ht="15.75" customHeight="1" x14ac:dyDescent="0.35">
      <c r="B186" s="1" t="s">
        <v>754</v>
      </c>
    </row>
    <row r="187" spans="2:2" ht="15.75" customHeight="1" x14ac:dyDescent="0.35">
      <c r="B187" s="1" t="s">
        <v>755</v>
      </c>
    </row>
    <row r="188" spans="2:2" ht="15.75" customHeight="1" x14ac:dyDescent="0.35">
      <c r="B188" s="1" t="s">
        <v>756</v>
      </c>
    </row>
    <row r="189" spans="2:2" ht="15.75" customHeight="1" x14ac:dyDescent="0.35">
      <c r="B189" s="1" t="s">
        <v>757</v>
      </c>
    </row>
    <row r="190" spans="2:2" ht="15.75" customHeight="1" x14ac:dyDescent="0.35">
      <c r="B190" s="1" t="s">
        <v>758</v>
      </c>
    </row>
    <row r="191" spans="2:2" ht="15.75" customHeight="1" x14ac:dyDescent="0.35">
      <c r="B191" s="1" t="s">
        <v>759</v>
      </c>
    </row>
    <row r="192" spans="2:2" ht="15.75" customHeight="1" x14ac:dyDescent="0.35">
      <c r="B192" s="1" t="s">
        <v>760</v>
      </c>
    </row>
    <row r="193" spans="2:2" ht="15.75" customHeight="1" x14ac:dyDescent="0.35">
      <c r="B193" s="1" t="s">
        <v>761</v>
      </c>
    </row>
    <row r="194" spans="2:2" ht="15.75" customHeight="1" x14ac:dyDescent="0.35">
      <c r="B194" s="1" t="s">
        <v>762</v>
      </c>
    </row>
    <row r="195" spans="2:2" ht="15.75" customHeight="1" x14ac:dyDescent="0.35">
      <c r="B195" s="1" t="s">
        <v>763</v>
      </c>
    </row>
    <row r="196" spans="2:2" ht="15.75" customHeight="1" x14ac:dyDescent="0.35">
      <c r="B196" s="1" t="s">
        <v>764</v>
      </c>
    </row>
    <row r="197" spans="2:2" ht="15.75" customHeight="1" x14ac:dyDescent="0.35">
      <c r="B197" s="1" t="s">
        <v>765</v>
      </c>
    </row>
    <row r="198" spans="2:2" ht="15.75" customHeight="1" x14ac:dyDescent="0.35">
      <c r="B198" s="1" t="s">
        <v>766</v>
      </c>
    </row>
    <row r="199" spans="2:2" ht="15.75" customHeight="1" x14ac:dyDescent="0.35">
      <c r="B199" s="1" t="s">
        <v>767</v>
      </c>
    </row>
    <row r="200" spans="2:2" ht="15.75" customHeight="1" x14ac:dyDescent="0.35">
      <c r="B200" s="1" t="s">
        <v>768</v>
      </c>
    </row>
    <row r="201" spans="2:2" ht="15.75" customHeight="1" x14ac:dyDescent="0.35">
      <c r="B201" s="1" t="s">
        <v>769</v>
      </c>
    </row>
    <row r="202" spans="2:2" ht="15.75" customHeight="1" x14ac:dyDescent="0.35">
      <c r="B202" s="1" t="s">
        <v>770</v>
      </c>
    </row>
    <row r="203" spans="2:2" ht="15.75" customHeight="1" x14ac:dyDescent="0.35">
      <c r="B203" s="1" t="s">
        <v>771</v>
      </c>
    </row>
    <row r="204" spans="2:2" ht="15.75" customHeight="1" x14ac:dyDescent="0.35">
      <c r="B204" s="1" t="s">
        <v>772</v>
      </c>
    </row>
    <row r="205" spans="2:2" ht="15.75" customHeight="1" x14ac:dyDescent="0.35">
      <c r="B205" s="1" t="s">
        <v>773</v>
      </c>
    </row>
    <row r="206" spans="2:2" ht="15.75" customHeight="1" x14ac:dyDescent="0.35">
      <c r="B206" s="1" t="s">
        <v>774</v>
      </c>
    </row>
    <row r="207" spans="2:2" ht="15.75" customHeight="1" x14ac:dyDescent="0.35">
      <c r="B207" s="1" t="s">
        <v>775</v>
      </c>
    </row>
    <row r="208" spans="2:2" ht="15.75" customHeight="1" x14ac:dyDescent="0.35">
      <c r="B208" s="1" t="s">
        <v>776</v>
      </c>
    </row>
    <row r="209" spans="2:2" ht="15.75" customHeight="1" x14ac:dyDescent="0.35">
      <c r="B209" s="1" t="s">
        <v>777</v>
      </c>
    </row>
    <row r="210" spans="2:2" ht="15.75" customHeight="1" x14ac:dyDescent="0.35">
      <c r="B210" s="1" t="s">
        <v>778</v>
      </c>
    </row>
    <row r="211" spans="2:2" ht="15.75" customHeight="1" x14ac:dyDescent="0.35">
      <c r="B211" s="1" t="s">
        <v>779</v>
      </c>
    </row>
    <row r="212" spans="2:2" ht="15.75" customHeight="1" x14ac:dyDescent="0.35">
      <c r="B212" s="1" t="s">
        <v>780</v>
      </c>
    </row>
    <row r="213" spans="2:2" ht="15.75" customHeight="1" x14ac:dyDescent="0.35">
      <c r="B213" s="1" t="s">
        <v>781</v>
      </c>
    </row>
    <row r="214" spans="2:2" ht="15.75" customHeight="1" x14ac:dyDescent="0.35">
      <c r="B214" s="1" t="s">
        <v>782</v>
      </c>
    </row>
    <row r="215" spans="2:2" ht="15.75" customHeight="1" x14ac:dyDescent="0.35">
      <c r="B215" s="1" t="s">
        <v>783</v>
      </c>
    </row>
    <row r="216" spans="2:2" ht="15.75" customHeight="1" x14ac:dyDescent="0.35">
      <c r="B216" s="1" t="s">
        <v>784</v>
      </c>
    </row>
    <row r="217" spans="2:2" ht="15.75" customHeight="1" x14ac:dyDescent="0.35">
      <c r="B217" s="1" t="s">
        <v>785</v>
      </c>
    </row>
    <row r="218" spans="2:2" ht="15.75" customHeight="1" x14ac:dyDescent="0.35">
      <c r="B218" s="1" t="s">
        <v>786</v>
      </c>
    </row>
    <row r="219" spans="2:2" ht="15.75" customHeight="1" x14ac:dyDescent="0.35">
      <c r="B219" s="1" t="s">
        <v>787</v>
      </c>
    </row>
    <row r="220" spans="2:2" ht="15.75" customHeight="1" x14ac:dyDescent="0.35">
      <c r="B220" s="1" t="s">
        <v>788</v>
      </c>
    </row>
    <row r="221" spans="2:2" ht="15.75" customHeight="1" x14ac:dyDescent="0.35">
      <c r="B221" s="1" t="s">
        <v>789</v>
      </c>
    </row>
    <row r="222" spans="2:2" ht="15.75" customHeight="1" x14ac:dyDescent="0.35">
      <c r="B222" s="1" t="s">
        <v>790</v>
      </c>
    </row>
    <row r="223" spans="2:2" ht="15.75" customHeight="1" x14ac:dyDescent="0.35">
      <c r="B223" s="1" t="s">
        <v>791</v>
      </c>
    </row>
    <row r="224" spans="2:2" ht="15.75" customHeight="1" x14ac:dyDescent="0.35">
      <c r="B224" s="1" t="s">
        <v>792</v>
      </c>
    </row>
    <row r="225" spans="2:2" ht="15.75" customHeight="1" x14ac:dyDescent="0.35">
      <c r="B225" s="1" t="s">
        <v>793</v>
      </c>
    </row>
    <row r="226" spans="2:2" ht="15.75" customHeight="1" x14ac:dyDescent="0.35">
      <c r="B226" s="1" t="s">
        <v>794</v>
      </c>
    </row>
    <row r="227" spans="2:2" ht="15.75" customHeight="1" x14ac:dyDescent="0.35">
      <c r="B227" s="1" t="s">
        <v>795</v>
      </c>
    </row>
    <row r="228" spans="2:2" ht="15.75" customHeight="1" x14ac:dyDescent="0.35">
      <c r="B228" s="1" t="s">
        <v>796</v>
      </c>
    </row>
    <row r="229" spans="2:2" ht="15.75" customHeight="1" x14ac:dyDescent="0.35">
      <c r="B229" s="1" t="s">
        <v>797</v>
      </c>
    </row>
    <row r="230" spans="2:2" ht="15.75" customHeight="1" x14ac:dyDescent="0.35">
      <c r="B230" s="1" t="s">
        <v>798</v>
      </c>
    </row>
    <row r="231" spans="2:2" ht="15.75" customHeight="1" x14ac:dyDescent="0.35">
      <c r="B231" s="1" t="s">
        <v>799</v>
      </c>
    </row>
    <row r="232" spans="2:2" ht="15.75" customHeight="1" x14ac:dyDescent="0.35">
      <c r="B232" s="1" t="s">
        <v>800</v>
      </c>
    </row>
    <row r="233" spans="2:2" ht="15.75" customHeight="1" x14ac:dyDescent="0.35">
      <c r="B233" s="1" t="s">
        <v>801</v>
      </c>
    </row>
    <row r="234" spans="2:2" ht="15.75" customHeight="1" x14ac:dyDescent="0.35">
      <c r="B234" s="1" t="s">
        <v>802</v>
      </c>
    </row>
    <row r="235" spans="2:2" ht="15.75" customHeight="1" x14ac:dyDescent="0.35">
      <c r="B235" s="1" t="s">
        <v>803</v>
      </c>
    </row>
    <row r="236" spans="2:2" ht="15.75" customHeight="1" x14ac:dyDescent="0.35">
      <c r="B236" s="1" t="s">
        <v>804</v>
      </c>
    </row>
    <row r="237" spans="2:2" ht="15.75" customHeight="1" x14ac:dyDescent="0.35">
      <c r="B237" s="1" t="s">
        <v>805</v>
      </c>
    </row>
    <row r="238" spans="2:2" ht="15.75" customHeight="1" x14ac:dyDescent="0.35">
      <c r="B238" s="1" t="s">
        <v>806</v>
      </c>
    </row>
    <row r="239" spans="2:2" ht="15.75" customHeight="1" x14ac:dyDescent="0.35">
      <c r="B239" s="1" t="s">
        <v>807</v>
      </c>
    </row>
    <row r="240" spans="2:2" ht="15.75" customHeight="1" x14ac:dyDescent="0.35">
      <c r="B240" s="1" t="s">
        <v>808</v>
      </c>
    </row>
    <row r="241" spans="2:2" ht="15.75" customHeight="1" x14ac:dyDescent="0.35">
      <c r="B241" s="1" t="s">
        <v>809</v>
      </c>
    </row>
    <row r="242" spans="2:2" ht="15.75" customHeight="1" x14ac:dyDescent="0.35">
      <c r="B242" s="1" t="s">
        <v>810</v>
      </c>
    </row>
    <row r="243" spans="2:2" ht="15.75" customHeight="1" x14ac:dyDescent="0.35">
      <c r="B243" s="1" t="s">
        <v>811</v>
      </c>
    </row>
    <row r="244" spans="2:2" ht="15.75" customHeight="1" x14ac:dyDescent="0.35">
      <c r="B244" s="1" t="s">
        <v>812</v>
      </c>
    </row>
    <row r="245" spans="2:2" ht="15.75" customHeight="1" x14ac:dyDescent="0.35">
      <c r="B245" s="1" t="s">
        <v>813</v>
      </c>
    </row>
    <row r="246" spans="2:2" ht="15.75" customHeight="1" x14ac:dyDescent="0.35">
      <c r="B246" s="1" t="s">
        <v>814</v>
      </c>
    </row>
    <row r="247" spans="2:2" ht="15.75" customHeight="1" x14ac:dyDescent="0.35">
      <c r="B247" s="1" t="s">
        <v>815</v>
      </c>
    </row>
    <row r="248" spans="2:2" ht="15.75" customHeight="1" x14ac:dyDescent="0.35">
      <c r="B248" s="1" t="s">
        <v>816</v>
      </c>
    </row>
    <row r="249" spans="2:2" ht="15.75" customHeight="1" x14ac:dyDescent="0.35">
      <c r="B249" s="1" t="s">
        <v>817</v>
      </c>
    </row>
    <row r="250" spans="2:2" ht="15.75" customHeight="1" x14ac:dyDescent="0.35">
      <c r="B250" s="1" t="s">
        <v>818</v>
      </c>
    </row>
    <row r="251" spans="2:2" ht="15.75" customHeight="1" x14ac:dyDescent="0.35">
      <c r="B251" s="1" t="s">
        <v>819</v>
      </c>
    </row>
    <row r="252" spans="2:2" ht="15.75" customHeight="1" x14ac:dyDescent="0.35">
      <c r="B252" s="1" t="s">
        <v>820</v>
      </c>
    </row>
    <row r="253" spans="2:2" ht="15.75" customHeight="1" x14ac:dyDescent="0.35">
      <c r="B253" s="1" t="s">
        <v>821</v>
      </c>
    </row>
    <row r="254" spans="2:2" ht="15.75" customHeight="1" x14ac:dyDescent="0.35">
      <c r="B254" s="1" t="s">
        <v>822</v>
      </c>
    </row>
    <row r="255" spans="2:2" ht="15.75" customHeight="1" x14ac:dyDescent="0.35">
      <c r="B255" s="1" t="s">
        <v>823</v>
      </c>
    </row>
    <row r="256" spans="2:2" ht="15.75" customHeight="1" x14ac:dyDescent="0.35">
      <c r="B256" s="1" t="s">
        <v>824</v>
      </c>
    </row>
    <row r="257" spans="2:2" ht="15.75" customHeight="1" x14ac:dyDescent="0.35">
      <c r="B257" s="1" t="s">
        <v>825</v>
      </c>
    </row>
    <row r="258" spans="2:2" ht="15.75" customHeight="1" x14ac:dyDescent="0.35">
      <c r="B258" s="1" t="s">
        <v>826</v>
      </c>
    </row>
    <row r="259" spans="2:2" ht="15.75" customHeight="1" x14ac:dyDescent="0.35">
      <c r="B259" s="1" t="s">
        <v>827</v>
      </c>
    </row>
    <row r="260" spans="2:2" ht="15.75" customHeight="1" x14ac:dyDescent="0.35">
      <c r="B260" s="1" t="s">
        <v>828</v>
      </c>
    </row>
    <row r="261" spans="2:2" ht="15.75" customHeight="1" x14ac:dyDescent="0.35">
      <c r="B261" s="1" t="s">
        <v>829</v>
      </c>
    </row>
    <row r="262" spans="2:2" ht="15.75" customHeight="1" x14ac:dyDescent="0.35">
      <c r="B262" s="1" t="s">
        <v>830</v>
      </c>
    </row>
    <row r="263" spans="2:2" ht="15.75" customHeight="1" x14ac:dyDescent="0.35">
      <c r="B263" s="1" t="s">
        <v>831</v>
      </c>
    </row>
    <row r="264" spans="2:2" ht="15.75" customHeight="1" x14ac:dyDescent="0.35">
      <c r="B264" s="1" t="s">
        <v>832</v>
      </c>
    </row>
    <row r="265" spans="2:2" ht="15.75" customHeight="1" x14ac:dyDescent="0.35">
      <c r="B265" s="1" t="s">
        <v>833</v>
      </c>
    </row>
    <row r="266" spans="2:2" ht="15.75" customHeight="1" x14ac:dyDescent="0.35">
      <c r="B266" s="1" t="s">
        <v>834</v>
      </c>
    </row>
    <row r="267" spans="2:2" ht="15.75" customHeight="1" x14ac:dyDescent="0.35">
      <c r="B267" s="1" t="s">
        <v>835</v>
      </c>
    </row>
    <row r="268" spans="2:2" ht="15.75" customHeight="1" x14ac:dyDescent="0.35">
      <c r="B268" s="1" t="s">
        <v>836</v>
      </c>
    </row>
    <row r="269" spans="2:2" ht="15.75" customHeight="1" x14ac:dyDescent="0.35">
      <c r="B269" s="1" t="s">
        <v>837</v>
      </c>
    </row>
    <row r="270" spans="2:2" ht="15.75" customHeight="1" x14ac:dyDescent="0.35">
      <c r="B270" s="1" t="s">
        <v>838</v>
      </c>
    </row>
    <row r="271" spans="2:2" ht="15.75" customHeight="1" x14ac:dyDescent="0.35">
      <c r="B271" s="1" t="s">
        <v>839</v>
      </c>
    </row>
    <row r="272" spans="2:2" ht="15.75" customHeight="1" x14ac:dyDescent="0.35">
      <c r="B272" s="1" t="s">
        <v>840</v>
      </c>
    </row>
    <row r="273" spans="2:2" ht="15.75" customHeight="1" x14ac:dyDescent="0.35">
      <c r="B273" s="1" t="s">
        <v>841</v>
      </c>
    </row>
    <row r="274" spans="2:2" ht="15.75" customHeight="1" x14ac:dyDescent="0.35">
      <c r="B274" s="1" t="s">
        <v>842</v>
      </c>
    </row>
    <row r="275" spans="2:2" ht="15.75" customHeight="1" x14ac:dyDescent="0.35">
      <c r="B275" s="1" t="s">
        <v>843</v>
      </c>
    </row>
    <row r="276" spans="2:2" ht="15.75" customHeight="1" x14ac:dyDescent="0.35">
      <c r="B276" s="1" t="s">
        <v>844</v>
      </c>
    </row>
    <row r="277" spans="2:2" ht="15.75" customHeight="1" x14ac:dyDescent="0.35">
      <c r="B277" s="1" t="s">
        <v>845</v>
      </c>
    </row>
    <row r="278" spans="2:2" ht="15.75" customHeight="1" x14ac:dyDescent="0.35">
      <c r="B278" s="1" t="s">
        <v>846</v>
      </c>
    </row>
    <row r="279" spans="2:2" ht="15.75" customHeight="1" x14ac:dyDescent="0.35">
      <c r="B279" s="1" t="s">
        <v>847</v>
      </c>
    </row>
    <row r="280" spans="2:2" ht="15.75" customHeight="1" x14ac:dyDescent="0.35">
      <c r="B280" s="1" t="s">
        <v>848</v>
      </c>
    </row>
    <row r="281" spans="2:2" ht="15.75" customHeight="1" x14ac:dyDescent="0.35">
      <c r="B281" s="1" t="s">
        <v>849</v>
      </c>
    </row>
    <row r="282" spans="2:2" ht="15.75" customHeight="1" x14ac:dyDescent="0.35">
      <c r="B282" s="1" t="s">
        <v>850</v>
      </c>
    </row>
    <row r="283" spans="2:2" ht="15.75" customHeight="1" x14ac:dyDescent="0.35">
      <c r="B283" s="1" t="s">
        <v>851</v>
      </c>
    </row>
    <row r="284" spans="2:2" ht="15.75" customHeight="1" x14ac:dyDescent="0.35">
      <c r="B284" s="1" t="s">
        <v>852</v>
      </c>
    </row>
    <row r="285" spans="2:2" ht="15.75" customHeight="1" x14ac:dyDescent="0.35">
      <c r="B285" s="1" t="s">
        <v>853</v>
      </c>
    </row>
    <row r="286" spans="2:2" ht="15.75" customHeight="1" x14ac:dyDescent="0.35">
      <c r="B286" s="1" t="s">
        <v>854</v>
      </c>
    </row>
    <row r="287" spans="2:2" ht="15.75" customHeight="1" x14ac:dyDescent="0.35">
      <c r="B287" s="1" t="s">
        <v>855</v>
      </c>
    </row>
    <row r="288" spans="2:2" ht="15.75" customHeight="1" x14ac:dyDescent="0.35">
      <c r="B288" s="1" t="s">
        <v>856</v>
      </c>
    </row>
    <row r="289" spans="2:2" ht="15.75" customHeight="1" x14ac:dyDescent="0.35">
      <c r="B289" s="1" t="s">
        <v>857</v>
      </c>
    </row>
    <row r="290" spans="2:2" ht="15.75" customHeight="1" x14ac:dyDescent="0.35">
      <c r="B290" s="1" t="s">
        <v>858</v>
      </c>
    </row>
    <row r="291" spans="2:2" ht="15.75" customHeight="1" x14ac:dyDescent="0.35">
      <c r="B291" s="1" t="s">
        <v>859</v>
      </c>
    </row>
    <row r="292" spans="2:2" ht="15.75" customHeight="1" x14ac:dyDescent="0.35">
      <c r="B292" s="1" t="s">
        <v>860</v>
      </c>
    </row>
    <row r="293" spans="2:2" ht="15.75" customHeight="1" x14ac:dyDescent="0.35">
      <c r="B293" s="1" t="s">
        <v>861</v>
      </c>
    </row>
    <row r="294" spans="2:2" ht="15.75" customHeight="1" x14ac:dyDescent="0.35">
      <c r="B294" s="1" t="s">
        <v>862</v>
      </c>
    </row>
    <row r="295" spans="2:2" ht="15.75" customHeight="1" x14ac:dyDescent="0.35">
      <c r="B295" s="1" t="s">
        <v>863</v>
      </c>
    </row>
    <row r="296" spans="2:2" ht="15.75" customHeight="1" x14ac:dyDescent="0.35">
      <c r="B296" s="1" t="s">
        <v>864</v>
      </c>
    </row>
    <row r="297" spans="2:2" ht="15.75" customHeight="1" x14ac:dyDescent="0.35">
      <c r="B297" s="1" t="s">
        <v>865</v>
      </c>
    </row>
    <row r="298" spans="2:2" ht="15.75" customHeight="1" x14ac:dyDescent="0.35">
      <c r="B298" s="1" t="s">
        <v>866</v>
      </c>
    </row>
    <row r="299" spans="2:2" ht="15.75" customHeight="1" x14ac:dyDescent="0.35">
      <c r="B299" s="1" t="s">
        <v>867</v>
      </c>
    </row>
    <row r="300" spans="2:2" ht="15.75" customHeight="1" x14ac:dyDescent="0.35">
      <c r="B300" s="1" t="s">
        <v>868</v>
      </c>
    </row>
    <row r="301" spans="2:2" ht="15.75" customHeight="1" x14ac:dyDescent="0.35">
      <c r="B301" s="1" t="s">
        <v>869</v>
      </c>
    </row>
    <row r="302" spans="2:2" ht="15.75" customHeight="1" x14ac:dyDescent="0.35">
      <c r="B302" s="1" t="s">
        <v>870</v>
      </c>
    </row>
    <row r="303" spans="2:2" ht="15.75" customHeight="1" x14ac:dyDescent="0.35">
      <c r="B303" s="1" t="s">
        <v>871</v>
      </c>
    </row>
    <row r="304" spans="2:2" ht="15.75" customHeight="1" x14ac:dyDescent="0.35">
      <c r="B304" s="1" t="s">
        <v>872</v>
      </c>
    </row>
    <row r="305" spans="2:2" ht="15.75" customHeight="1" x14ac:dyDescent="0.35">
      <c r="B305" s="1" t="s">
        <v>873</v>
      </c>
    </row>
    <row r="306" spans="2:2" ht="15.75" customHeight="1" x14ac:dyDescent="0.35">
      <c r="B306" s="1" t="s">
        <v>874</v>
      </c>
    </row>
    <row r="307" spans="2:2" ht="15.75" customHeight="1" x14ac:dyDescent="0.35">
      <c r="B307" s="1" t="s">
        <v>875</v>
      </c>
    </row>
    <row r="308" spans="2:2" ht="15.75" customHeight="1" x14ac:dyDescent="0.35">
      <c r="B308" s="1" t="s">
        <v>876</v>
      </c>
    </row>
    <row r="309" spans="2:2" ht="15.75" customHeight="1" x14ac:dyDescent="0.35">
      <c r="B309" s="1" t="s">
        <v>877</v>
      </c>
    </row>
    <row r="310" spans="2:2" ht="15.75" customHeight="1" x14ac:dyDescent="0.35">
      <c r="B310" s="1" t="s">
        <v>878</v>
      </c>
    </row>
    <row r="311" spans="2:2" ht="15.75" customHeight="1" x14ac:dyDescent="0.35">
      <c r="B311" s="1" t="s">
        <v>879</v>
      </c>
    </row>
    <row r="312" spans="2:2" ht="15.75" customHeight="1" x14ac:dyDescent="0.35">
      <c r="B312" s="1" t="s">
        <v>880</v>
      </c>
    </row>
    <row r="313" spans="2:2" ht="15.75" customHeight="1" x14ac:dyDescent="0.35">
      <c r="B313" s="1" t="s">
        <v>881</v>
      </c>
    </row>
    <row r="314" spans="2:2" ht="15.75" customHeight="1" x14ac:dyDescent="0.35">
      <c r="B314" s="1" t="s">
        <v>882</v>
      </c>
    </row>
    <row r="315" spans="2:2" ht="15.75" customHeight="1" x14ac:dyDescent="0.35">
      <c r="B315" s="1" t="s">
        <v>883</v>
      </c>
    </row>
    <row r="316" spans="2:2" ht="15.75" customHeight="1" x14ac:dyDescent="0.35">
      <c r="B316" s="1" t="s">
        <v>884</v>
      </c>
    </row>
    <row r="317" spans="2:2" ht="15.75" customHeight="1" x14ac:dyDescent="0.35">
      <c r="B317" s="1" t="s">
        <v>885</v>
      </c>
    </row>
    <row r="318" spans="2:2" ht="15.75" customHeight="1" x14ac:dyDescent="0.35">
      <c r="B318" s="1" t="s">
        <v>886</v>
      </c>
    </row>
    <row r="319" spans="2:2" ht="15.75" customHeight="1" x14ac:dyDescent="0.35">
      <c r="B319" s="1" t="s">
        <v>887</v>
      </c>
    </row>
    <row r="320" spans="2:2" ht="15.75" customHeight="1" x14ac:dyDescent="0.35">
      <c r="B320" s="1" t="s">
        <v>888</v>
      </c>
    </row>
    <row r="321" spans="2:2" ht="15.75" customHeight="1" x14ac:dyDescent="0.35">
      <c r="B321" s="1" t="s">
        <v>889</v>
      </c>
    </row>
    <row r="322" spans="2:2" ht="15.75" customHeight="1" x14ac:dyDescent="0.35">
      <c r="B322" s="1" t="s">
        <v>890</v>
      </c>
    </row>
    <row r="323" spans="2:2" ht="15.75" customHeight="1" x14ac:dyDescent="0.35">
      <c r="B323" s="1" t="s">
        <v>891</v>
      </c>
    </row>
    <row r="324" spans="2:2" ht="15.75" customHeight="1" x14ac:dyDescent="0.35">
      <c r="B324" s="1" t="s">
        <v>892</v>
      </c>
    </row>
    <row r="325" spans="2:2" ht="15.75" customHeight="1" x14ac:dyDescent="0.35">
      <c r="B325" s="1" t="s">
        <v>893</v>
      </c>
    </row>
    <row r="326" spans="2:2" ht="15.75" customHeight="1" x14ac:dyDescent="0.35">
      <c r="B326" s="1" t="s">
        <v>894</v>
      </c>
    </row>
    <row r="327" spans="2:2" ht="15.75" customHeight="1" x14ac:dyDescent="0.35">
      <c r="B327" s="1" t="s">
        <v>895</v>
      </c>
    </row>
    <row r="328" spans="2:2" ht="15.75" customHeight="1" x14ac:dyDescent="0.35">
      <c r="B328" s="1" t="s">
        <v>896</v>
      </c>
    </row>
    <row r="329" spans="2:2" ht="15.75" customHeight="1" x14ac:dyDescent="0.35">
      <c r="B329" s="1" t="s">
        <v>897</v>
      </c>
    </row>
    <row r="330" spans="2:2" ht="15.75" customHeight="1" x14ac:dyDescent="0.35">
      <c r="B330" s="1" t="s">
        <v>898</v>
      </c>
    </row>
    <row r="331" spans="2:2" ht="15.75" customHeight="1" x14ac:dyDescent="0.35">
      <c r="B331" s="1" t="s">
        <v>899</v>
      </c>
    </row>
    <row r="332" spans="2:2" ht="15.75" customHeight="1" x14ac:dyDescent="0.35">
      <c r="B332" s="1" t="s">
        <v>900</v>
      </c>
    </row>
    <row r="333" spans="2:2" ht="15.75" customHeight="1" x14ac:dyDescent="0.35">
      <c r="B333" s="1" t="s">
        <v>901</v>
      </c>
    </row>
    <row r="334" spans="2:2" ht="15.75" customHeight="1" x14ac:dyDescent="0.35">
      <c r="B334" s="1" t="s">
        <v>902</v>
      </c>
    </row>
    <row r="335" spans="2:2" ht="15.75" customHeight="1" x14ac:dyDescent="0.35">
      <c r="B335" s="1" t="s">
        <v>903</v>
      </c>
    </row>
    <row r="336" spans="2:2" ht="15.75" customHeight="1" x14ac:dyDescent="0.35">
      <c r="B336" s="1" t="s">
        <v>904</v>
      </c>
    </row>
    <row r="337" spans="2:2" ht="15.75" customHeight="1" x14ac:dyDescent="0.35">
      <c r="B337" s="1" t="s">
        <v>905</v>
      </c>
    </row>
    <row r="338" spans="2:2" ht="15.75" customHeight="1" x14ac:dyDescent="0.35">
      <c r="B338" s="1" t="s">
        <v>906</v>
      </c>
    </row>
    <row r="339" spans="2:2" ht="15.75" customHeight="1" x14ac:dyDescent="0.35">
      <c r="B339" s="1" t="s">
        <v>907</v>
      </c>
    </row>
    <row r="340" spans="2:2" ht="15.75" customHeight="1" x14ac:dyDescent="0.35">
      <c r="B340" s="1" t="s">
        <v>908</v>
      </c>
    </row>
    <row r="341" spans="2:2" ht="15.75" customHeight="1" x14ac:dyDescent="0.35">
      <c r="B341" s="1" t="s">
        <v>909</v>
      </c>
    </row>
    <row r="342" spans="2:2" ht="15.75" customHeight="1" x14ac:dyDescent="0.35">
      <c r="B342" s="1" t="s">
        <v>910</v>
      </c>
    </row>
    <row r="343" spans="2:2" ht="15.75" customHeight="1" x14ac:dyDescent="0.35">
      <c r="B343" s="1" t="s">
        <v>911</v>
      </c>
    </row>
    <row r="344" spans="2:2" ht="15.75" customHeight="1" x14ac:dyDescent="0.35">
      <c r="B344" s="1" t="s">
        <v>912</v>
      </c>
    </row>
    <row r="345" spans="2:2" ht="15.75" customHeight="1" x14ac:dyDescent="0.35">
      <c r="B345" s="1" t="s">
        <v>913</v>
      </c>
    </row>
    <row r="346" spans="2:2" ht="15.75" customHeight="1" x14ac:dyDescent="0.35">
      <c r="B346" s="1" t="s">
        <v>914</v>
      </c>
    </row>
    <row r="347" spans="2:2" ht="15.75" customHeight="1" x14ac:dyDescent="0.35">
      <c r="B347" s="1" t="s">
        <v>915</v>
      </c>
    </row>
    <row r="348" spans="2:2" ht="15.75" customHeight="1" x14ac:dyDescent="0.35">
      <c r="B348" s="1" t="s">
        <v>916</v>
      </c>
    </row>
    <row r="349" spans="2:2" ht="15.75" customHeight="1" x14ac:dyDescent="0.35">
      <c r="B349" s="1" t="s">
        <v>917</v>
      </c>
    </row>
    <row r="350" spans="2:2" ht="15.75" customHeight="1" x14ac:dyDescent="0.35">
      <c r="B350" s="1" t="s">
        <v>918</v>
      </c>
    </row>
    <row r="351" spans="2:2" ht="15.75" customHeight="1" x14ac:dyDescent="0.35">
      <c r="B351" s="1" t="s">
        <v>919</v>
      </c>
    </row>
    <row r="352" spans="2:2" ht="15.75" customHeight="1" x14ac:dyDescent="0.35">
      <c r="B352" s="1" t="s">
        <v>920</v>
      </c>
    </row>
    <row r="353" spans="2:2" ht="15.75" customHeight="1" x14ac:dyDescent="0.35">
      <c r="B353" s="1" t="s">
        <v>921</v>
      </c>
    </row>
    <row r="354" spans="2:2" ht="15.75" customHeight="1" x14ac:dyDescent="0.35">
      <c r="B354" s="1" t="s">
        <v>922</v>
      </c>
    </row>
    <row r="355" spans="2:2" ht="15.75" customHeight="1" x14ac:dyDescent="0.35">
      <c r="B355" s="1" t="s">
        <v>923</v>
      </c>
    </row>
    <row r="356" spans="2:2" ht="15.75" customHeight="1" x14ac:dyDescent="0.35">
      <c r="B356" s="1" t="s">
        <v>924</v>
      </c>
    </row>
    <row r="357" spans="2:2" ht="15.75" customHeight="1" x14ac:dyDescent="0.35">
      <c r="B357" s="1" t="s">
        <v>925</v>
      </c>
    </row>
    <row r="358" spans="2:2" ht="15.75" customHeight="1" x14ac:dyDescent="0.35">
      <c r="B358" s="1" t="s">
        <v>926</v>
      </c>
    </row>
    <row r="359" spans="2:2" ht="15.75" customHeight="1" x14ac:dyDescent="0.35">
      <c r="B359" s="1" t="s">
        <v>927</v>
      </c>
    </row>
    <row r="360" spans="2:2" ht="15.75" customHeight="1" x14ac:dyDescent="0.35">
      <c r="B360" s="1" t="s">
        <v>928</v>
      </c>
    </row>
    <row r="361" spans="2:2" ht="15.75" customHeight="1" x14ac:dyDescent="0.35">
      <c r="B361" s="1" t="s">
        <v>929</v>
      </c>
    </row>
    <row r="362" spans="2:2" ht="15.75" customHeight="1" x14ac:dyDescent="0.35">
      <c r="B362" s="1" t="s">
        <v>930</v>
      </c>
    </row>
    <row r="363" spans="2:2" ht="15.75" customHeight="1" x14ac:dyDescent="0.35">
      <c r="B363" s="1" t="s">
        <v>931</v>
      </c>
    </row>
    <row r="364" spans="2:2" ht="15.75" customHeight="1" x14ac:dyDescent="0.35">
      <c r="B364" s="1" t="s">
        <v>932</v>
      </c>
    </row>
    <row r="365" spans="2:2" ht="15.75" customHeight="1" x14ac:dyDescent="0.35">
      <c r="B365" s="1" t="s">
        <v>933</v>
      </c>
    </row>
    <row r="366" spans="2:2" ht="15.75" customHeight="1" x14ac:dyDescent="0.35">
      <c r="B366" s="1" t="s">
        <v>934</v>
      </c>
    </row>
    <row r="367" spans="2:2" ht="15.75" customHeight="1" x14ac:dyDescent="0.35">
      <c r="B367" s="1" t="s">
        <v>935</v>
      </c>
    </row>
    <row r="368" spans="2:2" ht="15.75" customHeight="1" x14ac:dyDescent="0.35">
      <c r="B368" s="1" t="s">
        <v>936</v>
      </c>
    </row>
    <row r="369" spans="2:2" ht="15.75" customHeight="1" x14ac:dyDescent="0.35">
      <c r="B369" s="1" t="s">
        <v>937</v>
      </c>
    </row>
    <row r="370" spans="2:2" ht="15.75" customHeight="1" x14ac:dyDescent="0.35">
      <c r="B370" s="1" t="s">
        <v>938</v>
      </c>
    </row>
    <row r="371" spans="2:2" ht="15.75" customHeight="1" x14ac:dyDescent="0.35">
      <c r="B371" s="1" t="s">
        <v>939</v>
      </c>
    </row>
    <row r="372" spans="2:2" ht="15.75" customHeight="1" x14ac:dyDescent="0.35">
      <c r="B372" s="1" t="s">
        <v>940</v>
      </c>
    </row>
    <row r="373" spans="2:2" ht="15.75" customHeight="1" x14ac:dyDescent="0.35">
      <c r="B373" s="1" t="s">
        <v>941</v>
      </c>
    </row>
    <row r="374" spans="2:2" ht="15.75" customHeight="1" x14ac:dyDescent="0.35">
      <c r="B374" s="1" t="s">
        <v>942</v>
      </c>
    </row>
    <row r="375" spans="2:2" ht="15.75" customHeight="1" x14ac:dyDescent="0.35">
      <c r="B375" s="1" t="s">
        <v>943</v>
      </c>
    </row>
    <row r="376" spans="2:2" ht="15.75" customHeight="1" x14ac:dyDescent="0.35">
      <c r="B376" s="1" t="s">
        <v>944</v>
      </c>
    </row>
    <row r="377" spans="2:2" ht="15.75" customHeight="1" x14ac:dyDescent="0.35">
      <c r="B377" s="1" t="s">
        <v>945</v>
      </c>
    </row>
    <row r="378" spans="2:2" ht="15.75" customHeight="1" x14ac:dyDescent="0.35">
      <c r="B378" s="1" t="s">
        <v>946</v>
      </c>
    </row>
    <row r="379" spans="2:2" ht="15.75" customHeight="1" x14ac:dyDescent="0.35">
      <c r="B379" s="1" t="s">
        <v>947</v>
      </c>
    </row>
    <row r="380" spans="2:2" ht="15.75" customHeight="1" x14ac:dyDescent="0.35">
      <c r="B380" s="1" t="s">
        <v>948</v>
      </c>
    </row>
    <row r="381" spans="2:2" ht="15.75" customHeight="1" x14ac:dyDescent="0.35">
      <c r="B381" s="1" t="s">
        <v>949</v>
      </c>
    </row>
    <row r="382" spans="2:2" ht="15.75" customHeight="1" x14ac:dyDescent="0.35">
      <c r="B382" s="1" t="s">
        <v>950</v>
      </c>
    </row>
    <row r="383" spans="2:2" ht="15.75" customHeight="1" x14ac:dyDescent="0.35">
      <c r="B383" s="1" t="s">
        <v>951</v>
      </c>
    </row>
    <row r="384" spans="2:2" ht="15.75" customHeight="1" x14ac:dyDescent="0.35">
      <c r="B384" s="1" t="s">
        <v>952</v>
      </c>
    </row>
    <row r="385" spans="2:2" ht="15.75" customHeight="1" x14ac:dyDescent="0.35">
      <c r="B385" s="1" t="s">
        <v>953</v>
      </c>
    </row>
    <row r="386" spans="2:2" ht="15.75" customHeight="1" x14ac:dyDescent="0.35">
      <c r="B386" s="1" t="s">
        <v>954</v>
      </c>
    </row>
    <row r="387" spans="2:2" ht="15.75" customHeight="1" x14ac:dyDescent="0.35">
      <c r="B387" s="1" t="s">
        <v>955</v>
      </c>
    </row>
    <row r="388" spans="2:2" ht="15.75" customHeight="1" x14ac:dyDescent="0.35">
      <c r="B388" s="1" t="s">
        <v>956</v>
      </c>
    </row>
    <row r="389" spans="2:2" ht="15.75" customHeight="1" x14ac:dyDescent="0.35">
      <c r="B389" s="1" t="s">
        <v>957</v>
      </c>
    </row>
    <row r="390" spans="2:2" ht="15.75" customHeight="1" x14ac:dyDescent="0.35">
      <c r="B390" s="1" t="s">
        <v>958</v>
      </c>
    </row>
    <row r="391" spans="2:2" ht="15.75" customHeight="1" x14ac:dyDescent="0.35">
      <c r="B391" s="1" t="s">
        <v>959</v>
      </c>
    </row>
    <row r="392" spans="2:2" ht="15.75" customHeight="1" x14ac:dyDescent="0.35">
      <c r="B392" s="1" t="s">
        <v>960</v>
      </c>
    </row>
    <row r="393" spans="2:2" ht="15.75" customHeight="1" x14ac:dyDescent="0.35">
      <c r="B393" s="1" t="s">
        <v>961</v>
      </c>
    </row>
    <row r="394" spans="2:2" ht="15.75" customHeight="1" x14ac:dyDescent="0.35">
      <c r="B394" s="1" t="s">
        <v>962</v>
      </c>
    </row>
    <row r="395" spans="2:2" ht="15.75" customHeight="1" x14ac:dyDescent="0.35">
      <c r="B395" s="1" t="s">
        <v>963</v>
      </c>
    </row>
    <row r="396" spans="2:2" ht="15.75" customHeight="1" x14ac:dyDescent="0.35">
      <c r="B396" s="1" t="s">
        <v>964</v>
      </c>
    </row>
    <row r="397" spans="2:2" ht="15.75" customHeight="1" x14ac:dyDescent="0.35">
      <c r="B397" s="1" t="s">
        <v>965</v>
      </c>
    </row>
    <row r="398" spans="2:2" ht="15.75" customHeight="1" x14ac:dyDescent="0.35">
      <c r="B398" s="1" t="s">
        <v>966</v>
      </c>
    </row>
    <row r="399" spans="2:2" ht="15.75" customHeight="1" x14ac:dyDescent="0.35">
      <c r="B399" s="1" t="s">
        <v>967</v>
      </c>
    </row>
    <row r="400" spans="2:2" ht="15.75" customHeight="1" x14ac:dyDescent="0.35">
      <c r="B400" s="1" t="s">
        <v>968</v>
      </c>
    </row>
    <row r="401" spans="2:2" ht="15.75" customHeight="1" x14ac:dyDescent="0.35">
      <c r="B401" s="1" t="s">
        <v>969</v>
      </c>
    </row>
    <row r="402" spans="2:2" ht="15.75" customHeight="1" x14ac:dyDescent="0.35">
      <c r="B402" s="1" t="s">
        <v>970</v>
      </c>
    </row>
    <row r="403" spans="2:2" ht="15.75" customHeight="1" x14ac:dyDescent="0.35">
      <c r="B403" s="1" t="s">
        <v>971</v>
      </c>
    </row>
    <row r="404" spans="2:2" ht="15.75" customHeight="1" x14ac:dyDescent="0.35">
      <c r="B404" s="1" t="s">
        <v>972</v>
      </c>
    </row>
    <row r="405" spans="2:2" ht="15.75" customHeight="1" x14ac:dyDescent="0.35">
      <c r="B405" s="1" t="s">
        <v>973</v>
      </c>
    </row>
    <row r="406" spans="2:2" ht="15.75" customHeight="1" x14ac:dyDescent="0.35">
      <c r="B406" s="1" t="s">
        <v>974</v>
      </c>
    </row>
    <row r="407" spans="2:2" ht="15.75" customHeight="1" x14ac:dyDescent="0.35">
      <c r="B407" s="1" t="s">
        <v>975</v>
      </c>
    </row>
    <row r="408" spans="2:2" ht="15.75" customHeight="1" x14ac:dyDescent="0.35">
      <c r="B408" s="1" t="s">
        <v>976</v>
      </c>
    </row>
    <row r="409" spans="2:2" ht="15.75" customHeight="1" x14ac:dyDescent="0.35">
      <c r="B409" s="1" t="s">
        <v>977</v>
      </c>
    </row>
    <row r="410" spans="2:2" ht="15.75" customHeight="1" x14ac:dyDescent="0.35">
      <c r="B410" s="1" t="s">
        <v>978</v>
      </c>
    </row>
    <row r="411" spans="2:2" ht="15.75" customHeight="1" x14ac:dyDescent="0.35">
      <c r="B411" s="1" t="s">
        <v>979</v>
      </c>
    </row>
    <row r="412" spans="2:2" ht="15.75" customHeight="1" x14ac:dyDescent="0.35">
      <c r="B412" s="1" t="s">
        <v>980</v>
      </c>
    </row>
    <row r="413" spans="2:2" ht="15.75" customHeight="1" x14ac:dyDescent="0.35">
      <c r="B413" s="1" t="s">
        <v>981</v>
      </c>
    </row>
    <row r="414" spans="2:2" ht="15.75" customHeight="1" x14ac:dyDescent="0.35">
      <c r="B414" s="1" t="s">
        <v>982</v>
      </c>
    </row>
    <row r="415" spans="2:2" ht="15.75" customHeight="1" x14ac:dyDescent="0.35">
      <c r="B415" s="1" t="s">
        <v>983</v>
      </c>
    </row>
    <row r="416" spans="2:2" ht="15.75" customHeight="1" x14ac:dyDescent="0.35">
      <c r="B416" s="1" t="s">
        <v>984</v>
      </c>
    </row>
    <row r="417" spans="2:2" ht="15.75" customHeight="1" x14ac:dyDescent="0.35">
      <c r="B417" s="1" t="s">
        <v>985</v>
      </c>
    </row>
    <row r="418" spans="2:2" ht="15.75" customHeight="1" x14ac:dyDescent="0.35">
      <c r="B418" s="1" t="s">
        <v>986</v>
      </c>
    </row>
    <row r="419" spans="2:2" ht="15.75" customHeight="1" x14ac:dyDescent="0.35">
      <c r="B419" s="1" t="s">
        <v>987</v>
      </c>
    </row>
    <row r="420" spans="2:2" ht="15.75" customHeight="1" x14ac:dyDescent="0.35">
      <c r="B420" s="1" t="s">
        <v>988</v>
      </c>
    </row>
    <row r="421" spans="2:2" ht="15.75" customHeight="1" x14ac:dyDescent="0.35">
      <c r="B421" s="1" t="s">
        <v>989</v>
      </c>
    </row>
    <row r="422" spans="2:2" ht="15.75" customHeight="1" x14ac:dyDescent="0.35">
      <c r="B422" s="1" t="s">
        <v>990</v>
      </c>
    </row>
    <row r="423" spans="2:2" ht="15.75" customHeight="1" x14ac:dyDescent="0.35">
      <c r="B423" s="1" t="s">
        <v>991</v>
      </c>
    </row>
    <row r="424" spans="2:2" ht="15.75" customHeight="1" x14ac:dyDescent="0.35">
      <c r="B424" s="1" t="s">
        <v>992</v>
      </c>
    </row>
    <row r="425" spans="2:2" ht="15.75" customHeight="1" x14ac:dyDescent="0.35">
      <c r="B425" s="1" t="s">
        <v>993</v>
      </c>
    </row>
    <row r="426" spans="2:2" ht="15.75" customHeight="1" x14ac:dyDescent="0.35">
      <c r="B426" s="1" t="s">
        <v>994</v>
      </c>
    </row>
    <row r="427" spans="2:2" ht="15.75" customHeight="1" x14ac:dyDescent="0.35">
      <c r="B427" s="1" t="s">
        <v>995</v>
      </c>
    </row>
    <row r="428" spans="2:2" ht="15.75" customHeight="1" x14ac:dyDescent="0.35">
      <c r="B428" s="1" t="s">
        <v>996</v>
      </c>
    </row>
    <row r="429" spans="2:2" ht="15.75" customHeight="1" x14ac:dyDescent="0.35">
      <c r="B429" s="1" t="s">
        <v>997</v>
      </c>
    </row>
    <row r="430" spans="2:2" ht="15.75" customHeight="1" x14ac:dyDescent="0.35">
      <c r="B430" s="1" t="s">
        <v>998</v>
      </c>
    </row>
    <row r="431" spans="2:2" ht="15.75" customHeight="1" x14ac:dyDescent="0.35">
      <c r="B431" s="1" t="s">
        <v>999</v>
      </c>
    </row>
    <row r="432" spans="2:2" ht="15.75" customHeight="1" x14ac:dyDescent="0.35">
      <c r="B432" s="1" t="s">
        <v>1000</v>
      </c>
    </row>
    <row r="433" spans="2:2" ht="15.75" customHeight="1" x14ac:dyDescent="0.35">
      <c r="B433" s="1" t="s">
        <v>1001</v>
      </c>
    </row>
    <row r="434" spans="2:2" ht="15.75" customHeight="1" x14ac:dyDescent="0.35">
      <c r="B434" s="1" t="s">
        <v>1002</v>
      </c>
    </row>
    <row r="435" spans="2:2" ht="15.75" customHeight="1" x14ac:dyDescent="0.35">
      <c r="B435" s="1" t="s">
        <v>1003</v>
      </c>
    </row>
    <row r="436" spans="2:2" ht="15.75" customHeight="1" x14ac:dyDescent="0.35">
      <c r="B436" s="1" t="s">
        <v>1004</v>
      </c>
    </row>
    <row r="437" spans="2:2" ht="15.75" customHeight="1" x14ac:dyDescent="0.35">
      <c r="B437" s="1" t="s">
        <v>1005</v>
      </c>
    </row>
    <row r="438" spans="2:2" ht="15.75" customHeight="1" x14ac:dyDescent="0.35">
      <c r="B438" s="1" t="s">
        <v>1006</v>
      </c>
    </row>
    <row r="439" spans="2:2" ht="15.75" customHeight="1" x14ac:dyDescent="0.35">
      <c r="B439" s="1" t="s">
        <v>1007</v>
      </c>
    </row>
    <row r="440" spans="2:2" ht="15.75" customHeight="1" x14ac:dyDescent="0.35">
      <c r="B440" s="1" t="s">
        <v>1008</v>
      </c>
    </row>
    <row r="441" spans="2:2" ht="15.75" customHeight="1" x14ac:dyDescent="0.35">
      <c r="B441" s="1" t="s">
        <v>1009</v>
      </c>
    </row>
    <row r="442" spans="2:2" ht="15.75" customHeight="1" x14ac:dyDescent="0.35">
      <c r="B442" s="1" t="s">
        <v>1010</v>
      </c>
    </row>
    <row r="443" spans="2:2" ht="15.75" customHeight="1" x14ac:dyDescent="0.35">
      <c r="B443" s="1" t="s">
        <v>1011</v>
      </c>
    </row>
    <row r="444" spans="2:2" ht="15.75" customHeight="1" x14ac:dyDescent="0.35">
      <c r="B444" s="1" t="s">
        <v>1012</v>
      </c>
    </row>
    <row r="445" spans="2:2" ht="15.75" customHeight="1" x14ac:dyDescent="0.35">
      <c r="B445" s="1" t="s">
        <v>1013</v>
      </c>
    </row>
    <row r="446" spans="2:2" ht="15.75" customHeight="1" x14ac:dyDescent="0.35">
      <c r="B446" s="1" t="s">
        <v>1014</v>
      </c>
    </row>
    <row r="447" spans="2:2" ht="15.75" customHeight="1" x14ac:dyDescent="0.35">
      <c r="B447" s="1" t="s">
        <v>1015</v>
      </c>
    </row>
    <row r="448" spans="2:2" ht="15.75" customHeight="1" x14ac:dyDescent="0.35">
      <c r="B448" s="1" t="s">
        <v>1016</v>
      </c>
    </row>
    <row r="449" spans="2:2" ht="15.75" customHeight="1" x14ac:dyDescent="0.35">
      <c r="B449" s="1" t="s">
        <v>1017</v>
      </c>
    </row>
    <row r="450" spans="2:2" ht="15.75" customHeight="1" x14ac:dyDescent="0.35">
      <c r="B450" s="1" t="s">
        <v>1018</v>
      </c>
    </row>
    <row r="451" spans="2:2" ht="15.75" customHeight="1" x14ac:dyDescent="0.35">
      <c r="B451" s="1" t="s">
        <v>1019</v>
      </c>
    </row>
    <row r="452" spans="2:2" ht="15.75" customHeight="1" x14ac:dyDescent="0.35">
      <c r="B452" s="1" t="s">
        <v>1020</v>
      </c>
    </row>
    <row r="453" spans="2:2" ht="15.75" customHeight="1" x14ac:dyDescent="0.35">
      <c r="B453" s="1" t="s">
        <v>1021</v>
      </c>
    </row>
    <row r="454" spans="2:2" ht="15.75" customHeight="1" x14ac:dyDescent="0.35">
      <c r="B454" s="1" t="s">
        <v>1022</v>
      </c>
    </row>
    <row r="455" spans="2:2" ht="15.75" customHeight="1" x14ac:dyDescent="0.35">
      <c r="B455" s="1" t="s">
        <v>1023</v>
      </c>
    </row>
    <row r="456" spans="2:2" ht="15.75" customHeight="1" x14ac:dyDescent="0.35">
      <c r="B456" s="1" t="s">
        <v>1024</v>
      </c>
    </row>
    <row r="457" spans="2:2" ht="15.75" customHeight="1" x14ac:dyDescent="0.35">
      <c r="B457" s="1" t="s">
        <v>1025</v>
      </c>
    </row>
    <row r="458" spans="2:2" ht="15.75" customHeight="1" x14ac:dyDescent="0.35">
      <c r="B458" s="1" t="s">
        <v>1026</v>
      </c>
    </row>
    <row r="459" spans="2:2" ht="15.75" customHeight="1" x14ac:dyDescent="0.35">
      <c r="B459" s="1" t="s">
        <v>1027</v>
      </c>
    </row>
    <row r="460" spans="2:2" ht="15.75" customHeight="1" x14ac:dyDescent="0.35">
      <c r="B460" s="1" t="s">
        <v>1028</v>
      </c>
    </row>
    <row r="461" spans="2:2" ht="15.75" customHeight="1" x14ac:dyDescent="0.35">
      <c r="B461" s="1" t="s">
        <v>1029</v>
      </c>
    </row>
    <row r="462" spans="2:2" ht="15.75" customHeight="1" x14ac:dyDescent="0.35">
      <c r="B462" s="1" t="s">
        <v>1030</v>
      </c>
    </row>
    <row r="463" spans="2:2" ht="15.75" customHeight="1" x14ac:dyDescent="0.35">
      <c r="B463" s="1" t="s">
        <v>1031</v>
      </c>
    </row>
    <row r="464" spans="2:2" ht="15.75" customHeight="1" x14ac:dyDescent="0.35">
      <c r="B464" s="1" t="s">
        <v>1032</v>
      </c>
    </row>
    <row r="465" spans="2:2" ht="15.75" customHeight="1" x14ac:dyDescent="0.35">
      <c r="B465" s="1" t="s">
        <v>1033</v>
      </c>
    </row>
    <row r="466" spans="2:2" ht="15.75" customHeight="1" x14ac:dyDescent="0.35">
      <c r="B466" s="1" t="s">
        <v>1034</v>
      </c>
    </row>
    <row r="467" spans="2:2" ht="15.75" customHeight="1" x14ac:dyDescent="0.35">
      <c r="B467" s="1" t="s">
        <v>1035</v>
      </c>
    </row>
    <row r="468" spans="2:2" ht="15.75" customHeight="1" x14ac:dyDescent="0.35">
      <c r="B468" s="1" t="s">
        <v>1036</v>
      </c>
    </row>
    <row r="469" spans="2:2" ht="15.75" customHeight="1" x14ac:dyDescent="0.35">
      <c r="B469" s="1" t="s">
        <v>1037</v>
      </c>
    </row>
    <row r="470" spans="2:2" ht="15.75" customHeight="1" x14ac:dyDescent="0.35">
      <c r="B470" s="1" t="s">
        <v>1038</v>
      </c>
    </row>
    <row r="471" spans="2:2" ht="15.75" customHeight="1" x14ac:dyDescent="0.35">
      <c r="B471" s="1" t="s">
        <v>1039</v>
      </c>
    </row>
    <row r="472" spans="2:2" ht="15.75" customHeight="1" x14ac:dyDescent="0.35">
      <c r="B472" s="1" t="s">
        <v>1040</v>
      </c>
    </row>
    <row r="473" spans="2:2" ht="15.75" customHeight="1" x14ac:dyDescent="0.35">
      <c r="B473" s="1" t="s">
        <v>1041</v>
      </c>
    </row>
    <row r="474" spans="2:2" ht="15.75" customHeight="1" x14ac:dyDescent="0.35">
      <c r="B474" s="1" t="s">
        <v>1042</v>
      </c>
    </row>
    <row r="475" spans="2:2" ht="15.75" customHeight="1" x14ac:dyDescent="0.35">
      <c r="B475" s="1" t="s">
        <v>1043</v>
      </c>
    </row>
    <row r="476" spans="2:2" ht="15.75" customHeight="1" x14ac:dyDescent="0.35">
      <c r="B476" s="1" t="s">
        <v>1044</v>
      </c>
    </row>
    <row r="477" spans="2:2" ht="15.75" customHeight="1" x14ac:dyDescent="0.35">
      <c r="B477" s="1" t="s">
        <v>1045</v>
      </c>
    </row>
    <row r="478" spans="2:2" ht="15.75" customHeight="1" x14ac:dyDescent="0.35">
      <c r="B478" s="1" t="s">
        <v>1046</v>
      </c>
    </row>
    <row r="479" spans="2:2" ht="15.75" customHeight="1" x14ac:dyDescent="0.35">
      <c r="B479" s="1" t="s">
        <v>1047</v>
      </c>
    </row>
    <row r="480" spans="2:2" ht="15.75" customHeight="1" x14ac:dyDescent="0.35">
      <c r="B480" s="1" t="s">
        <v>1048</v>
      </c>
    </row>
    <row r="481" spans="2:2" ht="15.75" customHeight="1" x14ac:dyDescent="0.35">
      <c r="B481" s="1" t="s">
        <v>1049</v>
      </c>
    </row>
    <row r="482" spans="2:2" ht="15.75" customHeight="1" x14ac:dyDescent="0.35">
      <c r="B482" s="1" t="s">
        <v>1050</v>
      </c>
    </row>
    <row r="483" spans="2:2" ht="15.75" customHeight="1" x14ac:dyDescent="0.35">
      <c r="B483" s="1" t="s">
        <v>1051</v>
      </c>
    </row>
    <row r="484" spans="2:2" ht="15.75" customHeight="1" x14ac:dyDescent="0.35">
      <c r="B484" s="1" t="s">
        <v>1052</v>
      </c>
    </row>
    <row r="485" spans="2:2" ht="15.75" customHeight="1" x14ac:dyDescent="0.35">
      <c r="B485" s="1" t="s">
        <v>1053</v>
      </c>
    </row>
    <row r="486" spans="2:2" ht="15.75" customHeight="1" x14ac:dyDescent="0.35">
      <c r="B486" s="1" t="s">
        <v>1054</v>
      </c>
    </row>
    <row r="487" spans="2:2" ht="15.75" customHeight="1" x14ac:dyDescent="0.35">
      <c r="B487" s="1" t="s">
        <v>1055</v>
      </c>
    </row>
    <row r="488" spans="2:2" ht="15.75" customHeight="1" x14ac:dyDescent="0.35">
      <c r="B488" s="1" t="s">
        <v>1056</v>
      </c>
    </row>
    <row r="489" spans="2:2" ht="15.75" customHeight="1" x14ac:dyDescent="0.35">
      <c r="B489" s="1" t="s">
        <v>1057</v>
      </c>
    </row>
    <row r="490" spans="2:2" ht="15.75" customHeight="1" x14ac:dyDescent="0.35">
      <c r="B490" s="1" t="s">
        <v>1058</v>
      </c>
    </row>
    <row r="491" spans="2:2" ht="15.75" customHeight="1" x14ac:dyDescent="0.35">
      <c r="B491" s="1" t="s">
        <v>1059</v>
      </c>
    </row>
    <row r="492" spans="2:2" ht="15.75" customHeight="1" x14ac:dyDescent="0.35">
      <c r="B492" s="1" t="s">
        <v>1060</v>
      </c>
    </row>
    <row r="493" spans="2:2" ht="15.75" customHeight="1" x14ac:dyDescent="0.35">
      <c r="B493" s="1" t="s">
        <v>1061</v>
      </c>
    </row>
    <row r="494" spans="2:2" ht="15.75" customHeight="1" x14ac:dyDescent="0.35">
      <c r="B494" s="1" t="s">
        <v>1062</v>
      </c>
    </row>
    <row r="495" spans="2:2" ht="15.75" customHeight="1" x14ac:dyDescent="0.35">
      <c r="B495" s="1" t="s">
        <v>1063</v>
      </c>
    </row>
    <row r="496" spans="2:2" ht="15.75" customHeight="1" x14ac:dyDescent="0.35">
      <c r="B496" s="1" t="s">
        <v>1064</v>
      </c>
    </row>
    <row r="497" spans="2:2" ht="15.75" customHeight="1" x14ac:dyDescent="0.35">
      <c r="B497" s="1" t="s">
        <v>1065</v>
      </c>
    </row>
    <row r="498" spans="2:2" ht="15.75" customHeight="1" x14ac:dyDescent="0.35">
      <c r="B498" s="1" t="s">
        <v>1066</v>
      </c>
    </row>
    <row r="499" spans="2:2" ht="15.75" customHeight="1" x14ac:dyDescent="0.35">
      <c r="B499" s="1" t="s">
        <v>1067</v>
      </c>
    </row>
    <row r="500" spans="2:2" ht="15.75" customHeight="1" x14ac:dyDescent="0.35">
      <c r="B500" s="1" t="s">
        <v>1068</v>
      </c>
    </row>
    <row r="501" spans="2:2" ht="15.75" customHeight="1" x14ac:dyDescent="0.35">
      <c r="B501" s="1" t="s">
        <v>1069</v>
      </c>
    </row>
    <row r="502" spans="2:2" ht="15.75" customHeight="1" x14ac:dyDescent="0.35">
      <c r="B502" s="1" t="s">
        <v>1070</v>
      </c>
    </row>
    <row r="503" spans="2:2" ht="15.75" customHeight="1" x14ac:dyDescent="0.35">
      <c r="B503" s="1" t="s">
        <v>1071</v>
      </c>
    </row>
    <row r="504" spans="2:2" ht="15.75" customHeight="1" x14ac:dyDescent="0.35">
      <c r="B504" s="1" t="s">
        <v>1072</v>
      </c>
    </row>
    <row r="505" spans="2:2" ht="15.75" customHeight="1" x14ac:dyDescent="0.35">
      <c r="B505" s="1" t="s">
        <v>1073</v>
      </c>
    </row>
    <row r="506" spans="2:2" ht="15.75" customHeight="1" x14ac:dyDescent="0.35">
      <c r="B506" s="1" t="s">
        <v>1074</v>
      </c>
    </row>
    <row r="507" spans="2:2" ht="15.75" customHeight="1" x14ac:dyDescent="0.35">
      <c r="B507" s="1" t="s">
        <v>1075</v>
      </c>
    </row>
    <row r="508" spans="2:2" ht="15.75" customHeight="1" x14ac:dyDescent="0.35">
      <c r="B508" s="1" t="s">
        <v>1076</v>
      </c>
    </row>
    <row r="509" spans="2:2" ht="15.75" customHeight="1" x14ac:dyDescent="0.35">
      <c r="B509" s="1" t="s">
        <v>1077</v>
      </c>
    </row>
    <row r="510" spans="2:2" ht="15.75" customHeight="1" x14ac:dyDescent="0.35">
      <c r="B510" s="1" t="s">
        <v>1078</v>
      </c>
    </row>
    <row r="511" spans="2:2" ht="15.75" customHeight="1" x14ac:dyDescent="0.35">
      <c r="B511" s="1" t="s">
        <v>1079</v>
      </c>
    </row>
    <row r="512" spans="2:2" ht="15.75" customHeight="1" x14ac:dyDescent="0.35">
      <c r="B512" s="1" t="s">
        <v>1080</v>
      </c>
    </row>
    <row r="513" spans="2:2" ht="15.75" customHeight="1" x14ac:dyDescent="0.35">
      <c r="B513" s="1" t="s">
        <v>1081</v>
      </c>
    </row>
    <row r="514" spans="2:2" ht="15.75" customHeight="1" x14ac:dyDescent="0.35">
      <c r="B514" s="1" t="s">
        <v>1082</v>
      </c>
    </row>
    <row r="515" spans="2:2" ht="15.75" customHeight="1" x14ac:dyDescent="0.35">
      <c r="B515" s="1" t="s">
        <v>1083</v>
      </c>
    </row>
    <row r="516" spans="2:2" ht="15.75" customHeight="1" x14ac:dyDescent="0.35">
      <c r="B516" s="1" t="s">
        <v>1084</v>
      </c>
    </row>
    <row r="517" spans="2:2" ht="15.75" customHeight="1" x14ac:dyDescent="0.35">
      <c r="B517" s="1" t="s">
        <v>1085</v>
      </c>
    </row>
    <row r="518" spans="2:2" ht="15.75" customHeight="1" x14ac:dyDescent="0.35">
      <c r="B518" s="1" t="s">
        <v>1086</v>
      </c>
    </row>
    <row r="519" spans="2:2" ht="15.75" customHeight="1" x14ac:dyDescent="0.35">
      <c r="B519" s="1" t="s">
        <v>1087</v>
      </c>
    </row>
    <row r="520" spans="2:2" ht="15.75" customHeight="1" x14ac:dyDescent="0.35">
      <c r="B520" s="1" t="s">
        <v>1088</v>
      </c>
    </row>
    <row r="521" spans="2:2" ht="15.75" customHeight="1" x14ac:dyDescent="0.35">
      <c r="B521" s="1" t="s">
        <v>1089</v>
      </c>
    </row>
    <row r="522" spans="2:2" ht="15.75" customHeight="1" x14ac:dyDescent="0.35">
      <c r="B522" s="1" t="s">
        <v>1090</v>
      </c>
    </row>
    <row r="523" spans="2:2" ht="15.75" customHeight="1" x14ac:dyDescent="0.35">
      <c r="B523" s="1" t="s">
        <v>1091</v>
      </c>
    </row>
    <row r="524" spans="2:2" ht="15.75" customHeight="1" x14ac:dyDescent="0.35">
      <c r="B524" s="1" t="s">
        <v>1092</v>
      </c>
    </row>
    <row r="525" spans="2:2" ht="15.75" customHeight="1" x14ac:dyDescent="0.35">
      <c r="B525" s="1" t="s">
        <v>1093</v>
      </c>
    </row>
    <row r="526" spans="2:2" ht="15.75" customHeight="1" x14ac:dyDescent="0.35">
      <c r="B526" s="1" t="s">
        <v>1094</v>
      </c>
    </row>
    <row r="527" spans="2:2" ht="15.75" customHeight="1" x14ac:dyDescent="0.35">
      <c r="B527" s="1" t="s">
        <v>1095</v>
      </c>
    </row>
    <row r="528" spans="2:2" ht="15.75" customHeight="1" x14ac:dyDescent="0.35">
      <c r="B528" s="1" t="s">
        <v>1096</v>
      </c>
    </row>
    <row r="529" spans="2:2" ht="15.75" customHeight="1" x14ac:dyDescent="0.35">
      <c r="B529" s="1" t="s">
        <v>1097</v>
      </c>
    </row>
    <row r="530" spans="2:2" ht="15.75" customHeight="1" x14ac:dyDescent="0.35">
      <c r="B530" s="1" t="s">
        <v>1098</v>
      </c>
    </row>
    <row r="531" spans="2:2" ht="15.75" customHeight="1" x14ac:dyDescent="0.35">
      <c r="B531" s="1" t="s">
        <v>1099</v>
      </c>
    </row>
    <row r="532" spans="2:2" ht="15.75" customHeight="1" x14ac:dyDescent="0.35">
      <c r="B532" s="1" t="s">
        <v>1100</v>
      </c>
    </row>
    <row r="533" spans="2:2" ht="15.75" customHeight="1" x14ac:dyDescent="0.35">
      <c r="B533" s="1" t="s">
        <v>1101</v>
      </c>
    </row>
    <row r="534" spans="2:2" ht="15.75" customHeight="1" x14ac:dyDescent="0.35">
      <c r="B534" s="1" t="s">
        <v>1102</v>
      </c>
    </row>
    <row r="535" spans="2:2" ht="15.75" customHeight="1" x14ac:dyDescent="0.35">
      <c r="B535" s="1" t="s">
        <v>1103</v>
      </c>
    </row>
    <row r="536" spans="2:2" ht="15.75" customHeight="1" x14ac:dyDescent="0.35">
      <c r="B536" s="1" t="s">
        <v>1104</v>
      </c>
    </row>
    <row r="537" spans="2:2" ht="15.75" customHeight="1" x14ac:dyDescent="0.35">
      <c r="B537" s="1" t="s">
        <v>1105</v>
      </c>
    </row>
    <row r="538" spans="2:2" ht="15.75" customHeight="1" x14ac:dyDescent="0.35">
      <c r="B538" s="1" t="s">
        <v>1106</v>
      </c>
    </row>
    <row r="539" spans="2:2" ht="15.75" customHeight="1" x14ac:dyDescent="0.35">
      <c r="B539" s="1" t="s">
        <v>1107</v>
      </c>
    </row>
    <row r="540" spans="2:2" ht="15.75" customHeight="1" x14ac:dyDescent="0.35">
      <c r="B540" s="1" t="s">
        <v>1108</v>
      </c>
    </row>
    <row r="541" spans="2:2" ht="15.75" customHeight="1" x14ac:dyDescent="0.35">
      <c r="B541" s="1" t="s">
        <v>1109</v>
      </c>
    </row>
    <row r="542" spans="2:2" ht="15.75" customHeight="1" x14ac:dyDescent="0.35">
      <c r="B542" s="1" t="s">
        <v>1110</v>
      </c>
    </row>
    <row r="543" spans="2:2" ht="15.75" customHeight="1" x14ac:dyDescent="0.35">
      <c r="B543" s="1" t="s">
        <v>1111</v>
      </c>
    </row>
    <row r="544" spans="2:2" ht="15.75" customHeight="1" x14ac:dyDescent="0.35">
      <c r="B544" s="1" t="s">
        <v>1112</v>
      </c>
    </row>
    <row r="545" spans="2:2" ht="15.75" customHeight="1" x14ac:dyDescent="0.35">
      <c r="B545" s="1" t="s">
        <v>1113</v>
      </c>
    </row>
    <row r="546" spans="2:2" ht="15.75" customHeight="1" x14ac:dyDescent="0.35">
      <c r="B546" s="1" t="s">
        <v>1114</v>
      </c>
    </row>
    <row r="547" spans="2:2" ht="15.75" customHeight="1" x14ac:dyDescent="0.35">
      <c r="B547" s="1" t="s">
        <v>1115</v>
      </c>
    </row>
    <row r="548" spans="2:2" ht="15.75" customHeight="1" x14ac:dyDescent="0.35">
      <c r="B548" s="1" t="s">
        <v>1116</v>
      </c>
    </row>
    <row r="549" spans="2:2" ht="15.75" customHeight="1" x14ac:dyDescent="0.35">
      <c r="B549" s="1" t="s">
        <v>1117</v>
      </c>
    </row>
    <row r="550" spans="2:2" ht="15.75" customHeight="1" x14ac:dyDescent="0.35">
      <c r="B550" s="1" t="s">
        <v>1118</v>
      </c>
    </row>
    <row r="551" spans="2:2" ht="15.75" customHeight="1" x14ac:dyDescent="0.35">
      <c r="B551" s="1" t="s">
        <v>1119</v>
      </c>
    </row>
    <row r="552" spans="2:2" ht="15.75" customHeight="1" x14ac:dyDescent="0.35">
      <c r="B552" s="1" t="s">
        <v>1120</v>
      </c>
    </row>
    <row r="553" spans="2:2" ht="15.75" customHeight="1" x14ac:dyDescent="0.35">
      <c r="B553" s="1" t="s">
        <v>1121</v>
      </c>
    </row>
    <row r="554" spans="2:2" ht="15.75" customHeight="1" x14ac:dyDescent="0.35">
      <c r="B554" s="1" t="s">
        <v>1122</v>
      </c>
    </row>
    <row r="555" spans="2:2" ht="15.75" customHeight="1" x14ac:dyDescent="0.35">
      <c r="B555" s="1" t="s">
        <v>1123</v>
      </c>
    </row>
    <row r="556" spans="2:2" ht="15.75" customHeight="1" x14ac:dyDescent="0.35">
      <c r="B556" s="1" t="s">
        <v>1124</v>
      </c>
    </row>
    <row r="557" spans="2:2" ht="15.75" customHeight="1" x14ac:dyDescent="0.35">
      <c r="B557" s="1" t="s">
        <v>1125</v>
      </c>
    </row>
    <row r="558" spans="2:2" ht="15.75" customHeight="1" x14ac:dyDescent="0.35">
      <c r="B558" s="1" t="s">
        <v>1126</v>
      </c>
    </row>
    <row r="559" spans="2:2" ht="15.75" customHeight="1" x14ac:dyDescent="0.35">
      <c r="B559" s="1" t="s">
        <v>1127</v>
      </c>
    </row>
    <row r="560" spans="2:2" ht="15.75" customHeight="1" x14ac:dyDescent="0.35">
      <c r="B560" s="1" t="s">
        <v>1128</v>
      </c>
    </row>
    <row r="561" spans="2:2" ht="15.75" customHeight="1" x14ac:dyDescent="0.35">
      <c r="B561" s="1" t="s">
        <v>1129</v>
      </c>
    </row>
    <row r="562" spans="2:2" ht="15.75" customHeight="1" x14ac:dyDescent="0.35">
      <c r="B562" s="1" t="s">
        <v>1130</v>
      </c>
    </row>
    <row r="563" spans="2:2" ht="15.75" customHeight="1" x14ac:dyDescent="0.35">
      <c r="B563" s="1" t="s">
        <v>1131</v>
      </c>
    </row>
    <row r="564" spans="2:2" ht="15.75" customHeight="1" x14ac:dyDescent="0.35">
      <c r="B564" s="1" t="s">
        <v>1132</v>
      </c>
    </row>
    <row r="565" spans="2:2" ht="15.75" customHeight="1" x14ac:dyDescent="0.35">
      <c r="B565" s="1" t="s">
        <v>1133</v>
      </c>
    </row>
    <row r="566" spans="2:2" ht="15.75" customHeight="1" x14ac:dyDescent="0.35">
      <c r="B566" s="1" t="s">
        <v>1134</v>
      </c>
    </row>
    <row r="567" spans="2:2" ht="15.75" customHeight="1" x14ac:dyDescent="0.35">
      <c r="B567" s="1" t="s">
        <v>1135</v>
      </c>
    </row>
    <row r="568" spans="2:2" ht="15.75" customHeight="1" x14ac:dyDescent="0.35">
      <c r="B568" s="1" t="s">
        <v>1136</v>
      </c>
    </row>
    <row r="569" spans="2:2" ht="15.75" customHeight="1" x14ac:dyDescent="0.35">
      <c r="B569" s="1" t="s">
        <v>1137</v>
      </c>
    </row>
    <row r="570" spans="2:2" ht="15.75" customHeight="1" x14ac:dyDescent="0.35">
      <c r="B570" s="1" t="s">
        <v>1138</v>
      </c>
    </row>
    <row r="571" spans="2:2" ht="15.75" customHeight="1" x14ac:dyDescent="0.35">
      <c r="B571" s="1" t="s">
        <v>1139</v>
      </c>
    </row>
    <row r="572" spans="2:2" ht="15.75" customHeight="1" x14ac:dyDescent="0.35">
      <c r="B572" s="1" t="s">
        <v>1140</v>
      </c>
    </row>
    <row r="573" spans="2:2" ht="15.75" customHeight="1" x14ac:dyDescent="0.35">
      <c r="B573" s="1" t="s">
        <v>1141</v>
      </c>
    </row>
    <row r="574" spans="2:2" ht="15.75" customHeight="1" x14ac:dyDescent="0.35">
      <c r="B574" s="1" t="s">
        <v>1142</v>
      </c>
    </row>
    <row r="575" spans="2:2" ht="15.75" customHeight="1" x14ac:dyDescent="0.35">
      <c r="B575" s="1" t="s">
        <v>1143</v>
      </c>
    </row>
    <row r="576" spans="2:2" ht="15.75" customHeight="1" x14ac:dyDescent="0.35">
      <c r="B576" s="1" t="s">
        <v>1144</v>
      </c>
    </row>
    <row r="577" spans="2:2" ht="15.75" customHeight="1" x14ac:dyDescent="0.35">
      <c r="B577" s="1" t="s">
        <v>1145</v>
      </c>
    </row>
    <row r="578" spans="2:2" ht="15.75" customHeight="1" x14ac:dyDescent="0.35">
      <c r="B578" s="1" t="s">
        <v>1146</v>
      </c>
    </row>
    <row r="579" spans="2:2" ht="15.75" customHeight="1" x14ac:dyDescent="0.35">
      <c r="B579" s="1" t="s">
        <v>1147</v>
      </c>
    </row>
    <row r="580" spans="2:2" ht="15.75" customHeight="1" x14ac:dyDescent="0.35">
      <c r="B580" s="1" t="s">
        <v>1148</v>
      </c>
    </row>
    <row r="581" spans="2:2" ht="15.75" customHeight="1" x14ac:dyDescent="0.35">
      <c r="B581" s="1" t="s">
        <v>1149</v>
      </c>
    </row>
    <row r="582" spans="2:2" ht="15.75" customHeight="1" x14ac:dyDescent="0.35">
      <c r="B582" s="1" t="s">
        <v>1150</v>
      </c>
    </row>
    <row r="583" spans="2:2" ht="15.75" customHeight="1" x14ac:dyDescent="0.35">
      <c r="B583" s="1" t="s">
        <v>1151</v>
      </c>
    </row>
    <row r="584" spans="2:2" ht="15.75" customHeight="1" x14ac:dyDescent="0.35">
      <c r="B584" s="1" t="s">
        <v>1152</v>
      </c>
    </row>
    <row r="585" spans="2:2" ht="15.75" customHeight="1" x14ac:dyDescent="0.35">
      <c r="B585" s="1" t="s">
        <v>1153</v>
      </c>
    </row>
    <row r="586" spans="2:2" ht="15.75" customHeight="1" x14ac:dyDescent="0.35">
      <c r="B586" s="1" t="s">
        <v>1154</v>
      </c>
    </row>
    <row r="587" spans="2:2" ht="15.75" customHeight="1" x14ac:dyDescent="0.35">
      <c r="B587" s="1" t="s">
        <v>1155</v>
      </c>
    </row>
    <row r="588" spans="2:2" ht="15.75" customHeight="1" x14ac:dyDescent="0.35">
      <c r="B588" s="1" t="s">
        <v>1156</v>
      </c>
    </row>
    <row r="589" spans="2:2" ht="15.75" customHeight="1" x14ac:dyDescent="0.35">
      <c r="B589" s="1" t="s">
        <v>1157</v>
      </c>
    </row>
    <row r="590" spans="2:2" ht="15.75" customHeight="1" x14ac:dyDescent="0.35">
      <c r="B590" s="1" t="s">
        <v>1158</v>
      </c>
    </row>
    <row r="591" spans="2:2" ht="15.75" customHeight="1" x14ac:dyDescent="0.35">
      <c r="B591" s="1" t="s">
        <v>1159</v>
      </c>
    </row>
    <row r="592" spans="2:2" ht="15.75" customHeight="1" x14ac:dyDescent="0.35">
      <c r="B592" s="1" t="s">
        <v>1160</v>
      </c>
    </row>
    <row r="593" spans="2:2" ht="15.75" customHeight="1" x14ac:dyDescent="0.35">
      <c r="B593" s="1" t="s">
        <v>1161</v>
      </c>
    </row>
    <row r="594" spans="2:2" ht="15.75" customHeight="1" x14ac:dyDescent="0.35">
      <c r="B594" s="1" t="s">
        <v>1162</v>
      </c>
    </row>
    <row r="595" spans="2:2" ht="15.75" customHeight="1" x14ac:dyDescent="0.35">
      <c r="B595" s="1" t="s">
        <v>1163</v>
      </c>
    </row>
    <row r="596" spans="2:2" ht="15.75" customHeight="1" x14ac:dyDescent="0.35">
      <c r="B596" s="1" t="s">
        <v>1164</v>
      </c>
    </row>
    <row r="597" spans="2:2" ht="15.75" customHeight="1" x14ac:dyDescent="0.35">
      <c r="B597" s="1" t="s">
        <v>1165</v>
      </c>
    </row>
    <row r="598" spans="2:2" ht="15.75" customHeight="1" x14ac:dyDescent="0.35">
      <c r="B598" s="1" t="s">
        <v>1166</v>
      </c>
    </row>
    <row r="599" spans="2:2" ht="15.75" customHeight="1" x14ac:dyDescent="0.35">
      <c r="B599" s="1" t="s">
        <v>1167</v>
      </c>
    </row>
    <row r="600" spans="2:2" ht="15.75" customHeight="1" x14ac:dyDescent="0.35">
      <c r="B600" s="1" t="s">
        <v>1168</v>
      </c>
    </row>
    <row r="601" spans="2:2" ht="15.75" customHeight="1" x14ac:dyDescent="0.35">
      <c r="B601" s="1" t="s">
        <v>1169</v>
      </c>
    </row>
    <row r="602" spans="2:2" ht="15.75" customHeight="1" x14ac:dyDescent="0.35">
      <c r="B602" s="1" t="s">
        <v>1170</v>
      </c>
    </row>
    <row r="603" spans="2:2" ht="15.75" customHeight="1" x14ac:dyDescent="0.35">
      <c r="B603" s="1" t="s">
        <v>1171</v>
      </c>
    </row>
    <row r="604" spans="2:2" ht="15.75" customHeight="1" x14ac:dyDescent="0.35">
      <c r="B604" s="1" t="s">
        <v>1172</v>
      </c>
    </row>
    <row r="605" spans="2:2" ht="15.75" customHeight="1" x14ac:dyDescent="0.35">
      <c r="B605" s="1" t="s">
        <v>1173</v>
      </c>
    </row>
    <row r="606" spans="2:2" ht="15.75" customHeight="1" x14ac:dyDescent="0.35">
      <c r="B606" s="1" t="s">
        <v>1174</v>
      </c>
    </row>
    <row r="607" spans="2:2" ht="15.75" customHeight="1" x14ac:dyDescent="0.35">
      <c r="B607" s="1" t="s">
        <v>1175</v>
      </c>
    </row>
    <row r="608" spans="2:2" ht="15.75" customHeight="1" x14ac:dyDescent="0.35">
      <c r="B608" s="1" t="s">
        <v>1176</v>
      </c>
    </row>
    <row r="609" spans="2:2" ht="15.75" customHeight="1" x14ac:dyDescent="0.35">
      <c r="B609" s="1" t="s">
        <v>1177</v>
      </c>
    </row>
    <row r="610" spans="2:2" ht="15.75" customHeight="1" x14ac:dyDescent="0.35">
      <c r="B610" s="1" t="s">
        <v>1178</v>
      </c>
    </row>
    <row r="611" spans="2:2" ht="15.75" customHeight="1" x14ac:dyDescent="0.35">
      <c r="B611" s="1" t="s">
        <v>1179</v>
      </c>
    </row>
    <row r="612" spans="2:2" ht="15.75" customHeight="1" x14ac:dyDescent="0.35">
      <c r="B612" s="1" t="s">
        <v>1180</v>
      </c>
    </row>
    <row r="613" spans="2:2" ht="15.75" customHeight="1" x14ac:dyDescent="0.35">
      <c r="B613" s="1" t="s">
        <v>1181</v>
      </c>
    </row>
    <row r="614" spans="2:2" ht="15.75" customHeight="1" x14ac:dyDescent="0.35">
      <c r="B614" s="1" t="s">
        <v>1182</v>
      </c>
    </row>
    <row r="615" spans="2:2" ht="15.75" customHeight="1" x14ac:dyDescent="0.35">
      <c r="B615" s="1" t="s">
        <v>1183</v>
      </c>
    </row>
    <row r="616" spans="2:2" ht="15.75" customHeight="1" x14ac:dyDescent="0.35">
      <c r="B616" s="1" t="s">
        <v>1184</v>
      </c>
    </row>
    <row r="617" spans="2:2" ht="15.75" customHeight="1" x14ac:dyDescent="0.35">
      <c r="B617" s="1" t="s">
        <v>1185</v>
      </c>
    </row>
    <row r="618" spans="2:2" ht="15.75" customHeight="1" x14ac:dyDescent="0.35">
      <c r="B618" s="1" t="s">
        <v>1186</v>
      </c>
    </row>
    <row r="619" spans="2:2" ht="15.75" customHeight="1" x14ac:dyDescent="0.35">
      <c r="B619" s="1" t="s">
        <v>1187</v>
      </c>
    </row>
    <row r="620" spans="2:2" ht="15.75" customHeight="1" x14ac:dyDescent="0.35">
      <c r="B620" s="1" t="s">
        <v>1188</v>
      </c>
    </row>
    <row r="621" spans="2:2" ht="15.75" customHeight="1" x14ac:dyDescent="0.35">
      <c r="B621" s="1" t="s">
        <v>1189</v>
      </c>
    </row>
    <row r="622" spans="2:2" ht="15.75" customHeight="1" x14ac:dyDescent="0.35">
      <c r="B622" s="1" t="s">
        <v>1190</v>
      </c>
    </row>
    <row r="623" spans="2:2" ht="15.75" customHeight="1" x14ac:dyDescent="0.35">
      <c r="B623" s="1" t="s">
        <v>1191</v>
      </c>
    </row>
    <row r="624" spans="2:2" ht="15.75" customHeight="1" x14ac:dyDescent="0.35">
      <c r="B624" s="1" t="s">
        <v>1192</v>
      </c>
    </row>
    <row r="625" spans="2:2" ht="15.75" customHeight="1" x14ac:dyDescent="0.35">
      <c r="B625" s="1" t="s">
        <v>1193</v>
      </c>
    </row>
    <row r="626" spans="2:2" ht="15.75" customHeight="1" x14ac:dyDescent="0.35">
      <c r="B626" s="1" t="s">
        <v>1194</v>
      </c>
    </row>
    <row r="627" spans="2:2" ht="15.75" customHeight="1" x14ac:dyDescent="0.35">
      <c r="B627" s="1" t="s">
        <v>1195</v>
      </c>
    </row>
    <row r="628" spans="2:2" ht="15.75" customHeight="1" x14ac:dyDescent="0.35">
      <c r="B628" s="1" t="s">
        <v>1196</v>
      </c>
    </row>
    <row r="629" spans="2:2" ht="15.75" customHeight="1" x14ac:dyDescent="0.35">
      <c r="B629" s="1" t="s">
        <v>1197</v>
      </c>
    </row>
    <row r="630" spans="2:2" ht="15.75" customHeight="1" x14ac:dyDescent="0.35">
      <c r="B630" s="1" t="s">
        <v>1198</v>
      </c>
    </row>
    <row r="631" spans="2:2" ht="15.75" customHeight="1" x14ac:dyDescent="0.35">
      <c r="B631" s="1" t="s">
        <v>1199</v>
      </c>
    </row>
    <row r="632" spans="2:2" ht="15.75" customHeight="1" x14ac:dyDescent="0.35">
      <c r="B632" s="1" t="s">
        <v>1200</v>
      </c>
    </row>
    <row r="633" spans="2:2" ht="15.75" customHeight="1" x14ac:dyDescent="0.35">
      <c r="B633" s="1" t="s">
        <v>1201</v>
      </c>
    </row>
    <row r="634" spans="2:2" ht="15.75" customHeight="1" x14ac:dyDescent="0.35">
      <c r="B634" s="1" t="s">
        <v>1202</v>
      </c>
    </row>
    <row r="635" spans="2:2" ht="15.75" customHeight="1" x14ac:dyDescent="0.35">
      <c r="B635" s="1" t="s">
        <v>1203</v>
      </c>
    </row>
    <row r="636" spans="2:2" ht="15.75" customHeight="1" x14ac:dyDescent="0.35">
      <c r="B636" s="1" t="s">
        <v>1204</v>
      </c>
    </row>
    <row r="637" spans="2:2" ht="15.75" customHeight="1" x14ac:dyDescent="0.35">
      <c r="B637" s="1" t="s">
        <v>1205</v>
      </c>
    </row>
    <row r="638" spans="2:2" ht="15.75" customHeight="1" x14ac:dyDescent="0.35">
      <c r="B638" s="1" t="s">
        <v>1206</v>
      </c>
    </row>
    <row r="639" spans="2:2" ht="15.75" customHeight="1" x14ac:dyDescent="0.35">
      <c r="B639" s="1" t="s">
        <v>1207</v>
      </c>
    </row>
    <row r="640" spans="2:2" ht="15.75" customHeight="1" x14ac:dyDescent="0.35">
      <c r="B640" s="1" t="s">
        <v>1208</v>
      </c>
    </row>
    <row r="641" spans="2:2" ht="15.75" customHeight="1" x14ac:dyDescent="0.35">
      <c r="B641" s="1" t="s">
        <v>1209</v>
      </c>
    </row>
    <row r="642" spans="2:2" ht="15.75" customHeight="1" x14ac:dyDescent="0.35">
      <c r="B642" s="1" t="s">
        <v>1210</v>
      </c>
    </row>
    <row r="643" spans="2:2" ht="15.75" customHeight="1" x14ac:dyDescent="0.35">
      <c r="B643" s="1" t="s">
        <v>1211</v>
      </c>
    </row>
    <row r="644" spans="2:2" ht="15.75" customHeight="1" x14ac:dyDescent="0.35">
      <c r="B644" s="1" t="s">
        <v>1212</v>
      </c>
    </row>
    <row r="645" spans="2:2" ht="15.75" customHeight="1" x14ac:dyDescent="0.35">
      <c r="B645" s="1" t="s">
        <v>1213</v>
      </c>
    </row>
    <row r="646" spans="2:2" ht="15.75" customHeight="1" x14ac:dyDescent="0.35">
      <c r="B646" s="1" t="s">
        <v>1214</v>
      </c>
    </row>
    <row r="647" spans="2:2" ht="15.75" customHeight="1" x14ac:dyDescent="0.35">
      <c r="B647" s="1" t="s">
        <v>1215</v>
      </c>
    </row>
    <row r="648" spans="2:2" ht="15.75" customHeight="1" x14ac:dyDescent="0.35">
      <c r="B648" s="1" t="s">
        <v>1216</v>
      </c>
    </row>
    <row r="649" spans="2:2" ht="15.75" customHeight="1" x14ac:dyDescent="0.35">
      <c r="B649" s="1" t="s">
        <v>1217</v>
      </c>
    </row>
    <row r="650" spans="2:2" ht="15.75" customHeight="1" x14ac:dyDescent="0.35">
      <c r="B650" s="1" t="s">
        <v>1218</v>
      </c>
    </row>
    <row r="651" spans="2:2" ht="15.75" customHeight="1" x14ac:dyDescent="0.35">
      <c r="B651" s="1" t="s">
        <v>1219</v>
      </c>
    </row>
    <row r="652" spans="2:2" ht="15.75" customHeight="1" x14ac:dyDescent="0.35">
      <c r="B652" s="1" t="s">
        <v>1220</v>
      </c>
    </row>
    <row r="653" spans="2:2" ht="15.75" customHeight="1" x14ac:dyDescent="0.35">
      <c r="B653" s="1" t="s">
        <v>1221</v>
      </c>
    </row>
    <row r="654" spans="2:2" ht="15.75" customHeight="1" x14ac:dyDescent="0.35">
      <c r="B654" s="1" t="s">
        <v>1222</v>
      </c>
    </row>
    <row r="655" spans="2:2" ht="15.75" customHeight="1" x14ac:dyDescent="0.35">
      <c r="B655" s="1" t="s">
        <v>1223</v>
      </c>
    </row>
    <row r="656" spans="2:2" ht="15.75" customHeight="1" x14ac:dyDescent="0.35">
      <c r="B656" s="1" t="s">
        <v>1224</v>
      </c>
    </row>
    <row r="657" spans="2:2" ht="15.75" customHeight="1" x14ac:dyDescent="0.35">
      <c r="B657" s="1" t="s">
        <v>1225</v>
      </c>
    </row>
    <row r="658" spans="2:2" ht="15.75" customHeight="1" x14ac:dyDescent="0.35">
      <c r="B658" s="1" t="s">
        <v>1226</v>
      </c>
    </row>
    <row r="659" spans="2:2" ht="15.75" customHeight="1" x14ac:dyDescent="0.35">
      <c r="B659" s="1" t="s">
        <v>1227</v>
      </c>
    </row>
    <row r="660" spans="2:2" ht="15.75" customHeight="1" x14ac:dyDescent="0.35">
      <c r="B660" s="1" t="s">
        <v>1228</v>
      </c>
    </row>
    <row r="661" spans="2:2" ht="15.75" customHeight="1" x14ac:dyDescent="0.35">
      <c r="B661" s="1" t="s">
        <v>1229</v>
      </c>
    </row>
    <row r="662" spans="2:2" ht="15.75" customHeight="1" x14ac:dyDescent="0.35">
      <c r="B662" s="1" t="s">
        <v>1230</v>
      </c>
    </row>
    <row r="663" spans="2:2" ht="15.75" customHeight="1" x14ac:dyDescent="0.35">
      <c r="B663" s="1" t="s">
        <v>1231</v>
      </c>
    </row>
    <row r="664" spans="2:2" ht="15.75" customHeight="1" x14ac:dyDescent="0.35">
      <c r="B664" s="1" t="s">
        <v>1232</v>
      </c>
    </row>
    <row r="665" spans="2:2" ht="15.75" customHeight="1" x14ac:dyDescent="0.35">
      <c r="B665" s="1" t="s">
        <v>1233</v>
      </c>
    </row>
    <row r="666" spans="2:2" ht="15.75" customHeight="1" x14ac:dyDescent="0.35">
      <c r="B666" s="1" t="s">
        <v>1234</v>
      </c>
    </row>
    <row r="667" spans="2:2" ht="15.75" customHeight="1" x14ac:dyDescent="0.35">
      <c r="B667" s="1" t="s">
        <v>1235</v>
      </c>
    </row>
    <row r="668" spans="2:2" ht="15.75" customHeight="1" x14ac:dyDescent="0.35">
      <c r="B668" s="1" t="s">
        <v>1236</v>
      </c>
    </row>
    <row r="669" spans="2:2" ht="15.75" customHeight="1" x14ac:dyDescent="0.35">
      <c r="B669" s="1" t="s">
        <v>1237</v>
      </c>
    </row>
    <row r="670" spans="2:2" ht="15.75" customHeight="1" x14ac:dyDescent="0.35">
      <c r="B670" s="1" t="s">
        <v>1238</v>
      </c>
    </row>
    <row r="671" spans="2:2" ht="15.75" customHeight="1" x14ac:dyDescent="0.35">
      <c r="B671" s="1" t="s">
        <v>1239</v>
      </c>
    </row>
    <row r="672" spans="2:2" ht="15.75" customHeight="1" x14ac:dyDescent="0.35">
      <c r="B672" s="1" t="s">
        <v>1240</v>
      </c>
    </row>
    <row r="673" spans="2:2" ht="15.75" customHeight="1" x14ac:dyDescent="0.35">
      <c r="B673" s="1" t="s">
        <v>1241</v>
      </c>
    </row>
    <row r="674" spans="2:2" ht="15.75" customHeight="1" x14ac:dyDescent="0.35">
      <c r="B674" s="1" t="s">
        <v>1242</v>
      </c>
    </row>
    <row r="675" spans="2:2" ht="15.75" customHeight="1" x14ac:dyDescent="0.35">
      <c r="B675" s="1" t="s">
        <v>1243</v>
      </c>
    </row>
    <row r="676" spans="2:2" ht="15.75" customHeight="1" x14ac:dyDescent="0.35">
      <c r="B676" s="1" t="s">
        <v>1244</v>
      </c>
    </row>
    <row r="677" spans="2:2" ht="15.75" customHeight="1" x14ac:dyDescent="0.35">
      <c r="B677" s="1" t="s">
        <v>1245</v>
      </c>
    </row>
    <row r="678" spans="2:2" ht="15.75" customHeight="1" x14ac:dyDescent="0.35">
      <c r="B678" s="1" t="s">
        <v>1246</v>
      </c>
    </row>
    <row r="679" spans="2:2" ht="15.75" customHeight="1" x14ac:dyDescent="0.35">
      <c r="B679" s="1" t="s">
        <v>1247</v>
      </c>
    </row>
    <row r="680" spans="2:2" ht="15.75" customHeight="1" x14ac:dyDescent="0.35">
      <c r="B680" s="1" t="s">
        <v>1248</v>
      </c>
    </row>
    <row r="681" spans="2:2" ht="15.75" customHeight="1" x14ac:dyDescent="0.35">
      <c r="B681" s="1" t="s">
        <v>1249</v>
      </c>
    </row>
    <row r="682" spans="2:2" ht="15.75" customHeight="1" x14ac:dyDescent="0.35">
      <c r="B682" s="1" t="s">
        <v>1250</v>
      </c>
    </row>
    <row r="683" spans="2:2" ht="15.75" customHeight="1" x14ac:dyDescent="0.35">
      <c r="B683" s="1" t="s">
        <v>1251</v>
      </c>
    </row>
    <row r="684" spans="2:2" ht="15.75" customHeight="1" x14ac:dyDescent="0.35">
      <c r="B684" s="1" t="s">
        <v>1252</v>
      </c>
    </row>
    <row r="685" spans="2:2" ht="15.75" customHeight="1" x14ac:dyDescent="0.35">
      <c r="B685" s="1" t="s">
        <v>1253</v>
      </c>
    </row>
    <row r="686" spans="2:2" ht="15.75" customHeight="1" x14ac:dyDescent="0.35">
      <c r="B686" s="1" t="s">
        <v>1254</v>
      </c>
    </row>
    <row r="687" spans="2:2" ht="15.75" customHeight="1" x14ac:dyDescent="0.35">
      <c r="B687" s="1" t="s">
        <v>1255</v>
      </c>
    </row>
    <row r="688" spans="2:2" ht="15.75" customHeight="1" x14ac:dyDescent="0.35">
      <c r="B688" s="1" t="s">
        <v>1256</v>
      </c>
    </row>
    <row r="689" spans="2:2" ht="15.75" customHeight="1" x14ac:dyDescent="0.35">
      <c r="B689" s="1" t="s">
        <v>1257</v>
      </c>
    </row>
    <row r="690" spans="2:2" ht="15.75" customHeight="1" x14ac:dyDescent="0.35">
      <c r="B690" s="1" t="s">
        <v>1258</v>
      </c>
    </row>
    <row r="691" spans="2:2" ht="15.75" customHeight="1" x14ac:dyDescent="0.35">
      <c r="B691" s="1" t="s">
        <v>1259</v>
      </c>
    </row>
    <row r="692" spans="2:2" ht="15.75" customHeight="1" x14ac:dyDescent="0.35">
      <c r="B692" s="1" t="s">
        <v>1260</v>
      </c>
    </row>
    <row r="693" spans="2:2" ht="15.75" customHeight="1" x14ac:dyDescent="0.35">
      <c r="B693" s="1" t="s">
        <v>1261</v>
      </c>
    </row>
    <row r="694" spans="2:2" ht="15.75" customHeight="1" x14ac:dyDescent="0.35">
      <c r="B694" s="1" t="s">
        <v>1262</v>
      </c>
    </row>
    <row r="695" spans="2:2" ht="15.75" customHeight="1" x14ac:dyDescent="0.35">
      <c r="B695" s="1" t="s">
        <v>1263</v>
      </c>
    </row>
    <row r="696" spans="2:2" ht="15.75" customHeight="1" x14ac:dyDescent="0.35">
      <c r="B696" s="1" t="s">
        <v>1264</v>
      </c>
    </row>
    <row r="697" spans="2:2" ht="15.75" customHeight="1" x14ac:dyDescent="0.35">
      <c r="B697" s="1" t="s">
        <v>1265</v>
      </c>
    </row>
    <row r="698" spans="2:2" ht="15.75" customHeight="1" x14ac:dyDescent="0.35">
      <c r="B698" s="1" t="s">
        <v>1266</v>
      </c>
    </row>
    <row r="699" spans="2:2" ht="15.75" customHeight="1" x14ac:dyDescent="0.35">
      <c r="B699" s="1" t="s">
        <v>1267</v>
      </c>
    </row>
    <row r="700" spans="2:2" ht="15.75" customHeight="1" x14ac:dyDescent="0.35">
      <c r="B700" s="1" t="s">
        <v>1268</v>
      </c>
    </row>
    <row r="701" spans="2:2" ht="15.75" customHeight="1" x14ac:dyDescent="0.35">
      <c r="B701" s="1" t="s">
        <v>1269</v>
      </c>
    </row>
    <row r="702" spans="2:2" ht="15.75" customHeight="1" x14ac:dyDescent="0.35">
      <c r="B702" s="1" t="s">
        <v>1270</v>
      </c>
    </row>
    <row r="703" spans="2:2" ht="15.75" customHeight="1" x14ac:dyDescent="0.35">
      <c r="B703" s="1" t="s">
        <v>1271</v>
      </c>
    </row>
    <row r="704" spans="2:2" ht="15.75" customHeight="1" x14ac:dyDescent="0.35">
      <c r="B704" s="1" t="s">
        <v>1272</v>
      </c>
    </row>
    <row r="705" spans="2:2" ht="15.75" customHeight="1" x14ac:dyDescent="0.35">
      <c r="B705" s="1" t="s">
        <v>1273</v>
      </c>
    </row>
    <row r="706" spans="2:2" ht="15.75" customHeight="1" x14ac:dyDescent="0.35">
      <c r="B706" s="1" t="s">
        <v>1274</v>
      </c>
    </row>
    <row r="707" spans="2:2" ht="15.75" customHeight="1" x14ac:dyDescent="0.35">
      <c r="B707" s="1" t="s">
        <v>1275</v>
      </c>
    </row>
    <row r="708" spans="2:2" ht="15.75" customHeight="1" x14ac:dyDescent="0.35">
      <c r="B708" s="1" t="s">
        <v>1276</v>
      </c>
    </row>
    <row r="709" spans="2:2" ht="15.75" customHeight="1" x14ac:dyDescent="0.35">
      <c r="B709" s="1" t="s">
        <v>1277</v>
      </c>
    </row>
    <row r="710" spans="2:2" ht="15.75" customHeight="1" x14ac:dyDescent="0.35">
      <c r="B710" s="1" t="s">
        <v>1278</v>
      </c>
    </row>
    <row r="711" spans="2:2" ht="15.75" customHeight="1" x14ac:dyDescent="0.35">
      <c r="B711" s="1" t="s">
        <v>1279</v>
      </c>
    </row>
    <row r="712" spans="2:2" ht="15.75" customHeight="1" x14ac:dyDescent="0.35">
      <c r="B712" s="1" t="s">
        <v>1280</v>
      </c>
    </row>
    <row r="713" spans="2:2" ht="15.75" customHeight="1" x14ac:dyDescent="0.35">
      <c r="B713" s="1" t="s">
        <v>1281</v>
      </c>
    </row>
    <row r="714" spans="2:2" ht="15.75" customHeight="1" x14ac:dyDescent="0.35">
      <c r="B714" s="1" t="s">
        <v>1282</v>
      </c>
    </row>
    <row r="715" spans="2:2" ht="15.75" customHeight="1" x14ac:dyDescent="0.35">
      <c r="B715" s="1" t="s">
        <v>1283</v>
      </c>
    </row>
    <row r="716" spans="2:2" ht="15.75" customHeight="1" x14ac:dyDescent="0.35">
      <c r="B716" s="1" t="s">
        <v>1284</v>
      </c>
    </row>
    <row r="717" spans="2:2" ht="15.75" customHeight="1" x14ac:dyDescent="0.35">
      <c r="B717" s="1" t="s">
        <v>1285</v>
      </c>
    </row>
    <row r="718" spans="2:2" ht="15.75" customHeight="1" x14ac:dyDescent="0.35">
      <c r="B718" s="1" t="s">
        <v>1286</v>
      </c>
    </row>
    <row r="719" spans="2:2" ht="15.75" customHeight="1" x14ac:dyDescent="0.35">
      <c r="B719" s="1" t="s">
        <v>1287</v>
      </c>
    </row>
    <row r="720" spans="2:2" ht="15.75" customHeight="1" x14ac:dyDescent="0.35">
      <c r="B720" s="1" t="s">
        <v>1288</v>
      </c>
    </row>
    <row r="721" spans="2:2" ht="15.75" customHeight="1" x14ac:dyDescent="0.35">
      <c r="B721" s="1" t="s">
        <v>1289</v>
      </c>
    </row>
    <row r="722" spans="2:2" ht="15.75" customHeight="1" x14ac:dyDescent="0.35">
      <c r="B722" s="1" t="s">
        <v>1290</v>
      </c>
    </row>
    <row r="723" spans="2:2" ht="15.75" customHeight="1" x14ac:dyDescent="0.35">
      <c r="B723" s="1" t="s">
        <v>1291</v>
      </c>
    </row>
    <row r="724" spans="2:2" ht="15.75" customHeight="1" x14ac:dyDescent="0.35">
      <c r="B724" s="1" t="s">
        <v>1292</v>
      </c>
    </row>
    <row r="725" spans="2:2" ht="15.75" customHeight="1" x14ac:dyDescent="0.35">
      <c r="B725" s="1" t="s">
        <v>1293</v>
      </c>
    </row>
    <row r="726" spans="2:2" ht="15.75" customHeight="1" x14ac:dyDescent="0.35">
      <c r="B726" s="1" t="s">
        <v>1294</v>
      </c>
    </row>
    <row r="727" spans="2:2" ht="15.75" customHeight="1" x14ac:dyDescent="0.35">
      <c r="B727" s="1" t="s">
        <v>1295</v>
      </c>
    </row>
    <row r="728" spans="2:2" ht="15.75" customHeight="1" x14ac:dyDescent="0.35">
      <c r="B728" s="1" t="s">
        <v>1296</v>
      </c>
    </row>
    <row r="729" spans="2:2" ht="15.75" customHeight="1" x14ac:dyDescent="0.35">
      <c r="B729" s="1" t="s">
        <v>1297</v>
      </c>
    </row>
    <row r="730" spans="2:2" ht="15.75" customHeight="1" x14ac:dyDescent="0.35">
      <c r="B730" s="1" t="s">
        <v>1298</v>
      </c>
    </row>
    <row r="731" spans="2:2" ht="15.75" customHeight="1" x14ac:dyDescent="0.35">
      <c r="B731" s="1" t="s">
        <v>1299</v>
      </c>
    </row>
    <row r="732" spans="2:2" ht="15.75" customHeight="1" x14ac:dyDescent="0.35">
      <c r="B732" s="1" t="s">
        <v>1300</v>
      </c>
    </row>
    <row r="733" spans="2:2" ht="15.75" customHeight="1" x14ac:dyDescent="0.35">
      <c r="B733" s="1" t="s">
        <v>1301</v>
      </c>
    </row>
    <row r="734" spans="2:2" ht="15.75" customHeight="1" x14ac:dyDescent="0.35">
      <c r="B734" s="1" t="s">
        <v>1302</v>
      </c>
    </row>
    <row r="735" spans="2:2" ht="15.75" customHeight="1" x14ac:dyDescent="0.35">
      <c r="B735" s="1" t="s">
        <v>1303</v>
      </c>
    </row>
    <row r="736" spans="2:2" ht="15.75" customHeight="1" x14ac:dyDescent="0.35">
      <c r="B736" s="1" t="s">
        <v>1304</v>
      </c>
    </row>
    <row r="737" spans="2:2" ht="15.75" customHeight="1" x14ac:dyDescent="0.35">
      <c r="B737" s="1" t="s">
        <v>1305</v>
      </c>
    </row>
    <row r="738" spans="2:2" ht="15.75" customHeight="1" x14ac:dyDescent="0.35">
      <c r="B738" s="1" t="s">
        <v>1306</v>
      </c>
    </row>
    <row r="739" spans="2:2" ht="15.75" customHeight="1" x14ac:dyDescent="0.35">
      <c r="B739" s="1" t="s">
        <v>1307</v>
      </c>
    </row>
    <row r="740" spans="2:2" ht="15.75" customHeight="1" x14ac:dyDescent="0.35">
      <c r="B740" s="1" t="s">
        <v>1308</v>
      </c>
    </row>
    <row r="741" spans="2:2" ht="15.75" customHeight="1" x14ac:dyDescent="0.35">
      <c r="B741" s="1" t="s">
        <v>1309</v>
      </c>
    </row>
    <row r="742" spans="2:2" ht="15.75" customHeight="1" x14ac:dyDescent="0.35">
      <c r="B742" s="1" t="s">
        <v>1310</v>
      </c>
    </row>
    <row r="743" spans="2:2" ht="15.75" customHeight="1" x14ac:dyDescent="0.35">
      <c r="B743" s="1" t="s">
        <v>1311</v>
      </c>
    </row>
    <row r="744" spans="2:2" ht="15.75" customHeight="1" x14ac:dyDescent="0.35">
      <c r="B744" s="1" t="s">
        <v>1312</v>
      </c>
    </row>
    <row r="745" spans="2:2" ht="15.75" customHeight="1" x14ac:dyDescent="0.35">
      <c r="B745" s="1" t="s">
        <v>1313</v>
      </c>
    </row>
    <row r="746" spans="2:2" ht="15.75" customHeight="1" x14ac:dyDescent="0.35">
      <c r="B746" s="1" t="s">
        <v>1314</v>
      </c>
    </row>
    <row r="747" spans="2:2" ht="15.75" customHeight="1" x14ac:dyDescent="0.35">
      <c r="B747" s="1" t="s">
        <v>1315</v>
      </c>
    </row>
    <row r="748" spans="2:2" ht="15.75" customHeight="1" x14ac:dyDescent="0.35">
      <c r="B748" s="1" t="s">
        <v>1316</v>
      </c>
    </row>
    <row r="749" spans="2:2" ht="15.75" customHeight="1" x14ac:dyDescent="0.35">
      <c r="B749" s="1" t="s">
        <v>1317</v>
      </c>
    </row>
    <row r="750" spans="2:2" ht="15.75" customHeight="1" x14ac:dyDescent="0.35">
      <c r="B750" s="1" t="s">
        <v>1318</v>
      </c>
    </row>
    <row r="751" spans="2:2" ht="15.75" customHeight="1" x14ac:dyDescent="0.35">
      <c r="B751" s="1" t="s">
        <v>1319</v>
      </c>
    </row>
    <row r="752" spans="2:2" ht="15.75" customHeight="1" x14ac:dyDescent="0.35">
      <c r="B752" s="1" t="s">
        <v>1320</v>
      </c>
    </row>
    <row r="753" spans="2:2" ht="15.75" customHeight="1" x14ac:dyDescent="0.35">
      <c r="B753" s="1" t="s">
        <v>1321</v>
      </c>
    </row>
    <row r="754" spans="2:2" ht="15.75" customHeight="1" x14ac:dyDescent="0.35">
      <c r="B754" s="1" t="s">
        <v>1322</v>
      </c>
    </row>
    <row r="755" spans="2:2" ht="15.75" customHeight="1" x14ac:dyDescent="0.35">
      <c r="B755" s="1" t="s">
        <v>1323</v>
      </c>
    </row>
    <row r="756" spans="2:2" ht="15.75" customHeight="1" x14ac:dyDescent="0.35">
      <c r="B756" s="1" t="s">
        <v>1324</v>
      </c>
    </row>
    <row r="757" spans="2:2" ht="15.75" customHeight="1" x14ac:dyDescent="0.35">
      <c r="B757" s="1" t="s">
        <v>1325</v>
      </c>
    </row>
    <row r="758" spans="2:2" ht="15.75" customHeight="1" x14ac:dyDescent="0.35">
      <c r="B758" s="1" t="s">
        <v>1326</v>
      </c>
    </row>
    <row r="759" spans="2:2" ht="15.75" customHeight="1" x14ac:dyDescent="0.35">
      <c r="B759" s="1" t="s">
        <v>1327</v>
      </c>
    </row>
    <row r="760" spans="2:2" ht="15.75" customHeight="1" x14ac:dyDescent="0.35">
      <c r="B760" s="1" t="s">
        <v>1328</v>
      </c>
    </row>
    <row r="761" spans="2:2" ht="15.75" customHeight="1" x14ac:dyDescent="0.35">
      <c r="B761" s="1" t="s">
        <v>1329</v>
      </c>
    </row>
    <row r="762" spans="2:2" ht="15.75" customHeight="1" x14ac:dyDescent="0.35">
      <c r="B762" s="1" t="s">
        <v>1330</v>
      </c>
    </row>
    <row r="763" spans="2:2" ht="15.75" customHeight="1" x14ac:dyDescent="0.35">
      <c r="B763" s="1" t="s">
        <v>1331</v>
      </c>
    </row>
    <row r="764" spans="2:2" ht="15.75" customHeight="1" x14ac:dyDescent="0.35">
      <c r="B764" s="1" t="s">
        <v>1332</v>
      </c>
    </row>
    <row r="765" spans="2:2" ht="15.75" customHeight="1" x14ac:dyDescent="0.35">
      <c r="B765" s="1" t="s">
        <v>1333</v>
      </c>
    </row>
    <row r="766" spans="2:2" ht="15.75" customHeight="1" x14ac:dyDescent="0.35">
      <c r="B766" s="1" t="s">
        <v>1334</v>
      </c>
    </row>
    <row r="767" spans="2:2" ht="15.75" customHeight="1" x14ac:dyDescent="0.35">
      <c r="B767" s="1" t="s">
        <v>1335</v>
      </c>
    </row>
    <row r="768" spans="2:2" ht="15.75" customHeight="1" x14ac:dyDescent="0.35">
      <c r="B768" s="1" t="s">
        <v>1336</v>
      </c>
    </row>
    <row r="769" spans="2:2" ht="15.75" customHeight="1" x14ac:dyDescent="0.35">
      <c r="B769" s="1" t="s">
        <v>1337</v>
      </c>
    </row>
    <row r="770" spans="2:2" ht="15.75" customHeight="1" x14ac:dyDescent="0.35">
      <c r="B770" s="1" t="s">
        <v>1338</v>
      </c>
    </row>
    <row r="771" spans="2:2" ht="15.75" customHeight="1" x14ac:dyDescent="0.35">
      <c r="B771" s="1" t="s">
        <v>1339</v>
      </c>
    </row>
    <row r="772" spans="2:2" ht="15.75" customHeight="1" x14ac:dyDescent="0.35">
      <c r="B772" s="1" t="s">
        <v>1340</v>
      </c>
    </row>
    <row r="773" spans="2:2" ht="15.75" customHeight="1" x14ac:dyDescent="0.35">
      <c r="B773" s="1" t="s">
        <v>1341</v>
      </c>
    </row>
    <row r="774" spans="2:2" ht="15.75" customHeight="1" x14ac:dyDescent="0.35">
      <c r="B774" s="1" t="s">
        <v>1342</v>
      </c>
    </row>
    <row r="775" spans="2:2" ht="15.75" customHeight="1" x14ac:dyDescent="0.35">
      <c r="B775" s="1" t="s">
        <v>1343</v>
      </c>
    </row>
    <row r="776" spans="2:2" ht="15.75" customHeight="1" x14ac:dyDescent="0.35">
      <c r="B776" s="1" t="s">
        <v>1344</v>
      </c>
    </row>
    <row r="777" spans="2:2" ht="15.75" customHeight="1" x14ac:dyDescent="0.35">
      <c r="B777" s="1" t="s">
        <v>1345</v>
      </c>
    </row>
    <row r="778" spans="2:2" ht="15.75" customHeight="1" x14ac:dyDescent="0.35">
      <c r="B778" s="1" t="s">
        <v>1346</v>
      </c>
    </row>
    <row r="779" spans="2:2" ht="15.75" customHeight="1" x14ac:dyDescent="0.35">
      <c r="B779" s="1" t="s">
        <v>1347</v>
      </c>
    </row>
    <row r="780" spans="2:2" ht="15.75" customHeight="1" x14ac:dyDescent="0.35">
      <c r="B780" s="1" t="s">
        <v>1348</v>
      </c>
    </row>
    <row r="781" spans="2:2" ht="15.75" customHeight="1" x14ac:dyDescent="0.35">
      <c r="B781" s="1" t="s">
        <v>1349</v>
      </c>
    </row>
    <row r="782" spans="2:2" ht="15.75" customHeight="1" x14ac:dyDescent="0.35">
      <c r="B782" s="1" t="s">
        <v>1350</v>
      </c>
    </row>
    <row r="783" spans="2:2" ht="15.75" customHeight="1" x14ac:dyDescent="0.35">
      <c r="B783" s="1" t="s">
        <v>1351</v>
      </c>
    </row>
    <row r="784" spans="2:2" ht="15.75" customHeight="1" x14ac:dyDescent="0.35">
      <c r="B784" s="1" t="s">
        <v>1352</v>
      </c>
    </row>
    <row r="785" spans="2:2" ht="15.75" customHeight="1" x14ac:dyDescent="0.35">
      <c r="B785" s="1" t="s">
        <v>1353</v>
      </c>
    </row>
    <row r="786" spans="2:2" ht="15.75" customHeight="1" x14ac:dyDescent="0.35">
      <c r="B786" s="1" t="s">
        <v>1354</v>
      </c>
    </row>
    <row r="787" spans="2:2" ht="15.75" customHeight="1" x14ac:dyDescent="0.35">
      <c r="B787" s="1" t="s">
        <v>1355</v>
      </c>
    </row>
    <row r="788" spans="2:2" ht="15.75" customHeight="1" x14ac:dyDescent="0.35">
      <c r="B788" s="1" t="s">
        <v>1356</v>
      </c>
    </row>
    <row r="789" spans="2:2" ht="15.75" customHeight="1" x14ac:dyDescent="0.35">
      <c r="B789" s="1" t="s">
        <v>1357</v>
      </c>
    </row>
    <row r="790" spans="2:2" ht="15.75" customHeight="1" x14ac:dyDescent="0.35">
      <c r="B790" s="1" t="s">
        <v>1358</v>
      </c>
    </row>
    <row r="791" spans="2:2" ht="15.75" customHeight="1" x14ac:dyDescent="0.35">
      <c r="B791" s="1" t="s">
        <v>1359</v>
      </c>
    </row>
    <row r="792" spans="2:2" ht="15.75" customHeight="1" x14ac:dyDescent="0.35">
      <c r="B792" s="1" t="s">
        <v>1360</v>
      </c>
    </row>
    <row r="793" spans="2:2" ht="15.75" customHeight="1" x14ac:dyDescent="0.35">
      <c r="B793" s="1" t="s">
        <v>1361</v>
      </c>
    </row>
    <row r="794" spans="2:2" ht="15.75" customHeight="1" x14ac:dyDescent="0.35">
      <c r="B794" s="1" t="s">
        <v>1362</v>
      </c>
    </row>
    <row r="795" spans="2:2" ht="15.75" customHeight="1" x14ac:dyDescent="0.35">
      <c r="B795" s="1" t="s">
        <v>1363</v>
      </c>
    </row>
    <row r="796" spans="2:2" ht="15.75" customHeight="1" x14ac:dyDescent="0.35">
      <c r="B796" s="1" t="s">
        <v>1364</v>
      </c>
    </row>
    <row r="797" spans="2:2" ht="15.75" customHeight="1" x14ac:dyDescent="0.35">
      <c r="B797" s="1" t="s">
        <v>1365</v>
      </c>
    </row>
    <row r="798" spans="2:2" ht="15.75" customHeight="1" x14ac:dyDescent="0.35">
      <c r="B798" s="1" t="s">
        <v>1366</v>
      </c>
    </row>
    <row r="799" spans="2:2" ht="15.75" customHeight="1" x14ac:dyDescent="0.35">
      <c r="B799" s="1" t="s">
        <v>1367</v>
      </c>
    </row>
    <row r="800" spans="2:2" ht="15.75" customHeight="1" x14ac:dyDescent="0.35">
      <c r="B800" s="1" t="s">
        <v>1368</v>
      </c>
    </row>
    <row r="801" spans="2:2" ht="15.75" customHeight="1" x14ac:dyDescent="0.35">
      <c r="B801" s="1" t="s">
        <v>1369</v>
      </c>
    </row>
    <row r="802" spans="2:2" ht="15.75" customHeight="1" x14ac:dyDescent="0.35">
      <c r="B802" s="1" t="s">
        <v>1370</v>
      </c>
    </row>
    <row r="803" spans="2:2" ht="15.75" customHeight="1" x14ac:dyDescent="0.35">
      <c r="B803" s="1" t="s">
        <v>1371</v>
      </c>
    </row>
    <row r="804" spans="2:2" ht="15.75" customHeight="1" x14ac:dyDescent="0.35">
      <c r="B804" s="1" t="s">
        <v>1372</v>
      </c>
    </row>
    <row r="805" spans="2:2" ht="15.75" customHeight="1" x14ac:dyDescent="0.35">
      <c r="B805" s="1" t="s">
        <v>1373</v>
      </c>
    </row>
    <row r="806" spans="2:2" ht="15.75" customHeight="1" x14ac:dyDescent="0.35">
      <c r="B806" s="1" t="s">
        <v>1374</v>
      </c>
    </row>
    <row r="807" spans="2:2" ht="15.75" customHeight="1" x14ac:dyDescent="0.35">
      <c r="B807" s="1" t="s">
        <v>1375</v>
      </c>
    </row>
    <row r="808" spans="2:2" ht="15.75" customHeight="1" x14ac:dyDescent="0.35">
      <c r="B808" s="1" t="s">
        <v>1376</v>
      </c>
    </row>
    <row r="809" spans="2:2" ht="15.75" customHeight="1" x14ac:dyDescent="0.35">
      <c r="B809" s="1" t="s">
        <v>1377</v>
      </c>
    </row>
    <row r="810" spans="2:2" ht="15.75" customHeight="1" x14ac:dyDescent="0.35">
      <c r="B810" s="1" t="s">
        <v>1378</v>
      </c>
    </row>
    <row r="811" spans="2:2" ht="15.75" customHeight="1" x14ac:dyDescent="0.35">
      <c r="B811" s="1" t="s">
        <v>1379</v>
      </c>
    </row>
    <row r="812" spans="2:2" ht="15.75" customHeight="1" x14ac:dyDescent="0.35">
      <c r="B812" s="1" t="s">
        <v>1380</v>
      </c>
    </row>
    <row r="813" spans="2:2" ht="15.75" customHeight="1" x14ac:dyDescent="0.35">
      <c r="B813" s="1" t="s">
        <v>1381</v>
      </c>
    </row>
    <row r="814" spans="2:2" ht="15.75" customHeight="1" x14ac:dyDescent="0.35">
      <c r="B814" s="1" t="s">
        <v>1382</v>
      </c>
    </row>
    <row r="815" spans="2:2" ht="15.75" customHeight="1" x14ac:dyDescent="0.35">
      <c r="B815" s="1" t="s">
        <v>1383</v>
      </c>
    </row>
    <row r="816" spans="2:2" ht="15.75" customHeight="1" x14ac:dyDescent="0.35">
      <c r="B816" s="1" t="s">
        <v>1384</v>
      </c>
    </row>
    <row r="817" spans="2:2" ht="15.75" customHeight="1" x14ac:dyDescent="0.35">
      <c r="B817" s="1" t="s">
        <v>1385</v>
      </c>
    </row>
    <row r="818" spans="2:2" ht="15.75" customHeight="1" x14ac:dyDescent="0.35">
      <c r="B818" s="1" t="s">
        <v>1386</v>
      </c>
    </row>
    <row r="819" spans="2:2" ht="15.75" customHeight="1" x14ac:dyDescent="0.35">
      <c r="B819" s="1" t="s">
        <v>1387</v>
      </c>
    </row>
    <row r="820" spans="2:2" ht="15.75" customHeight="1" x14ac:dyDescent="0.35">
      <c r="B820" s="1" t="s">
        <v>1388</v>
      </c>
    </row>
    <row r="821" spans="2:2" ht="15.75" customHeight="1" x14ac:dyDescent="0.35">
      <c r="B821" s="1" t="s">
        <v>1389</v>
      </c>
    </row>
    <row r="822" spans="2:2" ht="15.75" customHeight="1" x14ac:dyDescent="0.35">
      <c r="B822" s="1" t="s">
        <v>1390</v>
      </c>
    </row>
    <row r="823" spans="2:2" ht="15.75" customHeight="1" x14ac:dyDescent="0.35">
      <c r="B823" s="1" t="s">
        <v>1391</v>
      </c>
    </row>
    <row r="824" spans="2:2" ht="15.75" customHeight="1" x14ac:dyDescent="0.35">
      <c r="B824" s="1" t="s">
        <v>1392</v>
      </c>
    </row>
    <row r="825" spans="2:2" ht="15.75" customHeight="1" x14ac:dyDescent="0.35">
      <c r="B825" s="1" t="s">
        <v>1393</v>
      </c>
    </row>
    <row r="826" spans="2:2" ht="15.75" customHeight="1" x14ac:dyDescent="0.35">
      <c r="B826" s="1" t="s">
        <v>1394</v>
      </c>
    </row>
    <row r="827" spans="2:2" ht="15.75" customHeight="1" x14ac:dyDescent="0.35">
      <c r="B827" s="1" t="s">
        <v>1395</v>
      </c>
    </row>
    <row r="828" spans="2:2" ht="15.75" customHeight="1" x14ac:dyDescent="0.35">
      <c r="B828" s="1" t="s">
        <v>1396</v>
      </c>
    </row>
    <row r="829" spans="2:2" ht="15.75" customHeight="1" x14ac:dyDescent="0.35">
      <c r="B829" s="1" t="s">
        <v>1397</v>
      </c>
    </row>
    <row r="830" spans="2:2" ht="15.75" customHeight="1" x14ac:dyDescent="0.35">
      <c r="B830" s="1" t="s">
        <v>1398</v>
      </c>
    </row>
    <row r="831" spans="2:2" ht="15.75" customHeight="1" x14ac:dyDescent="0.35">
      <c r="B831" s="1" t="s">
        <v>1399</v>
      </c>
    </row>
    <row r="832" spans="2:2" ht="15.75" customHeight="1" x14ac:dyDescent="0.35">
      <c r="B832" s="1" t="s">
        <v>1400</v>
      </c>
    </row>
    <row r="833" spans="2:2" ht="15.75" customHeight="1" x14ac:dyDescent="0.35">
      <c r="B833" s="1" t="s">
        <v>1401</v>
      </c>
    </row>
    <row r="834" spans="2:2" ht="15.75" customHeight="1" x14ac:dyDescent="0.35">
      <c r="B834" s="1" t="s">
        <v>1402</v>
      </c>
    </row>
    <row r="835" spans="2:2" ht="15.75" customHeight="1" x14ac:dyDescent="0.35">
      <c r="B835" s="1" t="s">
        <v>1403</v>
      </c>
    </row>
    <row r="836" spans="2:2" ht="15.75" customHeight="1" x14ac:dyDescent="0.35">
      <c r="B836" s="1" t="s">
        <v>1404</v>
      </c>
    </row>
    <row r="837" spans="2:2" ht="15.75" customHeight="1" x14ac:dyDescent="0.35">
      <c r="B837" s="1" t="s">
        <v>1405</v>
      </c>
    </row>
    <row r="838" spans="2:2" ht="15.75" customHeight="1" x14ac:dyDescent="0.35">
      <c r="B838" s="1" t="s">
        <v>1406</v>
      </c>
    </row>
    <row r="839" spans="2:2" ht="15.75" customHeight="1" x14ac:dyDescent="0.35">
      <c r="B839" s="1" t="s">
        <v>1407</v>
      </c>
    </row>
    <row r="840" spans="2:2" ht="15.75" customHeight="1" x14ac:dyDescent="0.35">
      <c r="B840" s="1" t="s">
        <v>1408</v>
      </c>
    </row>
    <row r="841" spans="2:2" ht="15.75" customHeight="1" x14ac:dyDescent="0.35">
      <c r="B841" s="1" t="s">
        <v>1409</v>
      </c>
    </row>
    <row r="842" spans="2:2" ht="15.75" customHeight="1" x14ac:dyDescent="0.35">
      <c r="B842" s="1" t="s">
        <v>1410</v>
      </c>
    </row>
    <row r="843" spans="2:2" ht="15.75" customHeight="1" x14ac:dyDescent="0.35">
      <c r="B843" s="1" t="s">
        <v>1411</v>
      </c>
    </row>
    <row r="844" spans="2:2" ht="15.75" customHeight="1" x14ac:dyDescent="0.35">
      <c r="B844" s="1" t="s">
        <v>1412</v>
      </c>
    </row>
    <row r="845" spans="2:2" ht="15.75" customHeight="1" x14ac:dyDescent="0.35">
      <c r="B845" s="1" t="s">
        <v>1413</v>
      </c>
    </row>
    <row r="846" spans="2:2" ht="15.75" customHeight="1" x14ac:dyDescent="0.35">
      <c r="B846" s="1" t="s">
        <v>1414</v>
      </c>
    </row>
    <row r="847" spans="2:2" ht="15.75" customHeight="1" x14ac:dyDescent="0.35">
      <c r="B847" s="1" t="s">
        <v>1415</v>
      </c>
    </row>
    <row r="848" spans="2:2" ht="15.75" customHeight="1" x14ac:dyDescent="0.35">
      <c r="B848" s="1" t="s">
        <v>1416</v>
      </c>
    </row>
    <row r="849" spans="2:2" ht="15.75" customHeight="1" x14ac:dyDescent="0.35">
      <c r="B849" s="1" t="s">
        <v>1417</v>
      </c>
    </row>
    <row r="850" spans="2:2" ht="15.75" customHeight="1" x14ac:dyDescent="0.35">
      <c r="B850" s="1" t="s">
        <v>1418</v>
      </c>
    </row>
    <row r="851" spans="2:2" ht="15.75" customHeight="1" x14ac:dyDescent="0.35">
      <c r="B851" s="1" t="s">
        <v>1419</v>
      </c>
    </row>
    <row r="852" spans="2:2" ht="15.75" customHeight="1" x14ac:dyDescent="0.35">
      <c r="B852" s="1" t="s">
        <v>1420</v>
      </c>
    </row>
    <row r="853" spans="2:2" ht="15.75" customHeight="1" x14ac:dyDescent="0.35">
      <c r="B853" s="1" t="s">
        <v>1421</v>
      </c>
    </row>
    <row r="854" spans="2:2" ht="15.75" customHeight="1" x14ac:dyDescent="0.35">
      <c r="B854" s="1" t="s">
        <v>1422</v>
      </c>
    </row>
    <row r="855" spans="2:2" ht="15.75" customHeight="1" x14ac:dyDescent="0.35">
      <c r="B855" s="1" t="s">
        <v>1423</v>
      </c>
    </row>
    <row r="856" spans="2:2" ht="15.75" customHeight="1" x14ac:dyDescent="0.35">
      <c r="B856" s="1" t="s">
        <v>1424</v>
      </c>
    </row>
    <row r="857" spans="2:2" ht="15.75" customHeight="1" x14ac:dyDescent="0.35">
      <c r="B857" s="1" t="s">
        <v>1425</v>
      </c>
    </row>
    <row r="858" spans="2:2" ht="15.75" customHeight="1" x14ac:dyDescent="0.35">
      <c r="B858" s="1" t="s">
        <v>1426</v>
      </c>
    </row>
    <row r="859" spans="2:2" ht="15.75" customHeight="1" x14ac:dyDescent="0.35">
      <c r="B859" s="1" t="s">
        <v>1427</v>
      </c>
    </row>
    <row r="860" spans="2:2" ht="15.75" customHeight="1" x14ac:dyDescent="0.35">
      <c r="B860" s="1" t="s">
        <v>1428</v>
      </c>
    </row>
    <row r="861" spans="2:2" ht="15.75" customHeight="1" x14ac:dyDescent="0.35">
      <c r="B861" s="1" t="s">
        <v>1429</v>
      </c>
    </row>
    <row r="862" spans="2:2" ht="15.75" customHeight="1" x14ac:dyDescent="0.35">
      <c r="B862" s="1" t="s">
        <v>1430</v>
      </c>
    </row>
    <row r="863" spans="2:2" ht="15.75" customHeight="1" x14ac:dyDescent="0.35">
      <c r="B863" s="1" t="s">
        <v>1431</v>
      </c>
    </row>
    <row r="864" spans="2:2" ht="15.75" customHeight="1" x14ac:dyDescent="0.35">
      <c r="B864" s="1" t="s">
        <v>1432</v>
      </c>
    </row>
    <row r="865" spans="2:2" ht="15.75" customHeight="1" x14ac:dyDescent="0.35">
      <c r="B865" s="1" t="s">
        <v>1433</v>
      </c>
    </row>
    <row r="866" spans="2:2" ht="15.75" customHeight="1" x14ac:dyDescent="0.35">
      <c r="B866" s="1" t="s">
        <v>1434</v>
      </c>
    </row>
    <row r="867" spans="2:2" ht="15.75" customHeight="1" x14ac:dyDescent="0.35">
      <c r="B867" s="1" t="s">
        <v>1435</v>
      </c>
    </row>
    <row r="868" spans="2:2" ht="15.75" customHeight="1" x14ac:dyDescent="0.35">
      <c r="B868" s="1" t="s">
        <v>1436</v>
      </c>
    </row>
    <row r="869" spans="2:2" ht="15.75" customHeight="1" x14ac:dyDescent="0.35">
      <c r="B869" s="1" t="s">
        <v>1437</v>
      </c>
    </row>
    <row r="870" spans="2:2" ht="15.75" customHeight="1" x14ac:dyDescent="0.35">
      <c r="B870" s="1" t="s">
        <v>1438</v>
      </c>
    </row>
    <row r="871" spans="2:2" ht="15.75" customHeight="1" x14ac:dyDescent="0.35">
      <c r="B871" s="1" t="s">
        <v>1439</v>
      </c>
    </row>
    <row r="872" spans="2:2" ht="15.75" customHeight="1" x14ac:dyDescent="0.35">
      <c r="B872" s="1" t="s">
        <v>1440</v>
      </c>
    </row>
    <row r="873" spans="2:2" ht="15.75" customHeight="1" x14ac:dyDescent="0.35">
      <c r="B873" s="1" t="s">
        <v>1441</v>
      </c>
    </row>
    <row r="874" spans="2:2" ht="15.75" customHeight="1" x14ac:dyDescent="0.35">
      <c r="B874" s="1" t="s">
        <v>1442</v>
      </c>
    </row>
    <row r="875" spans="2:2" ht="15.75" customHeight="1" x14ac:dyDescent="0.35">
      <c r="B875" s="1" t="s">
        <v>1443</v>
      </c>
    </row>
    <row r="876" spans="2:2" ht="15.75" customHeight="1" x14ac:dyDescent="0.35">
      <c r="B876" s="1" t="s">
        <v>1444</v>
      </c>
    </row>
    <row r="877" spans="2:2" ht="15.75" customHeight="1" x14ac:dyDescent="0.35">
      <c r="B877" s="1" t="s">
        <v>1445</v>
      </c>
    </row>
    <row r="878" spans="2:2" ht="15.75" customHeight="1" x14ac:dyDescent="0.35">
      <c r="B878" s="1" t="s">
        <v>1446</v>
      </c>
    </row>
    <row r="879" spans="2:2" ht="15.75" customHeight="1" x14ac:dyDescent="0.35">
      <c r="B879" s="1" t="s">
        <v>1447</v>
      </c>
    </row>
    <row r="880" spans="2:2" ht="15.75" customHeight="1" x14ac:dyDescent="0.35">
      <c r="B880" s="1" t="s">
        <v>1448</v>
      </c>
    </row>
    <row r="881" spans="2:2" ht="15.75" customHeight="1" x14ac:dyDescent="0.35">
      <c r="B881" s="1" t="s">
        <v>1449</v>
      </c>
    </row>
    <row r="882" spans="2:2" ht="15.75" customHeight="1" x14ac:dyDescent="0.35">
      <c r="B882" s="1" t="s">
        <v>1077</v>
      </c>
    </row>
    <row r="883" spans="2:2" ht="15.75" customHeight="1" x14ac:dyDescent="0.35">
      <c r="B883" s="1" t="s">
        <v>1450</v>
      </c>
    </row>
    <row r="884" spans="2:2" ht="15.75" customHeight="1" x14ac:dyDescent="0.35">
      <c r="B884" s="1" t="s">
        <v>1451</v>
      </c>
    </row>
    <row r="885" spans="2:2" ht="15.75" customHeight="1" x14ac:dyDescent="0.35">
      <c r="B885" s="1" t="s">
        <v>1452</v>
      </c>
    </row>
    <row r="886" spans="2:2" ht="15.75" customHeight="1" x14ac:dyDescent="0.35">
      <c r="B886" s="1" t="s">
        <v>1453</v>
      </c>
    </row>
    <row r="887" spans="2:2" ht="15.75" customHeight="1" x14ac:dyDescent="0.35">
      <c r="B887" s="1" t="s">
        <v>1454</v>
      </c>
    </row>
    <row r="888" spans="2:2" ht="15.75" customHeight="1" x14ac:dyDescent="0.35">
      <c r="B888" s="1" t="s">
        <v>1455</v>
      </c>
    </row>
    <row r="889" spans="2:2" ht="15.75" customHeight="1" x14ac:dyDescent="0.35">
      <c r="B889" s="1" t="s">
        <v>1456</v>
      </c>
    </row>
    <row r="890" spans="2:2" ht="15.75" customHeight="1" x14ac:dyDescent="0.35">
      <c r="B890" s="1" t="s">
        <v>1457</v>
      </c>
    </row>
    <row r="891" spans="2:2" ht="15.75" customHeight="1" x14ac:dyDescent="0.35">
      <c r="B891" s="1" t="s">
        <v>1458</v>
      </c>
    </row>
    <row r="892" spans="2:2" ht="15.75" customHeight="1" x14ac:dyDescent="0.35">
      <c r="B892" s="1" t="s">
        <v>1459</v>
      </c>
    </row>
    <row r="893" spans="2:2" ht="15.75" customHeight="1" x14ac:dyDescent="0.35">
      <c r="B893" s="1" t="s">
        <v>1460</v>
      </c>
    </row>
    <row r="894" spans="2:2" ht="15.75" customHeight="1" x14ac:dyDescent="0.35">
      <c r="B894" s="1" t="s">
        <v>1461</v>
      </c>
    </row>
    <row r="895" spans="2:2" ht="15.75" customHeight="1" x14ac:dyDescent="0.35">
      <c r="B895" s="1" t="s">
        <v>1462</v>
      </c>
    </row>
    <row r="896" spans="2:2" ht="15.75" customHeight="1" x14ac:dyDescent="0.35">
      <c r="B896" s="1" t="s">
        <v>1463</v>
      </c>
    </row>
    <row r="897" spans="2:2" ht="15.75" customHeight="1" x14ac:dyDescent="0.35">
      <c r="B897" s="1" t="s">
        <v>1464</v>
      </c>
    </row>
    <row r="898" spans="2:2" ht="15.75" customHeight="1" x14ac:dyDescent="0.35">
      <c r="B898" s="1" t="s">
        <v>1465</v>
      </c>
    </row>
    <row r="899" spans="2:2" ht="15.75" customHeight="1" x14ac:dyDescent="0.35">
      <c r="B899" s="1" t="s">
        <v>1466</v>
      </c>
    </row>
    <row r="900" spans="2:2" ht="15.75" customHeight="1" x14ac:dyDescent="0.35">
      <c r="B900" s="1" t="s">
        <v>1467</v>
      </c>
    </row>
    <row r="901" spans="2:2" ht="15.75" customHeight="1" x14ac:dyDescent="0.35">
      <c r="B901" s="1" t="s">
        <v>1468</v>
      </c>
    </row>
    <row r="902" spans="2:2" ht="15.75" customHeight="1" x14ac:dyDescent="0.35">
      <c r="B902" s="1" t="s">
        <v>1469</v>
      </c>
    </row>
    <row r="903" spans="2:2" ht="15.75" customHeight="1" x14ac:dyDescent="0.35">
      <c r="B903" s="1" t="s">
        <v>1470</v>
      </c>
    </row>
    <row r="904" spans="2:2" ht="15.75" customHeight="1" x14ac:dyDescent="0.35">
      <c r="B904" s="1" t="s">
        <v>1471</v>
      </c>
    </row>
    <row r="905" spans="2:2" ht="15.75" customHeight="1" x14ac:dyDescent="0.35">
      <c r="B905" s="1" t="s">
        <v>1472</v>
      </c>
    </row>
    <row r="906" spans="2:2" ht="15.75" customHeight="1" x14ac:dyDescent="0.35">
      <c r="B906" s="1" t="s">
        <v>1473</v>
      </c>
    </row>
    <row r="907" spans="2:2" ht="15.75" customHeight="1" x14ac:dyDescent="0.35">
      <c r="B907" s="1" t="s">
        <v>1474</v>
      </c>
    </row>
    <row r="908" spans="2:2" ht="15.75" customHeight="1" x14ac:dyDescent="0.35">
      <c r="B908" s="1" t="s">
        <v>1475</v>
      </c>
    </row>
    <row r="909" spans="2:2" ht="15.75" customHeight="1" x14ac:dyDescent="0.35">
      <c r="B909" s="1" t="s">
        <v>1476</v>
      </c>
    </row>
    <row r="910" spans="2:2" ht="15.75" customHeight="1" x14ac:dyDescent="0.35">
      <c r="B910" s="1" t="s">
        <v>1477</v>
      </c>
    </row>
    <row r="911" spans="2:2" ht="15.75" customHeight="1" x14ac:dyDescent="0.35">
      <c r="B911" s="1" t="s">
        <v>1478</v>
      </c>
    </row>
    <row r="912" spans="2:2" ht="15.75" customHeight="1" x14ac:dyDescent="0.35">
      <c r="B912" s="1" t="s">
        <v>1479</v>
      </c>
    </row>
    <row r="913" spans="2:2" ht="15.75" customHeight="1" x14ac:dyDescent="0.35">
      <c r="B913" s="1" t="s">
        <v>1480</v>
      </c>
    </row>
    <row r="914" spans="2:2" ht="15.75" customHeight="1" x14ac:dyDescent="0.35">
      <c r="B914" s="1" t="s">
        <v>1481</v>
      </c>
    </row>
    <row r="915" spans="2:2" ht="15.75" customHeight="1" x14ac:dyDescent="0.35">
      <c r="B915" s="1" t="s">
        <v>1482</v>
      </c>
    </row>
    <row r="916" spans="2:2" ht="15.75" customHeight="1" x14ac:dyDescent="0.35">
      <c r="B916" s="1" t="s">
        <v>1483</v>
      </c>
    </row>
    <row r="917" spans="2:2" ht="15.75" customHeight="1" x14ac:dyDescent="0.35">
      <c r="B917" s="1" t="s">
        <v>1484</v>
      </c>
    </row>
    <row r="918" spans="2:2" ht="15.75" customHeight="1" x14ac:dyDescent="0.35">
      <c r="B918" s="1" t="s">
        <v>1485</v>
      </c>
    </row>
    <row r="919" spans="2:2" ht="15.75" customHeight="1" x14ac:dyDescent="0.35">
      <c r="B919" s="1" t="s">
        <v>1486</v>
      </c>
    </row>
    <row r="920" spans="2:2" ht="15.75" customHeight="1" x14ac:dyDescent="0.35">
      <c r="B920" s="1" t="s">
        <v>1487</v>
      </c>
    </row>
    <row r="921" spans="2:2" ht="15.75" customHeight="1" x14ac:dyDescent="0.35">
      <c r="B921" s="1" t="s">
        <v>1488</v>
      </c>
    </row>
    <row r="922" spans="2:2" ht="15.75" customHeight="1" x14ac:dyDescent="0.35">
      <c r="B922" s="1" t="s">
        <v>1489</v>
      </c>
    </row>
    <row r="923" spans="2:2" ht="15.75" customHeight="1" x14ac:dyDescent="0.35">
      <c r="B923" s="1" t="s">
        <v>1490</v>
      </c>
    </row>
    <row r="924" spans="2:2" ht="15.75" customHeight="1" x14ac:dyDescent="0.35">
      <c r="B924" s="1" t="s">
        <v>1491</v>
      </c>
    </row>
    <row r="925" spans="2:2" ht="15.75" customHeight="1" x14ac:dyDescent="0.35">
      <c r="B925" s="1" t="s">
        <v>1492</v>
      </c>
    </row>
    <row r="926" spans="2:2" ht="15.75" customHeight="1" x14ac:dyDescent="0.35">
      <c r="B926" s="1" t="s">
        <v>1493</v>
      </c>
    </row>
    <row r="927" spans="2:2" ht="15.75" customHeight="1" x14ac:dyDescent="0.35">
      <c r="B927" s="1" t="s">
        <v>1494</v>
      </c>
    </row>
    <row r="928" spans="2:2" ht="15.75" customHeight="1" x14ac:dyDescent="0.35">
      <c r="B928" s="1" t="s">
        <v>1495</v>
      </c>
    </row>
    <row r="929" spans="2:2" ht="15.75" customHeight="1" x14ac:dyDescent="0.35">
      <c r="B929" s="1" t="s">
        <v>1496</v>
      </c>
    </row>
    <row r="930" spans="2:2" ht="15.75" customHeight="1" x14ac:dyDescent="0.35">
      <c r="B930" s="1" t="s">
        <v>1497</v>
      </c>
    </row>
    <row r="931" spans="2:2" ht="15.75" customHeight="1" x14ac:dyDescent="0.35">
      <c r="B931" s="1" t="s">
        <v>1498</v>
      </c>
    </row>
    <row r="932" spans="2:2" ht="15.75" customHeight="1" x14ac:dyDescent="0.35">
      <c r="B932" s="1" t="s">
        <v>1499</v>
      </c>
    </row>
    <row r="933" spans="2:2" ht="15.75" customHeight="1" x14ac:dyDescent="0.35">
      <c r="B933" s="1" t="s">
        <v>1500</v>
      </c>
    </row>
    <row r="934" spans="2:2" ht="15.75" customHeight="1" x14ac:dyDescent="0.35">
      <c r="B934" s="1" t="s">
        <v>1501</v>
      </c>
    </row>
    <row r="935" spans="2:2" ht="15.75" customHeight="1" x14ac:dyDescent="0.35">
      <c r="B935" s="1" t="s">
        <v>1502</v>
      </c>
    </row>
    <row r="936" spans="2:2" ht="15.75" customHeight="1" x14ac:dyDescent="0.35">
      <c r="B936" s="1" t="s">
        <v>1503</v>
      </c>
    </row>
    <row r="937" spans="2:2" ht="15.75" customHeight="1" x14ac:dyDescent="0.35">
      <c r="B937" s="1" t="s">
        <v>1504</v>
      </c>
    </row>
    <row r="938" spans="2:2" ht="15.75" customHeight="1" x14ac:dyDescent="0.35">
      <c r="B938" s="1" t="s">
        <v>1505</v>
      </c>
    </row>
    <row r="939" spans="2:2" ht="15.75" customHeight="1" x14ac:dyDescent="0.35">
      <c r="B939" s="1" t="s">
        <v>1506</v>
      </c>
    </row>
    <row r="940" spans="2:2" ht="15.75" customHeight="1" x14ac:dyDescent="0.35">
      <c r="B940" s="1" t="s">
        <v>1507</v>
      </c>
    </row>
    <row r="941" spans="2:2" ht="15.75" customHeight="1" x14ac:dyDescent="0.35">
      <c r="B941" s="1" t="s">
        <v>1508</v>
      </c>
    </row>
    <row r="942" spans="2:2" ht="15.75" customHeight="1" x14ac:dyDescent="0.35">
      <c r="B942" s="1" t="s">
        <v>1509</v>
      </c>
    </row>
    <row r="943" spans="2:2" ht="15.75" customHeight="1" x14ac:dyDescent="0.35">
      <c r="B943" s="1" t="s">
        <v>1510</v>
      </c>
    </row>
    <row r="944" spans="2:2" ht="15.75" customHeight="1" x14ac:dyDescent="0.35">
      <c r="B944" s="1" t="s">
        <v>1511</v>
      </c>
    </row>
    <row r="945" spans="2:2" ht="15.75" customHeight="1" x14ac:dyDescent="0.35">
      <c r="B945" s="1" t="s">
        <v>1512</v>
      </c>
    </row>
    <row r="946" spans="2:2" ht="15.75" customHeight="1" x14ac:dyDescent="0.35">
      <c r="B946" s="1" t="s">
        <v>1513</v>
      </c>
    </row>
    <row r="947" spans="2:2" ht="15.75" customHeight="1" x14ac:dyDescent="0.35">
      <c r="B947" s="1" t="s">
        <v>1514</v>
      </c>
    </row>
    <row r="948" spans="2:2" ht="15.75" customHeight="1" x14ac:dyDescent="0.35">
      <c r="B948" s="1" t="s">
        <v>1515</v>
      </c>
    </row>
    <row r="949" spans="2:2" ht="15.75" customHeight="1" x14ac:dyDescent="0.35">
      <c r="B949" s="1" t="s">
        <v>1516</v>
      </c>
    </row>
    <row r="950" spans="2:2" ht="15.75" customHeight="1" x14ac:dyDescent="0.35">
      <c r="B950" s="1" t="s">
        <v>1517</v>
      </c>
    </row>
    <row r="951" spans="2:2" ht="15.75" customHeight="1" x14ac:dyDescent="0.35">
      <c r="B951" s="1" t="s">
        <v>1518</v>
      </c>
    </row>
    <row r="952" spans="2:2" ht="15.75" customHeight="1" x14ac:dyDescent="0.35">
      <c r="B952" s="1" t="s">
        <v>1519</v>
      </c>
    </row>
    <row r="953" spans="2:2" ht="15.75" customHeight="1" x14ac:dyDescent="0.35">
      <c r="B953" s="1" t="s">
        <v>1520</v>
      </c>
    </row>
    <row r="954" spans="2:2" ht="15.75" customHeight="1" x14ac:dyDescent="0.35">
      <c r="B954" s="1" t="s">
        <v>1521</v>
      </c>
    </row>
    <row r="955" spans="2:2" ht="15.75" customHeight="1" x14ac:dyDescent="0.35">
      <c r="B955" s="1" t="s">
        <v>1522</v>
      </c>
    </row>
    <row r="956" spans="2:2" ht="15.75" customHeight="1" x14ac:dyDescent="0.35">
      <c r="B956" s="1" t="s">
        <v>1523</v>
      </c>
    </row>
    <row r="957" spans="2:2" ht="15.75" customHeight="1" x14ac:dyDescent="0.35">
      <c r="B957" s="1" t="s">
        <v>1524</v>
      </c>
    </row>
    <row r="958" spans="2:2" ht="15.75" customHeight="1" x14ac:dyDescent="0.35">
      <c r="B958" s="1" t="s">
        <v>1525</v>
      </c>
    </row>
    <row r="959" spans="2:2" ht="15.75" customHeight="1" x14ac:dyDescent="0.35">
      <c r="B959" s="1" t="s">
        <v>1526</v>
      </c>
    </row>
    <row r="960" spans="2:2" ht="15.75" customHeight="1" x14ac:dyDescent="0.35">
      <c r="B960" s="1" t="s">
        <v>1527</v>
      </c>
    </row>
    <row r="961" spans="2:2" ht="15.75" customHeight="1" x14ac:dyDescent="0.35">
      <c r="B961" s="1" t="s">
        <v>1528</v>
      </c>
    </row>
    <row r="962" spans="2:2" ht="15.75" customHeight="1" x14ac:dyDescent="0.35">
      <c r="B962" s="1" t="s">
        <v>1529</v>
      </c>
    </row>
    <row r="963" spans="2:2" ht="15.75" customHeight="1" x14ac:dyDescent="0.35">
      <c r="B963" s="1" t="s">
        <v>1530</v>
      </c>
    </row>
    <row r="964" spans="2:2" ht="15.75" customHeight="1" x14ac:dyDescent="0.35">
      <c r="B964" s="1" t="s">
        <v>1531</v>
      </c>
    </row>
    <row r="965" spans="2:2" ht="15.75" customHeight="1" x14ac:dyDescent="0.35">
      <c r="B965" s="1" t="s">
        <v>1532</v>
      </c>
    </row>
    <row r="966" spans="2:2" ht="15.75" customHeight="1" x14ac:dyDescent="0.35">
      <c r="B966" s="1" t="s">
        <v>1533</v>
      </c>
    </row>
    <row r="967" spans="2:2" ht="15.75" customHeight="1" x14ac:dyDescent="0.35">
      <c r="B967" s="1" t="s">
        <v>1534</v>
      </c>
    </row>
    <row r="968" spans="2:2" ht="15.75" customHeight="1" x14ac:dyDescent="0.35">
      <c r="B968" s="1" t="s">
        <v>1535</v>
      </c>
    </row>
    <row r="969" spans="2:2" ht="15.75" customHeight="1" x14ac:dyDescent="0.35">
      <c r="B969" s="1" t="s">
        <v>1536</v>
      </c>
    </row>
    <row r="970" spans="2:2" ht="15.75" customHeight="1" x14ac:dyDescent="0.35">
      <c r="B970" s="1" t="s">
        <v>1537</v>
      </c>
    </row>
    <row r="971" spans="2:2" ht="15.75" customHeight="1" x14ac:dyDescent="0.35">
      <c r="B971" s="1" t="s">
        <v>1538</v>
      </c>
    </row>
    <row r="972" spans="2:2" ht="15.75" customHeight="1" x14ac:dyDescent="0.35">
      <c r="B972" s="1" t="s">
        <v>1539</v>
      </c>
    </row>
    <row r="973" spans="2:2" ht="15.75" customHeight="1" x14ac:dyDescent="0.35">
      <c r="B973" s="1" t="s">
        <v>1540</v>
      </c>
    </row>
    <row r="974" spans="2:2" ht="15.75" customHeight="1" x14ac:dyDescent="0.35">
      <c r="B974" s="1" t="s">
        <v>1541</v>
      </c>
    </row>
    <row r="975" spans="2:2" ht="15.75" customHeight="1" x14ac:dyDescent="0.35">
      <c r="B975" s="1" t="s">
        <v>1542</v>
      </c>
    </row>
    <row r="976" spans="2:2" ht="15.75" customHeight="1" x14ac:dyDescent="0.35">
      <c r="B976" s="1" t="s">
        <v>1543</v>
      </c>
    </row>
    <row r="977" spans="2:2" ht="15.75" customHeight="1" x14ac:dyDescent="0.35">
      <c r="B977" s="1" t="s">
        <v>1544</v>
      </c>
    </row>
    <row r="978" spans="2:2" ht="15.75" customHeight="1" x14ac:dyDescent="0.35">
      <c r="B978" s="1" t="s">
        <v>1545</v>
      </c>
    </row>
    <row r="979" spans="2:2" ht="15.75" customHeight="1" x14ac:dyDescent="0.35">
      <c r="B979" s="1" t="s">
        <v>1546</v>
      </c>
    </row>
    <row r="980" spans="2:2" ht="15.75" customHeight="1" x14ac:dyDescent="0.35">
      <c r="B980" s="1" t="s">
        <v>1547</v>
      </c>
    </row>
    <row r="981" spans="2:2" ht="15.75" customHeight="1" x14ac:dyDescent="0.35">
      <c r="B981" s="1" t="s">
        <v>1548</v>
      </c>
    </row>
    <row r="982" spans="2:2" ht="15.75" customHeight="1" x14ac:dyDescent="0.35">
      <c r="B982" s="1" t="s">
        <v>1549</v>
      </c>
    </row>
    <row r="983" spans="2:2" ht="15.75" customHeight="1" x14ac:dyDescent="0.35">
      <c r="B983" s="1" t="s">
        <v>1550</v>
      </c>
    </row>
    <row r="984" spans="2:2" ht="15.75" customHeight="1" x14ac:dyDescent="0.35">
      <c r="B984" s="1" t="s">
        <v>1551</v>
      </c>
    </row>
    <row r="985" spans="2:2" ht="15.75" customHeight="1" x14ac:dyDescent="0.35">
      <c r="B985" s="1" t="s">
        <v>1552</v>
      </c>
    </row>
    <row r="986" spans="2:2" ht="15.75" customHeight="1" x14ac:dyDescent="0.35">
      <c r="B986" s="1" t="s">
        <v>1553</v>
      </c>
    </row>
    <row r="987" spans="2:2" ht="15.75" customHeight="1" x14ac:dyDescent="0.35">
      <c r="B987" s="1" t="s">
        <v>1554</v>
      </c>
    </row>
    <row r="988" spans="2:2" ht="15.75" customHeight="1" x14ac:dyDescent="0.35">
      <c r="B988" s="1" t="s">
        <v>1555</v>
      </c>
    </row>
    <row r="989" spans="2:2" ht="15.75" customHeight="1" x14ac:dyDescent="0.35">
      <c r="B989" s="1" t="s">
        <v>1556</v>
      </c>
    </row>
    <row r="990" spans="2:2" ht="15.75" customHeight="1" x14ac:dyDescent="0.35">
      <c r="B990" s="1" t="s">
        <v>1557</v>
      </c>
    </row>
    <row r="991" spans="2:2" ht="15.75" customHeight="1" x14ac:dyDescent="0.35">
      <c r="B991" s="1" t="s">
        <v>1558</v>
      </c>
    </row>
    <row r="992" spans="2:2" ht="15.75" customHeight="1" x14ac:dyDescent="0.35">
      <c r="B992" s="1" t="s">
        <v>1559</v>
      </c>
    </row>
    <row r="993" spans="2:2" ht="15.75" customHeight="1" x14ac:dyDescent="0.35">
      <c r="B993" s="1" t="s">
        <v>1560</v>
      </c>
    </row>
    <row r="994" spans="2:2" ht="15.75" customHeight="1" x14ac:dyDescent="0.35">
      <c r="B994" s="1" t="s">
        <v>1561</v>
      </c>
    </row>
    <row r="995" spans="2:2" ht="15.75" customHeight="1" x14ac:dyDescent="0.35">
      <c r="B995" s="1" t="s">
        <v>1562</v>
      </c>
    </row>
    <row r="996" spans="2:2" ht="15.75" customHeight="1" x14ac:dyDescent="0.35">
      <c r="B996" s="1" t="s">
        <v>1563</v>
      </c>
    </row>
    <row r="997" spans="2:2" ht="15.75" customHeight="1" x14ac:dyDescent="0.35">
      <c r="B997" s="1" t="s">
        <v>1564</v>
      </c>
    </row>
    <row r="998" spans="2:2" ht="15.75" customHeight="1" x14ac:dyDescent="0.35">
      <c r="B998" s="1" t="s">
        <v>1565</v>
      </c>
    </row>
    <row r="999" spans="2:2" ht="15.75" customHeight="1" x14ac:dyDescent="0.35">
      <c r="B999" s="1" t="s">
        <v>1566</v>
      </c>
    </row>
    <row r="1000" spans="2:2" ht="15.75" customHeight="1" x14ac:dyDescent="0.35">
      <c r="B1000" s="1" t="s">
        <v>1567</v>
      </c>
    </row>
    <row r="1001" spans="2:2" ht="15.75" customHeight="1" x14ac:dyDescent="0.35">
      <c r="B1001" s="1" t="s">
        <v>1568</v>
      </c>
    </row>
    <row r="1002" spans="2:2" ht="15.75" customHeight="1" x14ac:dyDescent="0.35">
      <c r="B1002" s="1" t="s">
        <v>1569</v>
      </c>
    </row>
    <row r="1003" spans="2:2" ht="15.75" customHeight="1" x14ac:dyDescent="0.35">
      <c r="B1003" s="1" t="s">
        <v>1570</v>
      </c>
    </row>
    <row r="1004" spans="2:2" ht="15.75" customHeight="1" x14ac:dyDescent="0.35">
      <c r="B1004" s="1" t="s">
        <v>1571</v>
      </c>
    </row>
    <row r="1005" spans="2:2" ht="15.75" customHeight="1" x14ac:dyDescent="0.35">
      <c r="B1005" s="1" t="s">
        <v>1572</v>
      </c>
    </row>
    <row r="1006" spans="2:2" ht="15.75" customHeight="1" x14ac:dyDescent="0.35">
      <c r="B1006" s="1" t="s">
        <v>1573</v>
      </c>
    </row>
    <row r="1007" spans="2:2" ht="15.75" customHeight="1" x14ac:dyDescent="0.35">
      <c r="B1007" s="1" t="s">
        <v>1574</v>
      </c>
    </row>
    <row r="1008" spans="2:2" ht="15.75" customHeight="1" x14ac:dyDescent="0.35">
      <c r="B1008" s="1" t="s">
        <v>1575</v>
      </c>
    </row>
    <row r="1009" spans="2:2" ht="15.75" customHeight="1" x14ac:dyDescent="0.35">
      <c r="B1009" s="1" t="s">
        <v>1576</v>
      </c>
    </row>
    <row r="1010" spans="2:2" ht="15.75" customHeight="1" x14ac:dyDescent="0.35">
      <c r="B1010" s="1" t="s">
        <v>1577</v>
      </c>
    </row>
    <row r="1011" spans="2:2" ht="15.75" customHeight="1" x14ac:dyDescent="0.35">
      <c r="B1011" s="1" t="s">
        <v>1578</v>
      </c>
    </row>
    <row r="1012" spans="2:2" ht="15.75" customHeight="1" x14ac:dyDescent="0.35">
      <c r="B1012" s="1" t="s">
        <v>1579</v>
      </c>
    </row>
    <row r="1013" spans="2:2" ht="15.75" customHeight="1" x14ac:dyDescent="0.35">
      <c r="B1013" s="1" t="s">
        <v>1580</v>
      </c>
    </row>
    <row r="1014" spans="2:2" ht="15.75" customHeight="1" x14ac:dyDescent="0.35">
      <c r="B1014" s="1" t="s">
        <v>1581</v>
      </c>
    </row>
    <row r="1015" spans="2:2" ht="15.75" customHeight="1" x14ac:dyDescent="0.35">
      <c r="B1015" s="1" t="s">
        <v>1582</v>
      </c>
    </row>
    <row r="1016" spans="2:2" ht="15.75" customHeight="1" x14ac:dyDescent="0.35">
      <c r="B1016" s="1" t="s">
        <v>1583</v>
      </c>
    </row>
    <row r="1017" spans="2:2" ht="15.75" customHeight="1" x14ac:dyDescent="0.35">
      <c r="B1017" s="1" t="s">
        <v>1584</v>
      </c>
    </row>
    <row r="1018" spans="2:2" ht="15.75" customHeight="1" x14ac:dyDescent="0.35">
      <c r="B1018" s="1" t="s">
        <v>1585</v>
      </c>
    </row>
    <row r="1019" spans="2:2" ht="15.75" customHeight="1" x14ac:dyDescent="0.35">
      <c r="B1019" s="1" t="s">
        <v>1586</v>
      </c>
    </row>
    <row r="1020" spans="2:2" ht="15.75" customHeight="1" x14ac:dyDescent="0.35">
      <c r="B1020" s="1" t="s">
        <v>1587</v>
      </c>
    </row>
    <row r="1021" spans="2:2" ht="15.75" customHeight="1" x14ac:dyDescent="0.35">
      <c r="B1021" s="1" t="s">
        <v>1588</v>
      </c>
    </row>
    <row r="1022" spans="2:2" ht="15.75" customHeight="1" x14ac:dyDescent="0.35">
      <c r="B1022" s="1" t="s">
        <v>1589</v>
      </c>
    </row>
    <row r="1023" spans="2:2" ht="15.75" customHeight="1" x14ac:dyDescent="0.35">
      <c r="B1023" s="1" t="s">
        <v>1590</v>
      </c>
    </row>
    <row r="1024" spans="2:2" ht="15.75" customHeight="1" x14ac:dyDescent="0.35">
      <c r="B1024" s="1" t="s">
        <v>1591</v>
      </c>
    </row>
    <row r="1025" spans="2:2" ht="15.75" customHeight="1" x14ac:dyDescent="0.35">
      <c r="B1025" s="1" t="s">
        <v>1592</v>
      </c>
    </row>
    <row r="1026" spans="2:2" ht="15.75" customHeight="1" x14ac:dyDescent="0.35">
      <c r="B1026" s="1" t="s">
        <v>1593</v>
      </c>
    </row>
    <row r="1027" spans="2:2" ht="15.75" customHeight="1" x14ac:dyDescent="0.35">
      <c r="B1027" s="1" t="s">
        <v>1594</v>
      </c>
    </row>
    <row r="1028" spans="2:2" ht="15.75" customHeight="1" x14ac:dyDescent="0.35">
      <c r="B1028" s="1" t="s">
        <v>1595</v>
      </c>
    </row>
    <row r="1029" spans="2:2" ht="15.75" customHeight="1" x14ac:dyDescent="0.35">
      <c r="B1029" s="1" t="s">
        <v>1596</v>
      </c>
    </row>
    <row r="1030" spans="2:2" ht="15.75" customHeight="1" x14ac:dyDescent="0.35">
      <c r="B1030" s="1" t="s">
        <v>1597</v>
      </c>
    </row>
    <row r="1031" spans="2:2" ht="15.75" customHeight="1" x14ac:dyDescent="0.35">
      <c r="B1031" s="1" t="s">
        <v>1598</v>
      </c>
    </row>
    <row r="1032" spans="2:2" ht="15.75" customHeight="1" x14ac:dyDescent="0.35">
      <c r="B1032" s="1" t="s">
        <v>1599</v>
      </c>
    </row>
    <row r="1033" spans="2:2" ht="15.75" customHeight="1" x14ac:dyDescent="0.35">
      <c r="B1033" s="1" t="s">
        <v>1600</v>
      </c>
    </row>
    <row r="1034" spans="2:2" ht="15.75" customHeight="1" x14ac:dyDescent="0.35">
      <c r="B1034" s="1" t="s">
        <v>1601</v>
      </c>
    </row>
    <row r="1035" spans="2:2" ht="15.75" customHeight="1" x14ac:dyDescent="0.35">
      <c r="B1035" s="1" t="s">
        <v>1602</v>
      </c>
    </row>
    <row r="1036" spans="2:2" ht="15.75" customHeight="1" x14ac:dyDescent="0.35">
      <c r="B1036" s="1" t="s">
        <v>1603</v>
      </c>
    </row>
    <row r="1037" spans="2:2" ht="15.75" customHeight="1" x14ac:dyDescent="0.35">
      <c r="B1037" s="1" t="s">
        <v>1604</v>
      </c>
    </row>
    <row r="1038" spans="2:2" ht="15.75" customHeight="1" x14ac:dyDescent="0.35">
      <c r="B1038" s="1" t="s">
        <v>1605</v>
      </c>
    </row>
    <row r="1039" spans="2:2" ht="15.75" customHeight="1" x14ac:dyDescent="0.35">
      <c r="B1039" s="1" t="s">
        <v>1606</v>
      </c>
    </row>
    <row r="1040" spans="2:2" ht="15.75" customHeight="1" x14ac:dyDescent="0.35">
      <c r="B1040" s="1" t="s">
        <v>1607</v>
      </c>
    </row>
    <row r="1041" spans="2:2" ht="15.75" customHeight="1" x14ac:dyDescent="0.35">
      <c r="B1041" s="1" t="s">
        <v>1608</v>
      </c>
    </row>
    <row r="1042" spans="2:2" ht="15.75" customHeight="1" x14ac:dyDescent="0.35">
      <c r="B1042" s="1" t="s">
        <v>1609</v>
      </c>
    </row>
    <row r="1043" spans="2:2" ht="15.75" customHeight="1" x14ac:dyDescent="0.35">
      <c r="B1043" s="1" t="s">
        <v>1610</v>
      </c>
    </row>
    <row r="1044" spans="2:2" ht="15.75" customHeight="1" x14ac:dyDescent="0.35">
      <c r="B1044" s="1" t="s">
        <v>1611</v>
      </c>
    </row>
    <row r="1045" spans="2:2" ht="15.75" customHeight="1" x14ac:dyDescent="0.35">
      <c r="B1045" s="1" t="s">
        <v>1612</v>
      </c>
    </row>
    <row r="1046" spans="2:2" ht="15.75" customHeight="1" x14ac:dyDescent="0.35">
      <c r="B1046" s="1" t="s">
        <v>1613</v>
      </c>
    </row>
    <row r="1047" spans="2:2" ht="15.75" customHeight="1" x14ac:dyDescent="0.35">
      <c r="B1047" s="1" t="s">
        <v>1614</v>
      </c>
    </row>
    <row r="1048" spans="2:2" ht="15.75" customHeight="1" x14ac:dyDescent="0.35">
      <c r="B1048" s="1" t="s">
        <v>1615</v>
      </c>
    </row>
    <row r="1049" spans="2:2" ht="15.75" customHeight="1" x14ac:dyDescent="0.35">
      <c r="B1049" s="1" t="s">
        <v>1616</v>
      </c>
    </row>
    <row r="1050" spans="2:2" ht="15.75" customHeight="1" x14ac:dyDescent="0.35">
      <c r="B1050" s="1" t="s">
        <v>1617</v>
      </c>
    </row>
    <row r="1051" spans="2:2" ht="15.75" customHeight="1" x14ac:dyDescent="0.35">
      <c r="B1051" s="1" t="s">
        <v>1618</v>
      </c>
    </row>
    <row r="1052" spans="2:2" ht="15.75" customHeight="1" x14ac:dyDescent="0.35">
      <c r="B1052" s="1" t="s">
        <v>1619</v>
      </c>
    </row>
    <row r="1053" spans="2:2" ht="15.75" customHeight="1" x14ac:dyDescent="0.35">
      <c r="B1053" s="1" t="s">
        <v>1620</v>
      </c>
    </row>
    <row r="1054" spans="2:2" ht="15.75" customHeight="1" x14ac:dyDescent="0.35">
      <c r="B1054" s="1" t="s">
        <v>1621</v>
      </c>
    </row>
    <row r="1055" spans="2:2" ht="15.75" customHeight="1" x14ac:dyDescent="0.35">
      <c r="B1055" s="1" t="s">
        <v>1622</v>
      </c>
    </row>
    <row r="1056" spans="2:2" ht="15.75" customHeight="1" x14ac:dyDescent="0.35">
      <c r="B1056" s="1" t="s">
        <v>1623</v>
      </c>
    </row>
    <row r="1057" spans="2:2" ht="15.75" customHeight="1" x14ac:dyDescent="0.35">
      <c r="B1057" s="1" t="s">
        <v>1624</v>
      </c>
    </row>
    <row r="1058" spans="2:2" ht="15.75" customHeight="1" x14ac:dyDescent="0.35">
      <c r="B1058" s="1" t="s">
        <v>1625</v>
      </c>
    </row>
    <row r="1059" spans="2:2" ht="15.75" customHeight="1" x14ac:dyDescent="0.35">
      <c r="B1059" s="1" t="s">
        <v>1626</v>
      </c>
    </row>
    <row r="1060" spans="2:2" ht="15.75" customHeight="1" x14ac:dyDescent="0.35">
      <c r="B1060" s="1" t="s">
        <v>1627</v>
      </c>
    </row>
    <row r="1061" spans="2:2" ht="15.75" customHeight="1" x14ac:dyDescent="0.35">
      <c r="B1061" s="1" t="s">
        <v>1628</v>
      </c>
    </row>
    <row r="1062" spans="2:2" ht="15.75" customHeight="1" x14ac:dyDescent="0.35">
      <c r="B1062" s="1" t="s">
        <v>1629</v>
      </c>
    </row>
    <row r="1063" spans="2:2" ht="15.75" customHeight="1" x14ac:dyDescent="0.35">
      <c r="B1063" s="1" t="s">
        <v>1630</v>
      </c>
    </row>
    <row r="1064" spans="2:2" ht="15.75" customHeight="1" x14ac:dyDescent="0.35">
      <c r="B1064" s="1" t="s">
        <v>1631</v>
      </c>
    </row>
    <row r="1065" spans="2:2" ht="15.75" customHeight="1" x14ac:dyDescent="0.35">
      <c r="B1065" s="1" t="s">
        <v>1632</v>
      </c>
    </row>
    <row r="1066" spans="2:2" ht="15.75" customHeight="1" x14ac:dyDescent="0.35">
      <c r="B1066" s="1" t="s">
        <v>1633</v>
      </c>
    </row>
    <row r="1067" spans="2:2" ht="15.75" customHeight="1" x14ac:dyDescent="0.35">
      <c r="B1067" s="1" t="s">
        <v>1634</v>
      </c>
    </row>
    <row r="1068" spans="2:2" ht="15.75" customHeight="1" x14ac:dyDescent="0.35">
      <c r="B1068" s="1" t="s">
        <v>1635</v>
      </c>
    </row>
    <row r="1069" spans="2:2" ht="15.75" customHeight="1" x14ac:dyDescent="0.35">
      <c r="B1069" s="1" t="s">
        <v>1636</v>
      </c>
    </row>
    <row r="1070" spans="2:2" ht="15.75" customHeight="1" x14ac:dyDescent="0.35">
      <c r="B1070" s="1" t="s">
        <v>1637</v>
      </c>
    </row>
    <row r="1071" spans="2:2" ht="15.75" customHeight="1" x14ac:dyDescent="0.35">
      <c r="B1071" s="1" t="s">
        <v>1638</v>
      </c>
    </row>
    <row r="1072" spans="2:2" ht="15.75" customHeight="1" x14ac:dyDescent="0.35">
      <c r="B1072" s="1" t="s">
        <v>1639</v>
      </c>
    </row>
    <row r="1073" spans="2:2" ht="15.75" customHeight="1" x14ac:dyDescent="0.35">
      <c r="B1073" s="1" t="s">
        <v>1640</v>
      </c>
    </row>
    <row r="1074" spans="2:2" ht="15.75" customHeight="1" x14ac:dyDescent="0.35">
      <c r="B1074" s="1" t="s">
        <v>1641</v>
      </c>
    </row>
    <row r="1075" spans="2:2" ht="15.75" customHeight="1" x14ac:dyDescent="0.35">
      <c r="B1075" s="1" t="s">
        <v>1642</v>
      </c>
    </row>
    <row r="1076" spans="2:2" ht="15.75" customHeight="1" x14ac:dyDescent="0.35">
      <c r="B1076" s="1" t="s">
        <v>1643</v>
      </c>
    </row>
    <row r="1077" spans="2:2" ht="15.75" customHeight="1" x14ac:dyDescent="0.35">
      <c r="B1077" s="1" t="s">
        <v>1644</v>
      </c>
    </row>
    <row r="1078" spans="2:2" ht="15.75" customHeight="1" x14ac:dyDescent="0.35">
      <c r="B1078" s="1" t="s">
        <v>1645</v>
      </c>
    </row>
    <row r="1079" spans="2:2" ht="15.75" customHeight="1" x14ac:dyDescent="0.35">
      <c r="B1079" s="1" t="s">
        <v>1646</v>
      </c>
    </row>
    <row r="1080" spans="2:2" ht="15.75" customHeight="1" x14ac:dyDescent="0.35">
      <c r="B1080" s="1" t="s">
        <v>1647</v>
      </c>
    </row>
    <row r="1081" spans="2:2" ht="15.75" customHeight="1" x14ac:dyDescent="0.35">
      <c r="B1081" s="1" t="s">
        <v>1648</v>
      </c>
    </row>
    <row r="1082" spans="2:2" ht="15.75" customHeight="1" x14ac:dyDescent="0.35">
      <c r="B1082" s="1" t="s">
        <v>1649</v>
      </c>
    </row>
    <row r="1083" spans="2:2" ht="15.75" customHeight="1" x14ac:dyDescent="0.35">
      <c r="B1083" s="1" t="s">
        <v>1650</v>
      </c>
    </row>
    <row r="1084" spans="2:2" ht="15.75" customHeight="1" x14ac:dyDescent="0.35">
      <c r="B1084" s="1" t="s">
        <v>1651</v>
      </c>
    </row>
    <row r="1085" spans="2:2" ht="15.75" customHeight="1" x14ac:dyDescent="0.35">
      <c r="B1085" s="1" t="s">
        <v>1652</v>
      </c>
    </row>
    <row r="1086" spans="2:2" ht="15.75" customHeight="1" x14ac:dyDescent="0.35">
      <c r="B1086" s="1" t="s">
        <v>1653</v>
      </c>
    </row>
    <row r="1087" spans="2:2" ht="15.75" customHeight="1" x14ac:dyDescent="0.35">
      <c r="B1087" s="1" t="s">
        <v>1654</v>
      </c>
    </row>
    <row r="1088" spans="2:2" ht="15.75" customHeight="1" x14ac:dyDescent="0.35">
      <c r="B1088" s="1" t="s">
        <v>1655</v>
      </c>
    </row>
    <row r="1089" spans="2:2" ht="15.75" customHeight="1" x14ac:dyDescent="0.35">
      <c r="B1089" s="1" t="s">
        <v>1656</v>
      </c>
    </row>
    <row r="1090" spans="2:2" ht="15.75" customHeight="1" x14ac:dyDescent="0.35">
      <c r="B1090" s="1" t="s">
        <v>1657</v>
      </c>
    </row>
    <row r="1091" spans="2:2" ht="15.75" customHeight="1" x14ac:dyDescent="0.35">
      <c r="B1091" s="1" t="s">
        <v>1658</v>
      </c>
    </row>
    <row r="1092" spans="2:2" ht="15.75" customHeight="1" x14ac:dyDescent="0.35">
      <c r="B1092" s="1" t="s">
        <v>1659</v>
      </c>
    </row>
    <row r="1093" spans="2:2" ht="15.75" customHeight="1" x14ac:dyDescent="0.35">
      <c r="B1093" s="1" t="s">
        <v>1660</v>
      </c>
    </row>
    <row r="1094" spans="2:2" ht="15.75" customHeight="1" x14ac:dyDescent="0.35">
      <c r="B1094" s="1" t="s">
        <v>1661</v>
      </c>
    </row>
    <row r="1095" spans="2:2" ht="15.75" customHeight="1" x14ac:dyDescent="0.35">
      <c r="B1095" s="1" t="s">
        <v>1662</v>
      </c>
    </row>
    <row r="1096" spans="2:2" ht="15.75" customHeight="1" x14ac:dyDescent="0.35">
      <c r="B1096" s="1" t="s">
        <v>1663</v>
      </c>
    </row>
    <row r="1097" spans="2:2" ht="15.75" customHeight="1" x14ac:dyDescent="0.35">
      <c r="B1097" s="1" t="s">
        <v>1664</v>
      </c>
    </row>
    <row r="1098" spans="2:2" ht="15.75" customHeight="1" x14ac:dyDescent="0.35">
      <c r="B1098" s="1" t="s">
        <v>1665</v>
      </c>
    </row>
    <row r="1099" spans="2:2" ht="15.75" customHeight="1" x14ac:dyDescent="0.35">
      <c r="B1099" s="1" t="s">
        <v>1666</v>
      </c>
    </row>
    <row r="1100" spans="2:2" ht="15.75" customHeight="1" x14ac:dyDescent="0.35">
      <c r="B1100" s="1" t="s">
        <v>1667</v>
      </c>
    </row>
    <row r="1101" spans="2:2" ht="15.75" customHeight="1" x14ac:dyDescent="0.35">
      <c r="B1101" s="1" t="s">
        <v>1668</v>
      </c>
    </row>
    <row r="1102" spans="2:2" ht="15.75" customHeight="1" x14ac:dyDescent="0.35">
      <c r="B1102" s="1" t="s">
        <v>1669</v>
      </c>
    </row>
    <row r="1103" spans="2:2" ht="15.75" customHeight="1" x14ac:dyDescent="0.35">
      <c r="B1103" s="1" t="s">
        <v>1670</v>
      </c>
    </row>
    <row r="1104" spans="2:2" ht="15.75" customHeight="1" x14ac:dyDescent="0.35">
      <c r="B1104" s="1" t="s">
        <v>1671</v>
      </c>
    </row>
    <row r="1105" spans="2:2" ht="15.75" customHeight="1" x14ac:dyDescent="0.35">
      <c r="B1105" s="1" t="s">
        <v>1672</v>
      </c>
    </row>
    <row r="1106" spans="2:2" ht="15.75" customHeight="1" x14ac:dyDescent="0.35">
      <c r="B1106" s="1" t="s">
        <v>1673</v>
      </c>
    </row>
    <row r="1107" spans="2:2" ht="15.75" customHeight="1" x14ac:dyDescent="0.35">
      <c r="B1107" s="1" t="s">
        <v>1674</v>
      </c>
    </row>
    <row r="1108" spans="2:2" ht="15.75" customHeight="1" x14ac:dyDescent="0.35">
      <c r="B1108" s="1" t="s">
        <v>1675</v>
      </c>
    </row>
    <row r="1109" spans="2:2" ht="15.75" customHeight="1" x14ac:dyDescent="0.35">
      <c r="B1109" s="1" t="s">
        <v>1676</v>
      </c>
    </row>
    <row r="1110" spans="2:2" ht="15.75" customHeight="1" x14ac:dyDescent="0.35">
      <c r="B1110" s="1" t="s">
        <v>1677</v>
      </c>
    </row>
    <row r="1111" spans="2:2" ht="15.75" customHeight="1" x14ac:dyDescent="0.35">
      <c r="B1111" s="1" t="s">
        <v>1678</v>
      </c>
    </row>
    <row r="1112" spans="2:2" ht="15.75" customHeight="1" x14ac:dyDescent="0.35">
      <c r="B1112" s="1" t="s">
        <v>1679</v>
      </c>
    </row>
    <row r="1113" spans="2:2" ht="15.75" customHeight="1" x14ac:dyDescent="0.35">
      <c r="B1113" s="1" t="s">
        <v>1680</v>
      </c>
    </row>
    <row r="1114" spans="2:2" ht="15.75" customHeight="1" x14ac:dyDescent="0.35">
      <c r="B1114" s="1" t="s">
        <v>1681</v>
      </c>
    </row>
    <row r="1115" spans="2:2" ht="15.75" customHeight="1" x14ac:dyDescent="0.35">
      <c r="B1115" s="1" t="s">
        <v>1682</v>
      </c>
    </row>
    <row r="1116" spans="2:2" ht="15.75" customHeight="1" x14ac:dyDescent="0.35">
      <c r="B1116" s="1" t="s">
        <v>1683</v>
      </c>
    </row>
    <row r="1117" spans="2:2" ht="15.75" customHeight="1" x14ac:dyDescent="0.35">
      <c r="B1117" s="1" t="s">
        <v>1684</v>
      </c>
    </row>
    <row r="1118" spans="2:2" ht="15.75" customHeight="1" x14ac:dyDescent="0.35">
      <c r="B1118" s="1" t="s">
        <v>1685</v>
      </c>
    </row>
    <row r="1119" spans="2:2" ht="15.75" customHeight="1" x14ac:dyDescent="0.35">
      <c r="B1119" s="1" t="s">
        <v>1686</v>
      </c>
    </row>
    <row r="1120" spans="2:2" ht="15.75" customHeight="1" x14ac:dyDescent="0.35">
      <c r="B1120" s="1" t="s">
        <v>1687</v>
      </c>
    </row>
    <row r="1121" spans="2:2" ht="15.75" customHeight="1" x14ac:dyDescent="0.35">
      <c r="B1121" s="1" t="s">
        <v>1688</v>
      </c>
    </row>
    <row r="1122" spans="2:2" ht="15.75" customHeight="1" x14ac:dyDescent="0.35">
      <c r="B1122" s="1" t="s">
        <v>1689</v>
      </c>
    </row>
    <row r="1123" spans="2:2" ht="15.75" customHeight="1" x14ac:dyDescent="0.35">
      <c r="B1123" s="1" t="s">
        <v>1690</v>
      </c>
    </row>
    <row r="1124" spans="2:2" ht="15.75" customHeight="1" x14ac:dyDescent="0.35">
      <c r="B1124" s="1" t="s">
        <v>1691</v>
      </c>
    </row>
    <row r="1125" spans="2:2" ht="15.75" customHeight="1" x14ac:dyDescent="0.35">
      <c r="B1125" s="1" t="s">
        <v>1692</v>
      </c>
    </row>
    <row r="1126" spans="2:2" ht="15.75" customHeight="1" x14ac:dyDescent="0.35">
      <c r="B1126" s="1" t="s">
        <v>1693</v>
      </c>
    </row>
    <row r="1127" spans="2:2" ht="15.75" customHeight="1" x14ac:dyDescent="0.35">
      <c r="B1127" s="1" t="s">
        <v>1694</v>
      </c>
    </row>
    <row r="1128" spans="2:2" ht="15.75" customHeight="1" x14ac:dyDescent="0.35">
      <c r="B1128" s="1" t="s">
        <v>1695</v>
      </c>
    </row>
    <row r="1129" spans="2:2" ht="15.75" customHeight="1" x14ac:dyDescent="0.35">
      <c r="B1129" s="1" t="s">
        <v>1696</v>
      </c>
    </row>
    <row r="1130" spans="2:2" ht="15.75" customHeight="1" x14ac:dyDescent="0.35">
      <c r="B1130" s="1" t="s">
        <v>1697</v>
      </c>
    </row>
    <row r="1131" spans="2:2" ht="15.75" customHeight="1" x14ac:dyDescent="0.35">
      <c r="B1131" s="1" t="s">
        <v>1698</v>
      </c>
    </row>
    <row r="1132" spans="2:2" ht="15.75" customHeight="1" x14ac:dyDescent="0.35">
      <c r="B1132" s="1" t="s">
        <v>1699</v>
      </c>
    </row>
    <row r="1133" spans="2:2" ht="15.75" customHeight="1" x14ac:dyDescent="0.35">
      <c r="B1133" s="1" t="s">
        <v>1700</v>
      </c>
    </row>
    <row r="1134" spans="2:2" ht="15.75" customHeight="1" x14ac:dyDescent="0.35">
      <c r="B1134" s="1" t="s">
        <v>1701</v>
      </c>
    </row>
    <row r="1135" spans="2:2" ht="15.75" customHeight="1" x14ac:dyDescent="0.35">
      <c r="B1135" s="1" t="s">
        <v>1702</v>
      </c>
    </row>
    <row r="1136" spans="2:2" ht="15.75" customHeight="1" x14ac:dyDescent="0.35">
      <c r="B1136" s="1" t="s">
        <v>1703</v>
      </c>
    </row>
    <row r="1137" spans="2:2" ht="15.75" customHeight="1" x14ac:dyDescent="0.35">
      <c r="B1137" s="1" t="s">
        <v>1704</v>
      </c>
    </row>
    <row r="1138" spans="2:2" ht="15.75" customHeight="1" x14ac:dyDescent="0.35">
      <c r="B1138" s="1" t="s">
        <v>1705</v>
      </c>
    </row>
    <row r="1139" spans="2:2" ht="15.75" customHeight="1" x14ac:dyDescent="0.35">
      <c r="B1139" s="1" t="s">
        <v>1706</v>
      </c>
    </row>
    <row r="1140" spans="2:2" ht="15.75" customHeight="1" x14ac:dyDescent="0.35">
      <c r="B1140" s="1" t="s">
        <v>1707</v>
      </c>
    </row>
    <row r="1141" spans="2:2" ht="15.75" customHeight="1" x14ac:dyDescent="0.35">
      <c r="B1141" s="1" t="s">
        <v>1708</v>
      </c>
    </row>
    <row r="1142" spans="2:2" ht="15.75" customHeight="1" x14ac:dyDescent="0.35">
      <c r="B1142" s="1" t="s">
        <v>1709</v>
      </c>
    </row>
    <row r="1143" spans="2:2" ht="15.75" customHeight="1" x14ac:dyDescent="0.35">
      <c r="B1143" s="1" t="s">
        <v>1710</v>
      </c>
    </row>
    <row r="1144" spans="2:2" ht="15.75" customHeight="1" x14ac:dyDescent="0.35">
      <c r="B1144" s="1" t="s">
        <v>1711</v>
      </c>
    </row>
    <row r="1145" spans="2:2" ht="15.75" customHeight="1" x14ac:dyDescent="0.35">
      <c r="B1145" s="1" t="s">
        <v>1712</v>
      </c>
    </row>
    <row r="1146" spans="2:2" ht="15.75" customHeight="1" x14ac:dyDescent="0.35">
      <c r="B1146" s="1" t="s">
        <v>1713</v>
      </c>
    </row>
    <row r="1147" spans="2:2" ht="15.75" customHeight="1" x14ac:dyDescent="0.35">
      <c r="B1147" s="1" t="s">
        <v>1714</v>
      </c>
    </row>
    <row r="1148" spans="2:2" ht="15.75" customHeight="1" x14ac:dyDescent="0.35">
      <c r="B1148" s="1" t="s">
        <v>1715</v>
      </c>
    </row>
    <row r="1149" spans="2:2" ht="15.75" customHeight="1" x14ac:dyDescent="0.35">
      <c r="B1149" s="1" t="s">
        <v>1716</v>
      </c>
    </row>
    <row r="1150" spans="2:2" ht="15.75" customHeight="1" x14ac:dyDescent="0.35">
      <c r="B1150" s="1" t="s">
        <v>1717</v>
      </c>
    </row>
    <row r="1151" spans="2:2" ht="15.75" customHeight="1" x14ac:dyDescent="0.35">
      <c r="B1151" s="1" t="s">
        <v>1718</v>
      </c>
    </row>
    <row r="1152" spans="2:2" ht="15.75" customHeight="1" x14ac:dyDescent="0.35">
      <c r="B1152" s="1" t="s">
        <v>1719</v>
      </c>
    </row>
    <row r="1153" spans="2:2" ht="15.75" customHeight="1" x14ac:dyDescent="0.35">
      <c r="B1153" s="1" t="s">
        <v>1720</v>
      </c>
    </row>
    <row r="1154" spans="2:2" ht="15.75" customHeight="1" x14ac:dyDescent="0.35">
      <c r="B1154" s="1" t="s">
        <v>1721</v>
      </c>
    </row>
    <row r="1155" spans="2:2" ht="15.75" customHeight="1" x14ac:dyDescent="0.35">
      <c r="B1155" s="1" t="s">
        <v>1722</v>
      </c>
    </row>
    <row r="1156" spans="2:2" ht="15.75" customHeight="1" x14ac:dyDescent="0.35">
      <c r="B1156" s="1" t="s">
        <v>1723</v>
      </c>
    </row>
    <row r="1157" spans="2:2" ht="15.75" customHeight="1" x14ac:dyDescent="0.35">
      <c r="B1157" s="1" t="s">
        <v>1724</v>
      </c>
    </row>
    <row r="1158" spans="2:2" ht="15.75" customHeight="1" x14ac:dyDescent="0.35">
      <c r="B1158" s="1" t="s">
        <v>1725</v>
      </c>
    </row>
    <row r="1159" spans="2:2" ht="15.75" customHeight="1" x14ac:dyDescent="0.35">
      <c r="B1159" s="1" t="s">
        <v>1726</v>
      </c>
    </row>
    <row r="1160" spans="2:2" ht="15.75" customHeight="1" x14ac:dyDescent="0.35">
      <c r="B1160" s="1" t="s">
        <v>1727</v>
      </c>
    </row>
    <row r="1161" spans="2:2" ht="15.75" customHeight="1" x14ac:dyDescent="0.35">
      <c r="B1161" s="1" t="s">
        <v>1728</v>
      </c>
    </row>
    <row r="1162" spans="2:2" ht="15.75" customHeight="1" x14ac:dyDescent="0.35">
      <c r="B1162" s="1" t="s">
        <v>1729</v>
      </c>
    </row>
    <row r="1163" spans="2:2" ht="15.75" customHeight="1" x14ac:dyDescent="0.35">
      <c r="B1163" s="1" t="s">
        <v>1730</v>
      </c>
    </row>
    <row r="1164" spans="2:2" ht="15.75" customHeight="1" x14ac:dyDescent="0.35">
      <c r="B1164" s="1" t="s">
        <v>1731</v>
      </c>
    </row>
    <row r="1165" spans="2:2" ht="15.75" customHeight="1" x14ac:dyDescent="0.35">
      <c r="B1165" s="1" t="s">
        <v>1732</v>
      </c>
    </row>
    <row r="1166" spans="2:2" ht="15.75" customHeight="1" x14ac:dyDescent="0.35">
      <c r="B1166" s="1" t="s">
        <v>1733</v>
      </c>
    </row>
    <row r="1167" spans="2:2" ht="15.75" customHeight="1" x14ac:dyDescent="0.35">
      <c r="B1167" s="1" t="s">
        <v>1734</v>
      </c>
    </row>
    <row r="1168" spans="2:2" ht="15.75" customHeight="1" x14ac:dyDescent="0.35">
      <c r="B1168" s="1" t="s">
        <v>1735</v>
      </c>
    </row>
    <row r="1169" spans="2:2" ht="15.75" customHeight="1" x14ac:dyDescent="0.35">
      <c r="B1169" s="1" t="s">
        <v>1736</v>
      </c>
    </row>
    <row r="1170" spans="2:2" ht="15.75" customHeight="1" x14ac:dyDescent="0.35">
      <c r="B1170" s="1" t="s">
        <v>1737</v>
      </c>
    </row>
    <row r="1171" spans="2:2" ht="15.75" customHeight="1" x14ac:dyDescent="0.35">
      <c r="B1171" s="1" t="s">
        <v>1738</v>
      </c>
    </row>
    <row r="1172" spans="2:2" ht="15.75" customHeight="1" x14ac:dyDescent="0.35">
      <c r="B1172" s="1" t="s">
        <v>1739</v>
      </c>
    </row>
    <row r="1173" spans="2:2" ht="15.75" customHeight="1" x14ac:dyDescent="0.35">
      <c r="B1173" s="1" t="s">
        <v>1740</v>
      </c>
    </row>
    <row r="1174" spans="2:2" ht="15.75" customHeight="1" x14ac:dyDescent="0.35">
      <c r="B1174" s="1" t="s">
        <v>1741</v>
      </c>
    </row>
    <row r="1175" spans="2:2" ht="15.75" customHeight="1" x14ac:dyDescent="0.35">
      <c r="B1175" s="1" t="s">
        <v>1742</v>
      </c>
    </row>
    <row r="1176" spans="2:2" ht="15.75" customHeight="1" x14ac:dyDescent="0.35">
      <c r="B1176" s="1" t="s">
        <v>1743</v>
      </c>
    </row>
    <row r="1177" spans="2:2" ht="15.75" customHeight="1" x14ac:dyDescent="0.35">
      <c r="B1177" s="1" t="s">
        <v>1744</v>
      </c>
    </row>
    <row r="1178" spans="2:2" ht="15.75" customHeight="1" x14ac:dyDescent="0.35">
      <c r="B1178" s="1" t="s">
        <v>1745</v>
      </c>
    </row>
    <row r="1179" spans="2:2" ht="15.75" customHeight="1" x14ac:dyDescent="0.35">
      <c r="B1179" s="1" t="s">
        <v>1746</v>
      </c>
    </row>
    <row r="1180" spans="2:2" ht="15.75" customHeight="1" x14ac:dyDescent="0.35">
      <c r="B1180" s="1" t="s">
        <v>1747</v>
      </c>
    </row>
    <row r="1181" spans="2:2" ht="15.75" customHeight="1" x14ac:dyDescent="0.35">
      <c r="B1181" s="1" t="s">
        <v>1748</v>
      </c>
    </row>
    <row r="1182" spans="2:2" ht="15.75" customHeight="1" x14ac:dyDescent="0.35">
      <c r="B1182" s="1" t="s">
        <v>1749</v>
      </c>
    </row>
    <row r="1183" spans="2:2" ht="15.75" customHeight="1" x14ac:dyDescent="0.35">
      <c r="B1183" s="1" t="s">
        <v>1750</v>
      </c>
    </row>
    <row r="1184" spans="2:2" ht="15.75" customHeight="1" x14ac:dyDescent="0.35">
      <c r="B1184" s="1" t="s">
        <v>1751</v>
      </c>
    </row>
    <row r="1185" spans="2:2" ht="15.75" customHeight="1" x14ac:dyDescent="0.35">
      <c r="B1185" s="1" t="s">
        <v>1752</v>
      </c>
    </row>
    <row r="1186" spans="2:2" ht="15.75" customHeight="1" x14ac:dyDescent="0.35">
      <c r="B1186" s="1" t="s">
        <v>1753</v>
      </c>
    </row>
    <row r="1187" spans="2:2" ht="15.75" customHeight="1" x14ac:dyDescent="0.35">
      <c r="B1187" s="1" t="s">
        <v>1754</v>
      </c>
    </row>
    <row r="1188" spans="2:2" ht="15.75" customHeight="1" x14ac:dyDescent="0.35">
      <c r="B1188" s="1" t="s">
        <v>1755</v>
      </c>
    </row>
    <row r="1189" spans="2:2" ht="15.75" customHeight="1" x14ac:dyDescent="0.35">
      <c r="B1189" s="1" t="s">
        <v>1756</v>
      </c>
    </row>
    <row r="1190" spans="2:2" ht="15.75" customHeight="1" x14ac:dyDescent="0.35">
      <c r="B1190" s="1" t="s">
        <v>1757</v>
      </c>
    </row>
    <row r="1191" spans="2:2" ht="15.75" customHeight="1" x14ac:dyDescent="0.35">
      <c r="B1191" s="1" t="s">
        <v>1758</v>
      </c>
    </row>
    <row r="1192" spans="2:2" ht="15.75" customHeight="1" x14ac:dyDescent="0.35">
      <c r="B1192" s="1" t="s">
        <v>1759</v>
      </c>
    </row>
    <row r="1193" spans="2:2" ht="15.75" customHeight="1" x14ac:dyDescent="0.35">
      <c r="B1193" s="1" t="s">
        <v>1760</v>
      </c>
    </row>
    <row r="1194" spans="2:2" ht="15.75" customHeight="1" x14ac:dyDescent="0.35">
      <c r="B1194" s="1" t="s">
        <v>1761</v>
      </c>
    </row>
    <row r="1195" spans="2:2" ht="15.75" customHeight="1" x14ac:dyDescent="0.35">
      <c r="B1195" s="1" t="s">
        <v>1762</v>
      </c>
    </row>
    <row r="1196" spans="2:2" ht="15.75" customHeight="1" x14ac:dyDescent="0.35">
      <c r="B1196" s="1" t="s">
        <v>1763</v>
      </c>
    </row>
    <row r="1197" spans="2:2" ht="15.75" customHeight="1" x14ac:dyDescent="0.35">
      <c r="B1197" s="1" t="s">
        <v>1764</v>
      </c>
    </row>
    <row r="1198" spans="2:2" ht="15.75" customHeight="1" x14ac:dyDescent="0.35">
      <c r="B1198" s="1" t="s">
        <v>1765</v>
      </c>
    </row>
    <row r="1199" spans="2:2" ht="15.75" customHeight="1" x14ac:dyDescent="0.35">
      <c r="B1199" s="1" t="s">
        <v>1766</v>
      </c>
    </row>
    <row r="1200" spans="2:2" ht="15.75" customHeight="1" x14ac:dyDescent="0.35">
      <c r="B1200" s="1" t="s">
        <v>1767</v>
      </c>
    </row>
    <row r="1201" spans="2:2" ht="15.75" customHeight="1" x14ac:dyDescent="0.35">
      <c r="B1201" s="1" t="s">
        <v>1768</v>
      </c>
    </row>
    <row r="1202" spans="2:2" ht="15.75" customHeight="1" x14ac:dyDescent="0.35">
      <c r="B1202" s="1" t="s">
        <v>1769</v>
      </c>
    </row>
    <row r="1203" spans="2:2" ht="15.75" customHeight="1" x14ac:dyDescent="0.35">
      <c r="B1203" s="1" t="s">
        <v>1770</v>
      </c>
    </row>
    <row r="1204" spans="2:2" ht="15.75" customHeight="1" x14ac:dyDescent="0.35">
      <c r="B1204" s="1" t="s">
        <v>1771</v>
      </c>
    </row>
    <row r="1205" spans="2:2" ht="15.75" customHeight="1" x14ac:dyDescent="0.35">
      <c r="B1205" s="1" t="s">
        <v>1772</v>
      </c>
    </row>
    <row r="1206" spans="2:2" ht="15.75" customHeight="1" x14ac:dyDescent="0.35">
      <c r="B1206" s="1" t="s">
        <v>1773</v>
      </c>
    </row>
    <row r="1207" spans="2:2" ht="15.75" customHeight="1" x14ac:dyDescent="0.35">
      <c r="B1207" s="1" t="s">
        <v>1774</v>
      </c>
    </row>
    <row r="1208" spans="2:2" ht="15.75" customHeight="1" x14ac:dyDescent="0.35">
      <c r="B1208" s="1" t="s">
        <v>1775</v>
      </c>
    </row>
    <row r="1209" spans="2:2" ht="15.75" customHeight="1" x14ac:dyDescent="0.35">
      <c r="B1209" s="1" t="s">
        <v>1776</v>
      </c>
    </row>
    <row r="1210" spans="2:2" ht="15.75" customHeight="1" x14ac:dyDescent="0.35">
      <c r="B1210" s="1" t="s">
        <v>1777</v>
      </c>
    </row>
    <row r="1211" spans="2:2" ht="15.75" customHeight="1" x14ac:dyDescent="0.35">
      <c r="B1211" s="1" t="s">
        <v>1778</v>
      </c>
    </row>
    <row r="1212" spans="2:2" ht="15.75" customHeight="1" x14ac:dyDescent="0.35">
      <c r="B1212" s="1" t="s">
        <v>1779</v>
      </c>
    </row>
    <row r="1213" spans="2:2" ht="15.75" customHeight="1" x14ac:dyDescent="0.35">
      <c r="B1213" s="1" t="s">
        <v>1780</v>
      </c>
    </row>
    <row r="1214" spans="2:2" ht="15.75" customHeight="1" x14ac:dyDescent="0.35">
      <c r="B1214" s="1" t="s">
        <v>1781</v>
      </c>
    </row>
    <row r="1215" spans="2:2" ht="15.75" customHeight="1" x14ac:dyDescent="0.35">
      <c r="B1215" s="1" t="s">
        <v>1782</v>
      </c>
    </row>
    <row r="1216" spans="2:2" ht="15.75" customHeight="1" x14ac:dyDescent="0.35">
      <c r="B1216" s="1" t="s">
        <v>1783</v>
      </c>
    </row>
    <row r="1217" spans="2:2" ht="15.75" customHeight="1" x14ac:dyDescent="0.35">
      <c r="B1217" s="1" t="s">
        <v>1784</v>
      </c>
    </row>
    <row r="1218" spans="2:2" ht="15.75" customHeight="1" x14ac:dyDescent="0.35">
      <c r="B1218" s="1" t="s">
        <v>1785</v>
      </c>
    </row>
    <row r="1219" spans="2:2" ht="15.75" customHeight="1" x14ac:dyDescent="0.35">
      <c r="B1219" s="1" t="s">
        <v>1786</v>
      </c>
    </row>
    <row r="1220" spans="2:2" ht="15.75" customHeight="1" x14ac:dyDescent="0.35">
      <c r="B1220" s="1" t="s">
        <v>1787</v>
      </c>
    </row>
    <row r="1221" spans="2:2" ht="15.75" customHeight="1" x14ac:dyDescent="0.35">
      <c r="B1221" s="1" t="s">
        <v>1788</v>
      </c>
    </row>
    <row r="1222" spans="2:2" ht="15.75" customHeight="1" x14ac:dyDescent="0.35">
      <c r="B1222" s="1" t="s">
        <v>1789</v>
      </c>
    </row>
    <row r="1223" spans="2:2" ht="15.75" customHeight="1" x14ac:dyDescent="0.35">
      <c r="B1223" s="1" t="s">
        <v>1790</v>
      </c>
    </row>
    <row r="1224" spans="2:2" ht="15.75" customHeight="1" x14ac:dyDescent="0.35">
      <c r="B1224" s="1" t="s">
        <v>1791</v>
      </c>
    </row>
    <row r="1225" spans="2:2" ht="15.75" customHeight="1" x14ac:dyDescent="0.35">
      <c r="B1225" s="1" t="s">
        <v>1792</v>
      </c>
    </row>
    <row r="1226" spans="2:2" ht="15.75" customHeight="1" x14ac:dyDescent="0.35">
      <c r="B1226" s="1" t="s">
        <v>1793</v>
      </c>
    </row>
    <row r="1227" spans="2:2" ht="15.75" customHeight="1" x14ac:dyDescent="0.35">
      <c r="B1227" s="1" t="s">
        <v>1794</v>
      </c>
    </row>
    <row r="1228" spans="2:2" ht="15.75" customHeight="1" x14ac:dyDescent="0.35">
      <c r="B1228" s="1" t="s">
        <v>1795</v>
      </c>
    </row>
    <row r="1229" spans="2:2" ht="15.75" customHeight="1" x14ac:dyDescent="0.35">
      <c r="B1229" s="1" t="s">
        <v>1796</v>
      </c>
    </row>
    <row r="1230" spans="2:2" ht="15.75" customHeight="1" x14ac:dyDescent="0.35">
      <c r="B1230" s="1" t="s">
        <v>1797</v>
      </c>
    </row>
    <row r="1231" spans="2:2" ht="15.75" customHeight="1" x14ac:dyDescent="0.35">
      <c r="B1231" s="1" t="s">
        <v>1798</v>
      </c>
    </row>
    <row r="1232" spans="2:2" ht="15.75" customHeight="1" x14ac:dyDescent="0.35">
      <c r="B1232" s="1" t="s">
        <v>1799</v>
      </c>
    </row>
    <row r="1233" spans="2:2" ht="15.75" customHeight="1" x14ac:dyDescent="0.35">
      <c r="B1233" s="1" t="s">
        <v>1800</v>
      </c>
    </row>
    <row r="1234" spans="2:2" ht="15.75" customHeight="1" x14ac:dyDescent="0.35">
      <c r="B1234" s="1" t="s">
        <v>1801</v>
      </c>
    </row>
    <row r="1235" spans="2:2" ht="15.75" customHeight="1" x14ac:dyDescent="0.35">
      <c r="B1235" s="1" t="s">
        <v>1802</v>
      </c>
    </row>
    <row r="1236" spans="2:2" ht="15.75" customHeight="1" x14ac:dyDescent="0.35">
      <c r="B1236" s="1" t="s">
        <v>1803</v>
      </c>
    </row>
    <row r="1237" spans="2:2" ht="15.75" customHeight="1" x14ac:dyDescent="0.35">
      <c r="B1237" s="1" t="s">
        <v>1804</v>
      </c>
    </row>
    <row r="1238" spans="2:2" ht="15.75" customHeight="1" x14ac:dyDescent="0.35">
      <c r="B1238" s="1" t="s">
        <v>1805</v>
      </c>
    </row>
    <row r="1239" spans="2:2" ht="15.75" customHeight="1" x14ac:dyDescent="0.35">
      <c r="B1239" s="1" t="s">
        <v>1806</v>
      </c>
    </row>
    <row r="1240" spans="2:2" ht="15.75" customHeight="1" x14ac:dyDescent="0.35">
      <c r="B1240" s="1" t="s">
        <v>1807</v>
      </c>
    </row>
    <row r="1241" spans="2:2" ht="15.75" customHeight="1" x14ac:dyDescent="0.35">
      <c r="B1241" s="1" t="s">
        <v>1808</v>
      </c>
    </row>
    <row r="1242" spans="2:2" ht="15.75" customHeight="1" x14ac:dyDescent="0.35">
      <c r="B1242" s="1" t="s">
        <v>1809</v>
      </c>
    </row>
    <row r="1243" spans="2:2" ht="15.75" customHeight="1" x14ac:dyDescent="0.35">
      <c r="B1243" s="1" t="s">
        <v>1810</v>
      </c>
    </row>
    <row r="1244" spans="2:2" ht="15.75" customHeight="1" x14ac:dyDescent="0.35">
      <c r="B1244" s="1" t="s">
        <v>1811</v>
      </c>
    </row>
    <row r="1245" spans="2:2" ht="15.75" customHeight="1" x14ac:dyDescent="0.35">
      <c r="B1245" s="1" t="s">
        <v>1812</v>
      </c>
    </row>
    <row r="1246" spans="2:2" ht="15.75" customHeight="1" x14ac:dyDescent="0.35">
      <c r="B1246" s="1" t="s">
        <v>1813</v>
      </c>
    </row>
    <row r="1247" spans="2:2" ht="15.75" customHeight="1" x14ac:dyDescent="0.35">
      <c r="B1247" s="1" t="s">
        <v>1814</v>
      </c>
    </row>
    <row r="1248" spans="2:2" ht="15.75" customHeight="1" x14ac:dyDescent="0.35">
      <c r="B1248" s="1" t="s">
        <v>1815</v>
      </c>
    </row>
    <row r="1249" spans="2:2" ht="15.75" customHeight="1" x14ac:dyDescent="0.35">
      <c r="B1249" s="1" t="s">
        <v>1816</v>
      </c>
    </row>
    <row r="1250" spans="2:2" ht="15.75" customHeight="1" x14ac:dyDescent="0.35">
      <c r="B1250" s="1" t="s">
        <v>1817</v>
      </c>
    </row>
    <row r="1251" spans="2:2" ht="15.75" customHeight="1" x14ac:dyDescent="0.35">
      <c r="B1251" s="1" t="s">
        <v>1818</v>
      </c>
    </row>
    <row r="1252" spans="2:2" ht="15.75" customHeight="1" x14ac:dyDescent="0.35">
      <c r="B1252" s="1" t="s">
        <v>1819</v>
      </c>
    </row>
    <row r="1253" spans="2:2" ht="15.75" customHeight="1" x14ac:dyDescent="0.35">
      <c r="B1253" s="1" t="s">
        <v>1820</v>
      </c>
    </row>
    <row r="1254" spans="2:2" ht="15.75" customHeight="1" x14ac:dyDescent="0.35">
      <c r="B1254" s="1" t="s">
        <v>1821</v>
      </c>
    </row>
    <row r="1255" spans="2:2" ht="15.75" customHeight="1" x14ac:dyDescent="0.35">
      <c r="B1255" s="1" t="s">
        <v>1822</v>
      </c>
    </row>
    <row r="1256" spans="2:2" ht="15.75" customHeight="1" x14ac:dyDescent="0.35">
      <c r="B1256" s="1" t="s">
        <v>1823</v>
      </c>
    </row>
    <row r="1257" spans="2:2" ht="15.75" customHeight="1" x14ac:dyDescent="0.35">
      <c r="B1257" s="1" t="s">
        <v>1824</v>
      </c>
    </row>
    <row r="1258" spans="2:2" ht="15.75" customHeight="1" x14ac:dyDescent="0.35">
      <c r="B1258" s="1" t="s">
        <v>1825</v>
      </c>
    </row>
    <row r="1259" spans="2:2" ht="15.75" customHeight="1" x14ac:dyDescent="0.35">
      <c r="B1259" s="1" t="s">
        <v>1826</v>
      </c>
    </row>
    <row r="1260" spans="2:2" ht="15.75" customHeight="1" x14ac:dyDescent="0.35">
      <c r="B1260" s="1" t="s">
        <v>1827</v>
      </c>
    </row>
    <row r="1261" spans="2:2" ht="15.75" customHeight="1" x14ac:dyDescent="0.35">
      <c r="B1261" s="1" t="s">
        <v>1828</v>
      </c>
    </row>
    <row r="1262" spans="2:2" ht="15.75" customHeight="1" x14ac:dyDescent="0.35">
      <c r="B1262" s="1" t="s">
        <v>1829</v>
      </c>
    </row>
    <row r="1263" spans="2:2" ht="15.75" customHeight="1" x14ac:dyDescent="0.35">
      <c r="B1263" s="1" t="s">
        <v>1830</v>
      </c>
    </row>
    <row r="1264" spans="2:2" ht="15.75" customHeight="1" x14ac:dyDescent="0.35">
      <c r="B1264" s="1" t="s">
        <v>1831</v>
      </c>
    </row>
    <row r="1265" spans="2:2" ht="15.75" customHeight="1" x14ac:dyDescent="0.35">
      <c r="B1265" s="1" t="s">
        <v>1832</v>
      </c>
    </row>
    <row r="1266" spans="2:2" ht="15.75" customHeight="1" x14ac:dyDescent="0.35">
      <c r="B1266" s="1" t="s">
        <v>1833</v>
      </c>
    </row>
    <row r="1267" spans="2:2" ht="15.75" customHeight="1" x14ac:dyDescent="0.35">
      <c r="B1267" s="1" t="s">
        <v>1834</v>
      </c>
    </row>
    <row r="1268" spans="2:2" ht="15.75" customHeight="1" x14ac:dyDescent="0.35">
      <c r="B1268" s="1" t="s">
        <v>1835</v>
      </c>
    </row>
    <row r="1269" spans="2:2" ht="15.75" customHeight="1" x14ac:dyDescent="0.35">
      <c r="B1269" s="1" t="s">
        <v>1836</v>
      </c>
    </row>
    <row r="1270" spans="2:2" ht="15.75" customHeight="1" x14ac:dyDescent="0.35">
      <c r="B1270" s="1" t="s">
        <v>1837</v>
      </c>
    </row>
    <row r="1271" spans="2:2" ht="15.75" customHeight="1" x14ac:dyDescent="0.35">
      <c r="B1271" s="1" t="s">
        <v>1838</v>
      </c>
    </row>
    <row r="1272" spans="2:2" ht="15.75" customHeight="1" x14ac:dyDescent="0.35">
      <c r="B1272" s="1" t="s">
        <v>1839</v>
      </c>
    </row>
    <row r="1273" spans="2:2" ht="15.75" customHeight="1" x14ac:dyDescent="0.35">
      <c r="B1273" s="1" t="s">
        <v>1840</v>
      </c>
    </row>
    <row r="1274" spans="2:2" ht="15.75" customHeight="1" x14ac:dyDescent="0.35">
      <c r="B1274" s="1" t="s">
        <v>1841</v>
      </c>
    </row>
    <row r="1275" spans="2:2" ht="15.75" customHeight="1" x14ac:dyDescent="0.35">
      <c r="B1275" s="1" t="s">
        <v>1842</v>
      </c>
    </row>
    <row r="1276" spans="2:2" ht="15.75" customHeight="1" x14ac:dyDescent="0.35">
      <c r="B1276" s="1" t="s">
        <v>1843</v>
      </c>
    </row>
    <row r="1277" spans="2:2" ht="15.75" customHeight="1" x14ac:dyDescent="0.35">
      <c r="B1277" s="1" t="s">
        <v>1844</v>
      </c>
    </row>
    <row r="1278" spans="2:2" ht="15.75" customHeight="1" x14ac:dyDescent="0.35">
      <c r="B1278" s="1" t="s">
        <v>1845</v>
      </c>
    </row>
    <row r="1279" spans="2:2" ht="15.75" customHeight="1" x14ac:dyDescent="0.35">
      <c r="B1279" s="1" t="s">
        <v>1846</v>
      </c>
    </row>
    <row r="1280" spans="2:2" ht="15.75" customHeight="1" x14ac:dyDescent="0.35">
      <c r="B1280" s="1" t="s">
        <v>1847</v>
      </c>
    </row>
    <row r="1281" spans="2:2" ht="15.75" customHeight="1" x14ac:dyDescent="0.35">
      <c r="B1281" s="1" t="s">
        <v>1848</v>
      </c>
    </row>
    <row r="1282" spans="2:2" ht="15.75" customHeight="1" x14ac:dyDescent="0.35">
      <c r="B1282" s="1" t="s">
        <v>1849</v>
      </c>
    </row>
    <row r="1283" spans="2:2" ht="15.75" customHeight="1" x14ac:dyDescent="0.35">
      <c r="B1283" s="1" t="s">
        <v>1850</v>
      </c>
    </row>
    <row r="1284" spans="2:2" ht="15.75" customHeight="1" x14ac:dyDescent="0.35">
      <c r="B1284" s="1" t="s">
        <v>1851</v>
      </c>
    </row>
    <row r="1285" spans="2:2" ht="15.75" customHeight="1" x14ac:dyDescent="0.35">
      <c r="B1285" s="1" t="s">
        <v>1852</v>
      </c>
    </row>
    <row r="1286" spans="2:2" ht="15.75" customHeight="1" x14ac:dyDescent="0.35">
      <c r="B1286" s="1" t="s">
        <v>1853</v>
      </c>
    </row>
    <row r="1287" spans="2:2" ht="15.75" customHeight="1" x14ac:dyDescent="0.35">
      <c r="B1287" s="1" t="s">
        <v>1854</v>
      </c>
    </row>
    <row r="1288" spans="2:2" ht="15.75" customHeight="1" x14ac:dyDescent="0.35">
      <c r="B1288" s="1" t="s">
        <v>1855</v>
      </c>
    </row>
    <row r="1289" spans="2:2" ht="15.75" customHeight="1" x14ac:dyDescent="0.35">
      <c r="B1289" s="1" t="s">
        <v>1856</v>
      </c>
    </row>
    <row r="1290" spans="2:2" ht="15.75" customHeight="1" x14ac:dyDescent="0.35">
      <c r="B1290" s="1" t="s">
        <v>1857</v>
      </c>
    </row>
    <row r="1291" spans="2:2" ht="15.75" customHeight="1" x14ac:dyDescent="0.35">
      <c r="B1291" s="1" t="s">
        <v>1858</v>
      </c>
    </row>
    <row r="1292" spans="2:2" ht="15.75" customHeight="1" x14ac:dyDescent="0.35">
      <c r="B1292" s="1" t="s">
        <v>1859</v>
      </c>
    </row>
    <row r="1293" spans="2:2" ht="15.75" customHeight="1" x14ac:dyDescent="0.35">
      <c r="B1293" s="1" t="s">
        <v>1860</v>
      </c>
    </row>
    <row r="1294" spans="2:2" ht="15.75" customHeight="1" x14ac:dyDescent="0.35">
      <c r="B1294" s="1" t="s">
        <v>1861</v>
      </c>
    </row>
    <row r="1295" spans="2:2" ht="15.75" customHeight="1" x14ac:dyDescent="0.35">
      <c r="B1295" s="1" t="s">
        <v>1862</v>
      </c>
    </row>
    <row r="1296" spans="2:2" ht="15.75" customHeight="1" x14ac:dyDescent="0.35">
      <c r="B1296" s="1" t="s">
        <v>1863</v>
      </c>
    </row>
    <row r="1297" spans="2:2" ht="15.75" customHeight="1" x14ac:dyDescent="0.35">
      <c r="B1297" s="1" t="s">
        <v>1864</v>
      </c>
    </row>
    <row r="1298" spans="2:2" ht="15.75" customHeight="1" x14ac:dyDescent="0.35">
      <c r="B1298" s="1" t="s">
        <v>1865</v>
      </c>
    </row>
    <row r="1299" spans="2:2" ht="15.75" customHeight="1" x14ac:dyDescent="0.35">
      <c r="B1299" s="1" t="s">
        <v>1866</v>
      </c>
    </row>
    <row r="1300" spans="2:2" ht="15.75" customHeight="1" x14ac:dyDescent="0.35">
      <c r="B1300" s="1" t="s">
        <v>1867</v>
      </c>
    </row>
    <row r="1301" spans="2:2" ht="15.75" customHeight="1" x14ac:dyDescent="0.35">
      <c r="B1301" s="1" t="s">
        <v>1868</v>
      </c>
    </row>
    <row r="1302" spans="2:2" ht="15.75" customHeight="1" x14ac:dyDescent="0.35">
      <c r="B1302" s="1" t="s">
        <v>1869</v>
      </c>
    </row>
    <row r="1303" spans="2:2" ht="15.75" customHeight="1" x14ac:dyDescent="0.35">
      <c r="B1303" s="1" t="s">
        <v>1870</v>
      </c>
    </row>
    <row r="1304" spans="2:2" ht="15.75" customHeight="1" x14ac:dyDescent="0.35">
      <c r="B1304" s="1" t="s">
        <v>1871</v>
      </c>
    </row>
    <row r="1305" spans="2:2" ht="15.75" customHeight="1" x14ac:dyDescent="0.35">
      <c r="B1305" s="1" t="s">
        <v>1872</v>
      </c>
    </row>
    <row r="1306" spans="2:2" ht="15.75" customHeight="1" x14ac:dyDescent="0.35">
      <c r="B1306" s="1" t="s">
        <v>1873</v>
      </c>
    </row>
    <row r="1307" spans="2:2" ht="15.75" customHeight="1" x14ac:dyDescent="0.35">
      <c r="B1307" s="1" t="s">
        <v>1874</v>
      </c>
    </row>
    <row r="1308" spans="2:2" ht="15.75" customHeight="1" x14ac:dyDescent="0.35">
      <c r="B1308" s="1" t="s">
        <v>1875</v>
      </c>
    </row>
    <row r="1309" spans="2:2" ht="15.75" customHeight="1" x14ac:dyDescent="0.35">
      <c r="B1309" s="1" t="s">
        <v>1876</v>
      </c>
    </row>
    <row r="1310" spans="2:2" ht="15.75" customHeight="1" x14ac:dyDescent="0.35">
      <c r="B1310" s="1" t="s">
        <v>1877</v>
      </c>
    </row>
    <row r="1311" spans="2:2" ht="15.75" customHeight="1" x14ac:dyDescent="0.35">
      <c r="B1311" s="1" t="s">
        <v>1878</v>
      </c>
    </row>
    <row r="1312" spans="2:2" ht="15.75" customHeight="1" x14ac:dyDescent="0.35">
      <c r="B1312" s="1" t="s">
        <v>1879</v>
      </c>
    </row>
    <row r="1313" spans="2:2" ht="15.75" customHeight="1" x14ac:dyDescent="0.35">
      <c r="B1313" s="1" t="s">
        <v>1880</v>
      </c>
    </row>
    <row r="1314" spans="2:2" ht="15.75" customHeight="1" x14ac:dyDescent="0.35">
      <c r="B1314" s="1" t="s">
        <v>1881</v>
      </c>
    </row>
    <row r="1315" spans="2:2" ht="15.75" customHeight="1" x14ac:dyDescent="0.35">
      <c r="B1315" s="1" t="s">
        <v>1882</v>
      </c>
    </row>
    <row r="1316" spans="2:2" ht="15.75" customHeight="1" x14ac:dyDescent="0.35">
      <c r="B1316" s="1" t="s">
        <v>1883</v>
      </c>
    </row>
    <row r="1317" spans="2:2" ht="15.75" customHeight="1" x14ac:dyDescent="0.35">
      <c r="B1317" s="1" t="s">
        <v>1884</v>
      </c>
    </row>
    <row r="1318" spans="2:2" ht="15.75" customHeight="1" x14ac:dyDescent="0.35">
      <c r="B1318" s="1" t="s">
        <v>1885</v>
      </c>
    </row>
    <row r="1319" spans="2:2" ht="15.75" customHeight="1" x14ac:dyDescent="0.35">
      <c r="B1319" s="1" t="s">
        <v>1886</v>
      </c>
    </row>
    <row r="1320" spans="2:2" ht="15.75" customHeight="1" x14ac:dyDescent="0.35">
      <c r="B1320" s="1" t="s">
        <v>1887</v>
      </c>
    </row>
    <row r="1321" spans="2:2" ht="15.75" customHeight="1" x14ac:dyDescent="0.35">
      <c r="B1321" s="1" t="s">
        <v>1888</v>
      </c>
    </row>
    <row r="1322" spans="2:2" ht="15.75" customHeight="1" x14ac:dyDescent="0.35">
      <c r="B1322" s="1" t="s">
        <v>1889</v>
      </c>
    </row>
    <row r="1323" spans="2:2" ht="15.75" customHeight="1" x14ac:dyDescent="0.35">
      <c r="B1323" s="1" t="s">
        <v>1890</v>
      </c>
    </row>
    <row r="1324" spans="2:2" ht="15.75" customHeight="1" x14ac:dyDescent="0.35">
      <c r="B1324" s="1" t="s">
        <v>1891</v>
      </c>
    </row>
    <row r="1325" spans="2:2" ht="15.75" customHeight="1" x14ac:dyDescent="0.35">
      <c r="B1325" s="1" t="s">
        <v>1892</v>
      </c>
    </row>
    <row r="1326" spans="2:2" ht="15.75" customHeight="1" x14ac:dyDescent="0.35">
      <c r="B1326" s="1" t="s">
        <v>1893</v>
      </c>
    </row>
    <row r="1327" spans="2:2" ht="15.75" customHeight="1" x14ac:dyDescent="0.35">
      <c r="B1327" s="1" t="s">
        <v>1894</v>
      </c>
    </row>
    <row r="1328" spans="2:2" ht="15.75" customHeight="1" x14ac:dyDescent="0.35">
      <c r="B1328" s="1" t="s">
        <v>1895</v>
      </c>
    </row>
    <row r="1329" spans="2:2" ht="15.75" customHeight="1" x14ac:dyDescent="0.35">
      <c r="B1329" s="1" t="s">
        <v>1896</v>
      </c>
    </row>
    <row r="1330" spans="2:2" ht="15.75" customHeight="1" x14ac:dyDescent="0.35">
      <c r="B1330" s="1" t="s">
        <v>1897</v>
      </c>
    </row>
    <row r="1331" spans="2:2" ht="15.75" customHeight="1" x14ac:dyDescent="0.35">
      <c r="B1331" s="1" t="s">
        <v>1898</v>
      </c>
    </row>
    <row r="1332" spans="2:2" ht="15.75" customHeight="1" x14ac:dyDescent="0.35">
      <c r="B1332" s="1" t="s">
        <v>1899</v>
      </c>
    </row>
    <row r="1333" spans="2:2" ht="15.75" customHeight="1" x14ac:dyDescent="0.35">
      <c r="B1333" s="1" t="s">
        <v>1900</v>
      </c>
    </row>
    <row r="1334" spans="2:2" ht="15.75" customHeight="1" x14ac:dyDescent="0.35">
      <c r="B1334" s="1" t="s">
        <v>1901</v>
      </c>
    </row>
    <row r="1335" spans="2:2" ht="15.75" customHeight="1" x14ac:dyDescent="0.35">
      <c r="B1335" s="1" t="s">
        <v>1902</v>
      </c>
    </row>
    <row r="1336" spans="2:2" ht="15.75" customHeight="1" x14ac:dyDescent="0.35">
      <c r="B1336" s="1" t="s">
        <v>1903</v>
      </c>
    </row>
    <row r="1337" spans="2:2" ht="15.75" customHeight="1" x14ac:dyDescent="0.35">
      <c r="B1337" s="1" t="s">
        <v>1904</v>
      </c>
    </row>
    <row r="1338" spans="2:2" ht="15.75" customHeight="1" x14ac:dyDescent="0.35">
      <c r="B1338" s="1" t="s">
        <v>1905</v>
      </c>
    </row>
    <row r="1339" spans="2:2" ht="15.75" customHeight="1" x14ac:dyDescent="0.35">
      <c r="B1339" s="1" t="s">
        <v>1906</v>
      </c>
    </row>
    <row r="1340" spans="2:2" ht="15.75" customHeight="1" x14ac:dyDescent="0.35">
      <c r="B1340" s="1" t="s">
        <v>1907</v>
      </c>
    </row>
    <row r="1341" spans="2:2" ht="15.75" customHeight="1" x14ac:dyDescent="0.35">
      <c r="B1341" s="1" t="s">
        <v>1908</v>
      </c>
    </row>
    <row r="1342" spans="2:2" ht="15.75" customHeight="1" x14ac:dyDescent="0.35">
      <c r="B1342" s="1" t="s">
        <v>897</v>
      </c>
    </row>
    <row r="1343" spans="2:2" ht="15.75" customHeight="1" x14ac:dyDescent="0.35">
      <c r="B1343" s="1" t="s">
        <v>1909</v>
      </c>
    </row>
    <row r="1344" spans="2:2" ht="15.75" customHeight="1" x14ac:dyDescent="0.35">
      <c r="B1344" s="1" t="s">
        <v>1910</v>
      </c>
    </row>
    <row r="1345" spans="2:2" ht="15.75" customHeight="1" x14ac:dyDescent="0.35">
      <c r="B1345" s="1" t="s">
        <v>1911</v>
      </c>
    </row>
    <row r="1346" spans="2:2" ht="15.75" customHeight="1" x14ac:dyDescent="0.35">
      <c r="B1346" s="1" t="s">
        <v>1912</v>
      </c>
    </row>
    <row r="1347" spans="2:2" ht="15.75" customHeight="1" x14ac:dyDescent="0.35">
      <c r="B1347" s="1" t="s">
        <v>1913</v>
      </c>
    </row>
    <row r="1348" spans="2:2" ht="15.75" customHeight="1" x14ac:dyDescent="0.35">
      <c r="B1348" s="1" t="s">
        <v>1914</v>
      </c>
    </row>
    <row r="1349" spans="2:2" ht="15.75" customHeight="1" x14ac:dyDescent="0.35">
      <c r="B1349" s="1" t="s">
        <v>1915</v>
      </c>
    </row>
    <row r="1350" spans="2:2" ht="15.75" customHeight="1" x14ac:dyDescent="0.35">
      <c r="B1350" s="1" t="s">
        <v>1916</v>
      </c>
    </row>
    <row r="1351" spans="2:2" ht="15.75" customHeight="1" x14ac:dyDescent="0.35">
      <c r="B1351" s="1" t="s">
        <v>1917</v>
      </c>
    </row>
    <row r="1352" spans="2:2" ht="15.75" customHeight="1" x14ac:dyDescent="0.35">
      <c r="B1352" s="1" t="s">
        <v>1918</v>
      </c>
    </row>
    <row r="1353" spans="2:2" ht="15.75" customHeight="1" x14ac:dyDescent="0.35">
      <c r="B1353" s="1" t="s">
        <v>1919</v>
      </c>
    </row>
    <row r="1354" spans="2:2" ht="15.75" customHeight="1" x14ac:dyDescent="0.35">
      <c r="B1354" s="1" t="s">
        <v>1920</v>
      </c>
    </row>
    <row r="1355" spans="2:2" ht="15.75" customHeight="1" x14ac:dyDescent="0.35">
      <c r="B1355" s="1" t="s">
        <v>1921</v>
      </c>
    </row>
    <row r="1356" spans="2:2" ht="15.75" customHeight="1" x14ac:dyDescent="0.35">
      <c r="B1356" s="1" t="s">
        <v>1922</v>
      </c>
    </row>
    <row r="1357" spans="2:2" ht="15.75" customHeight="1" x14ac:dyDescent="0.35">
      <c r="B1357" s="1" t="s">
        <v>1923</v>
      </c>
    </row>
    <row r="1358" spans="2:2" ht="15.75" customHeight="1" x14ac:dyDescent="0.35">
      <c r="B1358" s="1" t="s">
        <v>1924</v>
      </c>
    </row>
    <row r="1359" spans="2:2" ht="15.75" customHeight="1" x14ac:dyDescent="0.35">
      <c r="B1359" s="1" t="s">
        <v>1925</v>
      </c>
    </row>
    <row r="1360" spans="2:2" ht="15.75" customHeight="1" x14ac:dyDescent="0.35">
      <c r="B1360" s="1" t="s">
        <v>1926</v>
      </c>
    </row>
    <row r="1361" spans="2:2" ht="15.75" customHeight="1" x14ac:dyDescent="0.35">
      <c r="B1361" s="1" t="s">
        <v>1927</v>
      </c>
    </row>
    <row r="1362" spans="2:2" ht="15.75" customHeight="1" x14ac:dyDescent="0.35">
      <c r="B1362" s="1" t="s">
        <v>1928</v>
      </c>
    </row>
    <row r="1363" spans="2:2" ht="15.75" customHeight="1" x14ac:dyDescent="0.35">
      <c r="B1363" s="1" t="s">
        <v>1929</v>
      </c>
    </row>
    <row r="1364" spans="2:2" ht="15.75" customHeight="1" x14ac:dyDescent="0.35">
      <c r="B1364" s="1" t="s">
        <v>1930</v>
      </c>
    </row>
    <row r="1365" spans="2:2" ht="15.75" customHeight="1" x14ac:dyDescent="0.35">
      <c r="B1365" s="1" t="s">
        <v>1931</v>
      </c>
    </row>
    <row r="1366" spans="2:2" ht="15.75" customHeight="1" x14ac:dyDescent="0.35">
      <c r="B1366" s="1" t="s">
        <v>1932</v>
      </c>
    </row>
    <row r="1367" spans="2:2" ht="15.75" customHeight="1" x14ac:dyDescent="0.35">
      <c r="B1367" s="1" t="s">
        <v>1933</v>
      </c>
    </row>
    <row r="1368" spans="2:2" ht="15.75" customHeight="1" x14ac:dyDescent="0.35">
      <c r="B1368" s="1" t="s">
        <v>1934</v>
      </c>
    </row>
    <row r="1369" spans="2:2" ht="15.75" customHeight="1" x14ac:dyDescent="0.35">
      <c r="B1369" s="1" t="s">
        <v>1935</v>
      </c>
    </row>
    <row r="1370" spans="2:2" ht="15.75" customHeight="1" x14ac:dyDescent="0.35">
      <c r="B1370" s="1" t="s">
        <v>1936</v>
      </c>
    </row>
    <row r="1371" spans="2:2" ht="15.75" customHeight="1" x14ac:dyDescent="0.35">
      <c r="B1371" s="1" t="s">
        <v>1937</v>
      </c>
    </row>
    <row r="1372" spans="2:2" ht="15.75" customHeight="1" x14ac:dyDescent="0.35">
      <c r="B1372" s="1" t="s">
        <v>1938</v>
      </c>
    </row>
    <row r="1373" spans="2:2" ht="15.75" customHeight="1" x14ac:dyDescent="0.35">
      <c r="B1373" s="1" t="s">
        <v>1939</v>
      </c>
    </row>
    <row r="1374" spans="2:2" ht="15.75" customHeight="1" x14ac:dyDescent="0.35">
      <c r="B1374" s="1" t="s">
        <v>1940</v>
      </c>
    </row>
    <row r="1375" spans="2:2" ht="15.75" customHeight="1" x14ac:dyDescent="0.35">
      <c r="B1375" s="1" t="s">
        <v>1941</v>
      </c>
    </row>
    <row r="1376" spans="2:2" ht="15.75" customHeight="1" x14ac:dyDescent="0.35">
      <c r="B1376" s="1" t="s">
        <v>1942</v>
      </c>
    </row>
    <row r="1377" spans="2:2" ht="15.75" customHeight="1" x14ac:dyDescent="0.35">
      <c r="B1377" s="1" t="s">
        <v>1943</v>
      </c>
    </row>
    <row r="1378" spans="2:2" ht="15.75" customHeight="1" x14ac:dyDescent="0.35">
      <c r="B1378" s="1" t="s">
        <v>1944</v>
      </c>
    </row>
    <row r="1379" spans="2:2" ht="15.75" customHeight="1" x14ac:dyDescent="0.35">
      <c r="B1379" s="1" t="s">
        <v>1945</v>
      </c>
    </row>
    <row r="1380" spans="2:2" ht="15.75" customHeight="1" x14ac:dyDescent="0.35">
      <c r="B1380" s="1" t="s">
        <v>1946</v>
      </c>
    </row>
    <row r="1381" spans="2:2" ht="15.75" customHeight="1" x14ac:dyDescent="0.35">
      <c r="B1381" s="1" t="s">
        <v>1947</v>
      </c>
    </row>
    <row r="1382" spans="2:2" ht="15.75" customHeight="1" x14ac:dyDescent="0.35">
      <c r="B1382" s="1" t="s">
        <v>1948</v>
      </c>
    </row>
    <row r="1383" spans="2:2" ht="15.75" customHeight="1" x14ac:dyDescent="0.35">
      <c r="B1383" s="1" t="s">
        <v>1949</v>
      </c>
    </row>
    <row r="1384" spans="2:2" ht="15.75" customHeight="1" x14ac:dyDescent="0.35">
      <c r="B1384" s="1" t="s">
        <v>1950</v>
      </c>
    </row>
    <row r="1385" spans="2:2" ht="15.75" customHeight="1" x14ac:dyDescent="0.35">
      <c r="B1385" s="1" t="s">
        <v>1951</v>
      </c>
    </row>
    <row r="1386" spans="2:2" ht="15.75" customHeight="1" x14ac:dyDescent="0.35">
      <c r="B1386" s="1" t="s">
        <v>1952</v>
      </c>
    </row>
    <row r="1387" spans="2:2" ht="15.75" customHeight="1" x14ac:dyDescent="0.35">
      <c r="B1387" s="1" t="s">
        <v>1953</v>
      </c>
    </row>
    <row r="1388" spans="2:2" ht="15.75" customHeight="1" x14ac:dyDescent="0.35">
      <c r="B1388" s="1" t="s">
        <v>1954</v>
      </c>
    </row>
    <row r="1389" spans="2:2" ht="15.75" customHeight="1" x14ac:dyDescent="0.35">
      <c r="B1389" s="1" t="s">
        <v>1955</v>
      </c>
    </row>
    <row r="1390" spans="2:2" ht="15.75" customHeight="1" x14ac:dyDescent="0.35">
      <c r="B1390" s="1" t="s">
        <v>1956</v>
      </c>
    </row>
    <row r="1391" spans="2:2" ht="15.75" customHeight="1" x14ac:dyDescent="0.35">
      <c r="B1391" s="1" t="s">
        <v>1957</v>
      </c>
    </row>
    <row r="1392" spans="2:2" ht="15.75" customHeight="1" x14ac:dyDescent="0.35">
      <c r="B1392" s="1" t="s">
        <v>1958</v>
      </c>
    </row>
    <row r="1393" spans="2:2" ht="15.75" customHeight="1" x14ac:dyDescent="0.35">
      <c r="B1393" s="1" t="s">
        <v>1959</v>
      </c>
    </row>
    <row r="1394" spans="2:2" ht="15.75" customHeight="1" x14ac:dyDescent="0.35">
      <c r="B1394" s="1" t="s">
        <v>1960</v>
      </c>
    </row>
    <row r="1395" spans="2:2" ht="15.75" customHeight="1" x14ac:dyDescent="0.35">
      <c r="B1395" s="1" t="s">
        <v>1961</v>
      </c>
    </row>
    <row r="1396" spans="2:2" ht="15.75" customHeight="1" x14ac:dyDescent="0.35">
      <c r="B1396" s="1" t="s">
        <v>1962</v>
      </c>
    </row>
    <row r="1397" spans="2:2" ht="15.75" customHeight="1" x14ac:dyDescent="0.35">
      <c r="B1397" s="1" t="s">
        <v>1963</v>
      </c>
    </row>
    <row r="1398" spans="2:2" ht="15.75" customHeight="1" x14ac:dyDescent="0.35">
      <c r="B1398" s="1" t="s">
        <v>1964</v>
      </c>
    </row>
    <row r="1399" spans="2:2" ht="15.75" customHeight="1" x14ac:dyDescent="0.35">
      <c r="B1399" s="1" t="s">
        <v>1965</v>
      </c>
    </row>
    <row r="1400" spans="2:2" ht="15.75" customHeight="1" x14ac:dyDescent="0.35">
      <c r="B1400" s="1" t="s">
        <v>1966</v>
      </c>
    </row>
    <row r="1401" spans="2:2" ht="15.75" customHeight="1" x14ac:dyDescent="0.35">
      <c r="B1401" s="1" t="s">
        <v>1967</v>
      </c>
    </row>
    <row r="1402" spans="2:2" ht="15.75" customHeight="1" x14ac:dyDescent="0.35">
      <c r="B1402" s="1" t="s">
        <v>1968</v>
      </c>
    </row>
    <row r="1403" spans="2:2" ht="15.75" customHeight="1" x14ac:dyDescent="0.35">
      <c r="B1403" s="1" t="s">
        <v>1969</v>
      </c>
    </row>
    <row r="1404" spans="2:2" ht="15.75" customHeight="1" x14ac:dyDescent="0.35">
      <c r="B1404" s="1" t="s">
        <v>1970</v>
      </c>
    </row>
    <row r="1405" spans="2:2" ht="15.75" customHeight="1" x14ac:dyDescent="0.35">
      <c r="B1405" s="1" t="s">
        <v>1971</v>
      </c>
    </row>
    <row r="1406" spans="2:2" ht="15.75" customHeight="1" x14ac:dyDescent="0.35">
      <c r="B1406" s="1" t="s">
        <v>1972</v>
      </c>
    </row>
    <row r="1407" spans="2:2" ht="15.75" customHeight="1" x14ac:dyDescent="0.35">
      <c r="B1407" s="1" t="s">
        <v>1973</v>
      </c>
    </row>
    <row r="1408" spans="2:2" ht="15.75" customHeight="1" x14ac:dyDescent="0.35">
      <c r="B1408" s="1" t="s">
        <v>1974</v>
      </c>
    </row>
    <row r="1409" spans="2:2" ht="15.75" customHeight="1" x14ac:dyDescent="0.35">
      <c r="B1409" s="1" t="s">
        <v>1975</v>
      </c>
    </row>
    <row r="1410" spans="2:2" ht="15.75" customHeight="1" x14ac:dyDescent="0.35">
      <c r="B1410" s="1" t="s">
        <v>1976</v>
      </c>
    </row>
    <row r="1411" spans="2:2" ht="15.75" customHeight="1" x14ac:dyDescent="0.35">
      <c r="B1411" s="1" t="s">
        <v>1977</v>
      </c>
    </row>
    <row r="1412" spans="2:2" ht="15.75" customHeight="1" x14ac:dyDescent="0.35">
      <c r="B1412" s="1" t="s">
        <v>1978</v>
      </c>
    </row>
    <row r="1413" spans="2:2" ht="15.75" customHeight="1" x14ac:dyDescent="0.35">
      <c r="B1413" s="1" t="s">
        <v>1979</v>
      </c>
    </row>
    <row r="1414" spans="2:2" ht="15.75" customHeight="1" x14ac:dyDescent="0.35">
      <c r="B1414" s="1" t="s">
        <v>1980</v>
      </c>
    </row>
    <row r="1415" spans="2:2" ht="15.75" customHeight="1" x14ac:dyDescent="0.35">
      <c r="B1415" s="1" t="s">
        <v>1981</v>
      </c>
    </row>
    <row r="1416" spans="2:2" ht="15.75" customHeight="1" x14ac:dyDescent="0.35">
      <c r="B1416" s="1" t="s">
        <v>1982</v>
      </c>
    </row>
    <row r="1417" spans="2:2" ht="15.75" customHeight="1" x14ac:dyDescent="0.35">
      <c r="B1417" s="1" t="s">
        <v>1983</v>
      </c>
    </row>
    <row r="1418" spans="2:2" ht="15.75" customHeight="1" x14ac:dyDescent="0.35">
      <c r="B1418" s="1" t="s">
        <v>1984</v>
      </c>
    </row>
    <row r="1419" spans="2:2" ht="15.75" customHeight="1" x14ac:dyDescent="0.35">
      <c r="B1419" s="1" t="s">
        <v>1985</v>
      </c>
    </row>
    <row r="1420" spans="2:2" ht="15.75" customHeight="1" x14ac:dyDescent="0.35">
      <c r="B1420" s="1" t="s">
        <v>1986</v>
      </c>
    </row>
    <row r="1421" spans="2:2" ht="15.75" customHeight="1" x14ac:dyDescent="0.35">
      <c r="B1421" s="1" t="s">
        <v>1987</v>
      </c>
    </row>
    <row r="1422" spans="2:2" ht="15.75" customHeight="1" x14ac:dyDescent="0.35">
      <c r="B1422" s="1" t="s">
        <v>1988</v>
      </c>
    </row>
    <row r="1423" spans="2:2" ht="15.75" customHeight="1" x14ac:dyDescent="0.35">
      <c r="B1423" s="1" t="s">
        <v>1989</v>
      </c>
    </row>
    <row r="1424" spans="2:2" ht="15.75" customHeight="1" x14ac:dyDescent="0.35">
      <c r="B1424" s="1" t="s">
        <v>1990</v>
      </c>
    </row>
    <row r="1425" spans="2:2" ht="15.75" customHeight="1" x14ac:dyDescent="0.35">
      <c r="B1425" s="1" t="s">
        <v>1991</v>
      </c>
    </row>
    <row r="1426" spans="2:2" ht="15.75" customHeight="1" x14ac:dyDescent="0.35">
      <c r="B1426" s="1" t="s">
        <v>1992</v>
      </c>
    </row>
    <row r="1427" spans="2:2" ht="15.75" customHeight="1" x14ac:dyDescent="0.35">
      <c r="B1427" s="1" t="s">
        <v>1993</v>
      </c>
    </row>
    <row r="1428" spans="2:2" ht="15.75" customHeight="1" x14ac:dyDescent="0.35">
      <c r="B1428" s="1" t="s">
        <v>1994</v>
      </c>
    </row>
    <row r="1429" spans="2:2" ht="15.75" customHeight="1" x14ac:dyDescent="0.35">
      <c r="B1429" s="1" t="s">
        <v>1995</v>
      </c>
    </row>
    <row r="1430" spans="2:2" ht="15.75" customHeight="1" x14ac:dyDescent="0.35">
      <c r="B1430" s="1" t="s">
        <v>1996</v>
      </c>
    </row>
    <row r="1431" spans="2:2" ht="15.75" customHeight="1" x14ac:dyDescent="0.35">
      <c r="B1431" s="1" t="s">
        <v>1997</v>
      </c>
    </row>
    <row r="1432" spans="2:2" ht="15.75" customHeight="1" x14ac:dyDescent="0.35">
      <c r="B1432" s="1" t="s">
        <v>1998</v>
      </c>
    </row>
    <row r="1433" spans="2:2" ht="15.75" customHeight="1" x14ac:dyDescent="0.35">
      <c r="B1433" s="1" t="s">
        <v>1999</v>
      </c>
    </row>
    <row r="1434" spans="2:2" ht="15.75" customHeight="1" x14ac:dyDescent="0.35">
      <c r="B1434" s="1" t="s">
        <v>2000</v>
      </c>
    </row>
    <row r="1435" spans="2:2" ht="15.75" customHeight="1" x14ac:dyDescent="0.35">
      <c r="B1435" s="1" t="s">
        <v>2001</v>
      </c>
    </row>
    <row r="1436" spans="2:2" ht="15.75" customHeight="1" x14ac:dyDescent="0.35">
      <c r="B1436" s="1" t="s">
        <v>2002</v>
      </c>
    </row>
    <row r="1437" spans="2:2" ht="15.75" customHeight="1" x14ac:dyDescent="0.35">
      <c r="B1437" s="1" t="s">
        <v>2003</v>
      </c>
    </row>
    <row r="1438" spans="2:2" ht="15.75" customHeight="1" x14ac:dyDescent="0.35">
      <c r="B1438" s="1" t="s">
        <v>2004</v>
      </c>
    </row>
    <row r="1439" spans="2:2" ht="15.75" customHeight="1" x14ac:dyDescent="0.35">
      <c r="B1439" s="1" t="s">
        <v>2005</v>
      </c>
    </row>
    <row r="1440" spans="2:2" ht="15.75" customHeight="1" x14ac:dyDescent="0.35">
      <c r="B1440" s="1" t="s">
        <v>2006</v>
      </c>
    </row>
    <row r="1441" spans="2:2" ht="15.75" customHeight="1" x14ac:dyDescent="0.35">
      <c r="B1441" s="1" t="s">
        <v>2007</v>
      </c>
    </row>
    <row r="1442" spans="2:2" ht="15.75" customHeight="1" x14ac:dyDescent="0.35">
      <c r="B1442" s="1" t="s">
        <v>2008</v>
      </c>
    </row>
    <row r="1443" spans="2:2" ht="15.75" customHeight="1" x14ac:dyDescent="0.35">
      <c r="B1443" s="1" t="s">
        <v>2009</v>
      </c>
    </row>
    <row r="1444" spans="2:2" ht="15.75" customHeight="1" x14ac:dyDescent="0.35">
      <c r="B1444" s="1" t="s">
        <v>2010</v>
      </c>
    </row>
    <row r="1445" spans="2:2" ht="15.75" customHeight="1" x14ac:dyDescent="0.35">
      <c r="B1445" s="1" t="s">
        <v>2011</v>
      </c>
    </row>
    <row r="1446" spans="2:2" ht="15.75" customHeight="1" x14ac:dyDescent="0.35">
      <c r="B1446" s="1" t="s">
        <v>2012</v>
      </c>
    </row>
    <row r="1447" spans="2:2" ht="15.75" customHeight="1" x14ac:dyDescent="0.35">
      <c r="B1447" s="1" t="s">
        <v>2013</v>
      </c>
    </row>
    <row r="1448" spans="2:2" ht="15.75" customHeight="1" x14ac:dyDescent="0.35">
      <c r="B1448" s="1" t="s">
        <v>2014</v>
      </c>
    </row>
    <row r="1449" spans="2:2" ht="15.75" customHeight="1" x14ac:dyDescent="0.35">
      <c r="B1449" s="1" t="s">
        <v>2015</v>
      </c>
    </row>
    <row r="1450" spans="2:2" ht="15.75" customHeight="1" x14ac:dyDescent="0.35">
      <c r="B1450" s="1" t="s">
        <v>2016</v>
      </c>
    </row>
    <row r="1451" spans="2:2" ht="15.75" customHeight="1" x14ac:dyDescent="0.35">
      <c r="B1451" s="1" t="s">
        <v>2017</v>
      </c>
    </row>
    <row r="1452" spans="2:2" ht="15.75" customHeight="1" x14ac:dyDescent="0.35">
      <c r="B1452" s="1" t="s">
        <v>2018</v>
      </c>
    </row>
    <row r="1453" spans="2:2" ht="15.75" customHeight="1" x14ac:dyDescent="0.35">
      <c r="B1453" s="1" t="s">
        <v>2019</v>
      </c>
    </row>
    <row r="1454" spans="2:2" ht="15.75" customHeight="1" x14ac:dyDescent="0.35">
      <c r="B1454" s="1" t="s">
        <v>2020</v>
      </c>
    </row>
    <row r="1455" spans="2:2" ht="15.75" customHeight="1" x14ac:dyDescent="0.35">
      <c r="B1455" s="1" t="s">
        <v>2021</v>
      </c>
    </row>
    <row r="1456" spans="2:2" ht="15.75" customHeight="1" x14ac:dyDescent="0.35">
      <c r="B1456" s="1" t="s">
        <v>2022</v>
      </c>
    </row>
    <row r="1457" spans="2:2" ht="15.75" customHeight="1" x14ac:dyDescent="0.35">
      <c r="B1457" s="1" t="s">
        <v>2023</v>
      </c>
    </row>
    <row r="1458" spans="2:2" ht="15.75" customHeight="1" x14ac:dyDescent="0.35">
      <c r="B1458" s="1" t="s">
        <v>2024</v>
      </c>
    </row>
    <row r="1459" spans="2:2" ht="15.75" customHeight="1" x14ac:dyDescent="0.35">
      <c r="B1459" s="1" t="s">
        <v>2025</v>
      </c>
    </row>
    <row r="1460" spans="2:2" ht="15.75" customHeight="1" x14ac:dyDescent="0.35">
      <c r="B1460" s="1" t="s">
        <v>2026</v>
      </c>
    </row>
    <row r="1461" spans="2:2" ht="15.75" customHeight="1" x14ac:dyDescent="0.35">
      <c r="B1461" s="1" t="s">
        <v>2027</v>
      </c>
    </row>
    <row r="1462" spans="2:2" ht="15.75" customHeight="1" x14ac:dyDescent="0.35">
      <c r="B1462" s="1" t="s">
        <v>2028</v>
      </c>
    </row>
    <row r="1463" spans="2:2" ht="15.75" customHeight="1" x14ac:dyDescent="0.35">
      <c r="B1463" s="1" t="s">
        <v>2029</v>
      </c>
    </row>
    <row r="1464" spans="2:2" ht="15.75" customHeight="1" x14ac:dyDescent="0.35">
      <c r="B1464" s="1" t="s">
        <v>2030</v>
      </c>
    </row>
    <row r="1465" spans="2:2" ht="15.75" customHeight="1" x14ac:dyDescent="0.35">
      <c r="B1465" s="1" t="s">
        <v>2031</v>
      </c>
    </row>
    <row r="1466" spans="2:2" ht="15.75" customHeight="1" x14ac:dyDescent="0.35">
      <c r="B1466" s="1" t="s">
        <v>2032</v>
      </c>
    </row>
    <row r="1467" spans="2:2" ht="15.75" customHeight="1" x14ac:dyDescent="0.35">
      <c r="B1467" s="1" t="s">
        <v>2033</v>
      </c>
    </row>
    <row r="1468" spans="2:2" ht="15.75" customHeight="1" x14ac:dyDescent="0.35">
      <c r="B1468" s="1" t="s">
        <v>2034</v>
      </c>
    </row>
    <row r="1469" spans="2:2" ht="15.75" customHeight="1" x14ac:dyDescent="0.35">
      <c r="B1469" s="1" t="s">
        <v>2035</v>
      </c>
    </row>
    <row r="1470" spans="2:2" ht="15.75" customHeight="1" x14ac:dyDescent="0.35">
      <c r="B1470" s="1" t="s">
        <v>2036</v>
      </c>
    </row>
    <row r="1471" spans="2:2" ht="15.75" customHeight="1" x14ac:dyDescent="0.35">
      <c r="B1471" s="1" t="s">
        <v>2037</v>
      </c>
    </row>
    <row r="1472" spans="2:2" ht="15.75" customHeight="1" x14ac:dyDescent="0.35">
      <c r="B1472" s="1" t="s">
        <v>2038</v>
      </c>
    </row>
    <row r="1473" spans="2:2" ht="15.75" customHeight="1" x14ac:dyDescent="0.35">
      <c r="B1473" s="1" t="s">
        <v>2039</v>
      </c>
    </row>
    <row r="1474" spans="2:2" ht="15.75" customHeight="1" x14ac:dyDescent="0.35">
      <c r="B1474" s="1" t="s">
        <v>2040</v>
      </c>
    </row>
    <row r="1475" spans="2:2" ht="15.75" customHeight="1" x14ac:dyDescent="0.35">
      <c r="B1475" s="1" t="s">
        <v>2041</v>
      </c>
    </row>
    <row r="1476" spans="2:2" ht="15.75" customHeight="1" x14ac:dyDescent="0.35">
      <c r="B1476" s="1" t="s">
        <v>2042</v>
      </c>
    </row>
    <row r="1477" spans="2:2" ht="15.75" customHeight="1" x14ac:dyDescent="0.35">
      <c r="B1477" s="1" t="s">
        <v>2043</v>
      </c>
    </row>
    <row r="1478" spans="2:2" ht="15.75" customHeight="1" x14ac:dyDescent="0.35">
      <c r="B1478" s="1" t="s">
        <v>2044</v>
      </c>
    </row>
    <row r="1479" spans="2:2" ht="15.75" customHeight="1" x14ac:dyDescent="0.35">
      <c r="B1479" s="1" t="s">
        <v>2045</v>
      </c>
    </row>
    <row r="1480" spans="2:2" ht="15.75" customHeight="1" x14ac:dyDescent="0.35">
      <c r="B1480" s="1" t="s">
        <v>2046</v>
      </c>
    </row>
    <row r="1481" spans="2:2" ht="15.75" customHeight="1" x14ac:dyDescent="0.35">
      <c r="B1481" s="1" t="s">
        <v>2047</v>
      </c>
    </row>
    <row r="1482" spans="2:2" ht="15.75" customHeight="1" x14ac:dyDescent="0.35">
      <c r="B1482" s="1" t="s">
        <v>2048</v>
      </c>
    </row>
    <row r="1483" spans="2:2" ht="15.75" customHeight="1" x14ac:dyDescent="0.35">
      <c r="B1483" s="1" t="s">
        <v>2049</v>
      </c>
    </row>
    <row r="1484" spans="2:2" ht="15.75" customHeight="1" x14ac:dyDescent="0.35">
      <c r="B1484" s="1" t="s">
        <v>2050</v>
      </c>
    </row>
    <row r="1485" spans="2:2" ht="15.75" customHeight="1" x14ac:dyDescent="0.35">
      <c r="B1485" s="1" t="s">
        <v>2051</v>
      </c>
    </row>
    <row r="1486" spans="2:2" ht="15.75" customHeight="1" x14ac:dyDescent="0.35">
      <c r="B1486" s="1" t="s">
        <v>2052</v>
      </c>
    </row>
    <row r="1487" spans="2:2" ht="15.75" customHeight="1" x14ac:dyDescent="0.35">
      <c r="B1487" s="1" t="s">
        <v>2053</v>
      </c>
    </row>
    <row r="1488" spans="2:2" ht="15.75" customHeight="1" x14ac:dyDescent="0.35">
      <c r="B1488" s="1" t="s">
        <v>2054</v>
      </c>
    </row>
    <row r="1489" spans="2:2" ht="15.75" customHeight="1" x14ac:dyDescent="0.35">
      <c r="B1489" s="1" t="s">
        <v>2055</v>
      </c>
    </row>
    <row r="1490" spans="2:2" ht="15.75" customHeight="1" x14ac:dyDescent="0.35">
      <c r="B1490" s="1" t="s">
        <v>2056</v>
      </c>
    </row>
    <row r="1491" spans="2:2" ht="15.75" customHeight="1" x14ac:dyDescent="0.35">
      <c r="B1491" s="1" t="s">
        <v>2057</v>
      </c>
    </row>
    <row r="1492" spans="2:2" ht="15.75" customHeight="1" x14ac:dyDescent="0.35">
      <c r="B1492" s="1" t="s">
        <v>2058</v>
      </c>
    </row>
    <row r="1493" spans="2:2" ht="15.75" customHeight="1" x14ac:dyDescent="0.35">
      <c r="B1493" s="1" t="s">
        <v>2059</v>
      </c>
    </row>
    <row r="1494" spans="2:2" ht="15.75" customHeight="1" x14ac:dyDescent="0.35">
      <c r="B1494" s="1" t="s">
        <v>2060</v>
      </c>
    </row>
    <row r="1495" spans="2:2" ht="15.75" customHeight="1" x14ac:dyDescent="0.35">
      <c r="B1495" s="1" t="s">
        <v>2061</v>
      </c>
    </row>
    <row r="1496" spans="2:2" ht="15.75" customHeight="1" x14ac:dyDescent="0.35">
      <c r="B1496" s="1" t="s">
        <v>2062</v>
      </c>
    </row>
    <row r="1497" spans="2:2" ht="15.75" customHeight="1" x14ac:dyDescent="0.35">
      <c r="B1497" s="1" t="s">
        <v>2063</v>
      </c>
    </row>
    <row r="1498" spans="2:2" ht="15.75" customHeight="1" x14ac:dyDescent="0.35">
      <c r="B1498" s="1" t="s">
        <v>2064</v>
      </c>
    </row>
    <row r="1499" spans="2:2" ht="15.75" customHeight="1" x14ac:dyDescent="0.35">
      <c r="B1499" s="1" t="s">
        <v>2065</v>
      </c>
    </row>
    <row r="1500" spans="2:2" ht="15.75" customHeight="1" x14ac:dyDescent="0.35">
      <c r="B1500" s="1" t="s">
        <v>2066</v>
      </c>
    </row>
    <row r="1501" spans="2:2" ht="15.75" customHeight="1" x14ac:dyDescent="0.35">
      <c r="B1501" s="1" t="s">
        <v>2067</v>
      </c>
    </row>
    <row r="1502" spans="2:2" ht="15.75" customHeight="1" x14ac:dyDescent="0.35">
      <c r="B1502" s="1" t="s">
        <v>2068</v>
      </c>
    </row>
    <row r="1503" spans="2:2" ht="15.75" customHeight="1" x14ac:dyDescent="0.35">
      <c r="B1503" s="1" t="s">
        <v>2069</v>
      </c>
    </row>
    <row r="1504" spans="2:2" ht="15.75" customHeight="1" x14ac:dyDescent="0.35">
      <c r="B1504" s="1" t="s">
        <v>2070</v>
      </c>
    </row>
    <row r="1505" spans="2:2" ht="15.75" customHeight="1" x14ac:dyDescent="0.35">
      <c r="B1505" s="1" t="s">
        <v>2071</v>
      </c>
    </row>
    <row r="1506" spans="2:2" ht="15.75" customHeight="1" x14ac:dyDescent="0.35">
      <c r="B1506" s="1" t="s">
        <v>2072</v>
      </c>
    </row>
    <row r="1507" spans="2:2" ht="15.75" customHeight="1" x14ac:dyDescent="0.35">
      <c r="B1507" s="1" t="s">
        <v>2073</v>
      </c>
    </row>
    <row r="1508" spans="2:2" ht="15.75" customHeight="1" x14ac:dyDescent="0.35">
      <c r="B1508" s="1" t="s">
        <v>2074</v>
      </c>
    </row>
    <row r="1509" spans="2:2" ht="15.75" customHeight="1" x14ac:dyDescent="0.35">
      <c r="B1509" s="1" t="s">
        <v>2075</v>
      </c>
    </row>
    <row r="1510" spans="2:2" ht="15.75" customHeight="1" x14ac:dyDescent="0.35">
      <c r="B1510" s="1" t="s">
        <v>2076</v>
      </c>
    </row>
    <row r="1511" spans="2:2" ht="15.75" customHeight="1" x14ac:dyDescent="0.35">
      <c r="B1511" s="1" t="s">
        <v>2077</v>
      </c>
    </row>
    <row r="1512" spans="2:2" ht="15.75" customHeight="1" x14ac:dyDescent="0.35">
      <c r="B1512" s="1" t="s">
        <v>2078</v>
      </c>
    </row>
    <row r="1513" spans="2:2" ht="15.75" customHeight="1" x14ac:dyDescent="0.35">
      <c r="B1513" s="1" t="s">
        <v>2079</v>
      </c>
    </row>
    <row r="1514" spans="2:2" ht="15.75" customHeight="1" x14ac:dyDescent="0.35">
      <c r="B1514" s="1" t="s">
        <v>2080</v>
      </c>
    </row>
    <row r="1515" spans="2:2" ht="15.75" customHeight="1" x14ac:dyDescent="0.35">
      <c r="B1515" s="1" t="s">
        <v>2081</v>
      </c>
    </row>
    <row r="1516" spans="2:2" ht="15.75" customHeight="1" x14ac:dyDescent="0.35">
      <c r="B1516" s="1" t="s">
        <v>2082</v>
      </c>
    </row>
    <row r="1517" spans="2:2" ht="15.75" customHeight="1" x14ac:dyDescent="0.35">
      <c r="B1517" s="1" t="s">
        <v>2083</v>
      </c>
    </row>
    <row r="1518" spans="2:2" ht="15.75" customHeight="1" x14ac:dyDescent="0.35">
      <c r="B1518" s="1" t="s">
        <v>2084</v>
      </c>
    </row>
    <row r="1519" spans="2:2" ht="15.75" customHeight="1" x14ac:dyDescent="0.35">
      <c r="B1519" s="1" t="s">
        <v>2085</v>
      </c>
    </row>
    <row r="1520" spans="2:2" ht="15.75" customHeight="1" x14ac:dyDescent="0.35">
      <c r="B1520" s="1" t="s">
        <v>2086</v>
      </c>
    </row>
    <row r="1521" spans="2:2" ht="15.75" customHeight="1" x14ac:dyDescent="0.35">
      <c r="B1521" s="1" t="s">
        <v>2087</v>
      </c>
    </row>
    <row r="1522" spans="2:2" ht="15.75" customHeight="1" x14ac:dyDescent="0.35">
      <c r="B1522" s="1" t="s">
        <v>2088</v>
      </c>
    </row>
    <row r="1523" spans="2:2" ht="15.75" customHeight="1" x14ac:dyDescent="0.35">
      <c r="B1523" s="1" t="s">
        <v>2089</v>
      </c>
    </row>
    <row r="1524" spans="2:2" ht="15.75" customHeight="1" x14ac:dyDescent="0.35">
      <c r="B1524" s="1" t="s">
        <v>2090</v>
      </c>
    </row>
    <row r="1525" spans="2:2" ht="15.75" customHeight="1" x14ac:dyDescent="0.35">
      <c r="B1525" s="1" t="s">
        <v>2091</v>
      </c>
    </row>
    <row r="1526" spans="2:2" ht="15.75" customHeight="1" x14ac:dyDescent="0.35">
      <c r="B1526" s="1" t="s">
        <v>2092</v>
      </c>
    </row>
    <row r="1527" spans="2:2" ht="15.75" customHeight="1" x14ac:dyDescent="0.35">
      <c r="B1527" s="1" t="s">
        <v>2093</v>
      </c>
    </row>
    <row r="1528" spans="2:2" ht="15.75" customHeight="1" x14ac:dyDescent="0.35">
      <c r="B1528" s="1" t="s">
        <v>2094</v>
      </c>
    </row>
    <row r="1529" spans="2:2" ht="15.75" customHeight="1" x14ac:dyDescent="0.35">
      <c r="B1529" s="1" t="s">
        <v>2095</v>
      </c>
    </row>
    <row r="1530" spans="2:2" ht="15.75" customHeight="1" x14ac:dyDescent="0.35">
      <c r="B1530" s="1" t="s">
        <v>2096</v>
      </c>
    </row>
    <row r="1531" spans="2:2" ht="15.75" customHeight="1" x14ac:dyDescent="0.35">
      <c r="B1531" s="1" t="s">
        <v>2097</v>
      </c>
    </row>
    <row r="1532" spans="2:2" ht="15.75" customHeight="1" x14ac:dyDescent="0.35">
      <c r="B1532" s="1" t="s">
        <v>2098</v>
      </c>
    </row>
    <row r="1533" spans="2:2" ht="15.75" customHeight="1" x14ac:dyDescent="0.35">
      <c r="B1533" s="1" t="s">
        <v>2099</v>
      </c>
    </row>
    <row r="1534" spans="2:2" ht="15.75" customHeight="1" x14ac:dyDescent="0.35">
      <c r="B1534" s="1" t="s">
        <v>2100</v>
      </c>
    </row>
    <row r="1535" spans="2:2" ht="15.75" customHeight="1" x14ac:dyDescent="0.35">
      <c r="B1535" s="1" t="s">
        <v>2101</v>
      </c>
    </row>
    <row r="1536" spans="2:2" ht="15.75" customHeight="1" x14ac:dyDescent="0.35">
      <c r="B1536" s="1" t="s">
        <v>2102</v>
      </c>
    </row>
    <row r="1537" spans="2:2" ht="15.75" customHeight="1" x14ac:dyDescent="0.35">
      <c r="B1537" s="1" t="s">
        <v>2103</v>
      </c>
    </row>
    <row r="1538" spans="2:2" ht="15.75" customHeight="1" x14ac:dyDescent="0.35">
      <c r="B1538" s="1" t="s">
        <v>2104</v>
      </c>
    </row>
    <row r="1539" spans="2:2" ht="15.75" customHeight="1" x14ac:dyDescent="0.35">
      <c r="B1539" s="1" t="s">
        <v>2105</v>
      </c>
    </row>
    <row r="1540" spans="2:2" ht="15.75" customHeight="1" x14ac:dyDescent="0.35">
      <c r="B1540" s="1" t="s">
        <v>2106</v>
      </c>
    </row>
    <row r="1541" spans="2:2" ht="15.75" customHeight="1" x14ac:dyDescent="0.35">
      <c r="B1541" s="1" t="s">
        <v>2107</v>
      </c>
    </row>
    <row r="1542" spans="2:2" ht="15.75" customHeight="1" x14ac:dyDescent="0.35">
      <c r="B1542" s="1" t="s">
        <v>2108</v>
      </c>
    </row>
    <row r="1543" spans="2:2" ht="15.75" customHeight="1" x14ac:dyDescent="0.35">
      <c r="B1543" s="1" t="s">
        <v>2109</v>
      </c>
    </row>
    <row r="1544" spans="2:2" ht="15.75" customHeight="1" x14ac:dyDescent="0.35">
      <c r="B1544" s="1" t="s">
        <v>2110</v>
      </c>
    </row>
    <row r="1545" spans="2:2" ht="15.75" customHeight="1" x14ac:dyDescent="0.35">
      <c r="B1545" s="1" t="s">
        <v>2111</v>
      </c>
    </row>
    <row r="1546" spans="2:2" ht="15.75" customHeight="1" x14ac:dyDescent="0.35">
      <c r="B1546" s="1" t="s">
        <v>2112</v>
      </c>
    </row>
    <row r="1547" spans="2:2" ht="15.75" customHeight="1" x14ac:dyDescent="0.35">
      <c r="B1547" s="1" t="s">
        <v>2113</v>
      </c>
    </row>
    <row r="1548" spans="2:2" ht="15.75" customHeight="1" x14ac:dyDescent="0.35">
      <c r="B1548" s="1" t="s">
        <v>2114</v>
      </c>
    </row>
    <row r="1549" spans="2:2" ht="15.75" customHeight="1" x14ac:dyDescent="0.35">
      <c r="B1549" s="1" t="s">
        <v>2115</v>
      </c>
    </row>
    <row r="1550" spans="2:2" ht="15.75" customHeight="1" x14ac:dyDescent="0.35">
      <c r="B1550" s="1" t="s">
        <v>2116</v>
      </c>
    </row>
    <row r="1551" spans="2:2" ht="15.75" customHeight="1" x14ac:dyDescent="0.35">
      <c r="B1551" s="1" t="s">
        <v>2117</v>
      </c>
    </row>
    <row r="1552" spans="2:2" ht="15.75" customHeight="1" x14ac:dyDescent="0.35">
      <c r="B1552" s="1" t="s">
        <v>2118</v>
      </c>
    </row>
    <row r="1553" spans="2:2" ht="15.75" customHeight="1" x14ac:dyDescent="0.35">
      <c r="B1553" s="1" t="s">
        <v>2119</v>
      </c>
    </row>
    <row r="1554" spans="2:2" ht="15.75" customHeight="1" x14ac:dyDescent="0.35">
      <c r="B1554" s="1" t="s">
        <v>2120</v>
      </c>
    </row>
    <row r="1555" spans="2:2" ht="15.75" customHeight="1" x14ac:dyDescent="0.35">
      <c r="B1555" s="1" t="s">
        <v>2121</v>
      </c>
    </row>
    <row r="1556" spans="2:2" ht="15.75" customHeight="1" x14ac:dyDescent="0.35">
      <c r="B1556" s="1" t="s">
        <v>2122</v>
      </c>
    </row>
    <row r="1557" spans="2:2" ht="15.75" customHeight="1" x14ac:dyDescent="0.35">
      <c r="B1557" s="1" t="s">
        <v>2123</v>
      </c>
    </row>
    <row r="1558" spans="2:2" ht="15.75" customHeight="1" x14ac:dyDescent="0.35">
      <c r="B1558" s="1" t="s">
        <v>2124</v>
      </c>
    </row>
    <row r="1559" spans="2:2" ht="15.75" customHeight="1" x14ac:dyDescent="0.35">
      <c r="B1559" s="1" t="s">
        <v>2125</v>
      </c>
    </row>
    <row r="1560" spans="2:2" ht="15.75" customHeight="1" x14ac:dyDescent="0.35">
      <c r="B1560" s="1" t="s">
        <v>2126</v>
      </c>
    </row>
    <row r="1561" spans="2:2" ht="15.75" customHeight="1" x14ac:dyDescent="0.35">
      <c r="B1561" s="1" t="s">
        <v>2127</v>
      </c>
    </row>
    <row r="1562" spans="2:2" ht="15.75" customHeight="1" x14ac:dyDescent="0.35">
      <c r="B1562" s="1" t="s">
        <v>2128</v>
      </c>
    </row>
    <row r="1563" spans="2:2" ht="15.75" customHeight="1" x14ac:dyDescent="0.35">
      <c r="B1563" s="1" t="s">
        <v>2129</v>
      </c>
    </row>
    <row r="1564" spans="2:2" ht="15.75" customHeight="1" x14ac:dyDescent="0.35">
      <c r="B1564" s="1" t="s">
        <v>2130</v>
      </c>
    </row>
    <row r="1565" spans="2:2" ht="15.75" customHeight="1" x14ac:dyDescent="0.35">
      <c r="B1565" s="1" t="s">
        <v>2131</v>
      </c>
    </row>
    <row r="1566" spans="2:2" ht="15.75" customHeight="1" x14ac:dyDescent="0.35">
      <c r="B1566" s="1" t="s">
        <v>2132</v>
      </c>
    </row>
    <row r="1567" spans="2:2" ht="15.75" customHeight="1" x14ac:dyDescent="0.35">
      <c r="B1567" s="1" t="s">
        <v>2133</v>
      </c>
    </row>
    <row r="1568" spans="2:2" ht="15.75" customHeight="1" x14ac:dyDescent="0.35">
      <c r="B1568" s="1" t="s">
        <v>2134</v>
      </c>
    </row>
    <row r="1569" spans="2:2" ht="15.75" customHeight="1" x14ac:dyDescent="0.35">
      <c r="B1569" s="1" t="s">
        <v>2135</v>
      </c>
    </row>
    <row r="1570" spans="2:2" ht="15.75" customHeight="1" x14ac:dyDescent="0.35">
      <c r="B1570" s="1" t="s">
        <v>2136</v>
      </c>
    </row>
    <row r="1571" spans="2:2" ht="15.75" customHeight="1" x14ac:dyDescent="0.35">
      <c r="B1571" s="1" t="s">
        <v>2137</v>
      </c>
    </row>
    <row r="1572" spans="2:2" ht="15.75" customHeight="1" x14ac:dyDescent="0.35">
      <c r="B1572" s="1" t="s">
        <v>2138</v>
      </c>
    </row>
    <row r="1573" spans="2:2" ht="15.75" customHeight="1" x14ac:dyDescent="0.35">
      <c r="B1573" s="1" t="s">
        <v>2139</v>
      </c>
    </row>
    <row r="1574" spans="2:2" ht="15.75" customHeight="1" x14ac:dyDescent="0.35">
      <c r="B1574" s="1" t="s">
        <v>2140</v>
      </c>
    </row>
    <row r="1575" spans="2:2" ht="15.75" customHeight="1" x14ac:dyDescent="0.35">
      <c r="B1575" s="1" t="s">
        <v>2141</v>
      </c>
    </row>
    <row r="1576" spans="2:2" ht="15.75" customHeight="1" x14ac:dyDescent="0.35">
      <c r="B1576" s="1" t="s">
        <v>2142</v>
      </c>
    </row>
    <row r="1577" spans="2:2" ht="15.75" customHeight="1" x14ac:dyDescent="0.35">
      <c r="B1577" s="1" t="s">
        <v>2143</v>
      </c>
    </row>
    <row r="1578" spans="2:2" ht="15.75" customHeight="1" x14ac:dyDescent="0.35">
      <c r="B1578" s="1" t="s">
        <v>2144</v>
      </c>
    </row>
    <row r="1579" spans="2:2" ht="15.75" customHeight="1" x14ac:dyDescent="0.35">
      <c r="B1579" s="1" t="s">
        <v>2145</v>
      </c>
    </row>
    <row r="1580" spans="2:2" ht="15.75" customHeight="1" x14ac:dyDescent="0.35">
      <c r="B1580" s="1" t="s">
        <v>2146</v>
      </c>
    </row>
    <row r="1581" spans="2:2" ht="15.75" customHeight="1" x14ac:dyDescent="0.35">
      <c r="B1581" s="1" t="s">
        <v>2147</v>
      </c>
    </row>
    <row r="1582" spans="2:2" ht="15.75" customHeight="1" x14ac:dyDescent="0.35">
      <c r="B1582" s="1" t="s">
        <v>2148</v>
      </c>
    </row>
    <row r="1583" spans="2:2" ht="15.75" customHeight="1" x14ac:dyDescent="0.35">
      <c r="B1583" s="1" t="s">
        <v>2149</v>
      </c>
    </row>
    <row r="1584" spans="2:2" ht="15.75" customHeight="1" x14ac:dyDescent="0.35">
      <c r="B1584" s="1" t="s">
        <v>2150</v>
      </c>
    </row>
    <row r="1585" spans="2:2" ht="15.75" customHeight="1" x14ac:dyDescent="0.35">
      <c r="B1585" s="1" t="s">
        <v>2151</v>
      </c>
    </row>
    <row r="1586" spans="2:2" ht="15.75" customHeight="1" x14ac:dyDescent="0.35">
      <c r="B1586" s="1" t="s">
        <v>2152</v>
      </c>
    </row>
    <row r="1587" spans="2:2" ht="15.75" customHeight="1" x14ac:dyDescent="0.35">
      <c r="B1587" s="1" t="s">
        <v>2153</v>
      </c>
    </row>
    <row r="1588" spans="2:2" ht="15.75" customHeight="1" x14ac:dyDescent="0.35">
      <c r="B1588" s="1" t="s">
        <v>2154</v>
      </c>
    </row>
    <row r="1589" spans="2:2" ht="15.75" customHeight="1" x14ac:dyDescent="0.35">
      <c r="B1589" s="1" t="s">
        <v>2155</v>
      </c>
    </row>
    <row r="1590" spans="2:2" ht="15.75" customHeight="1" x14ac:dyDescent="0.35">
      <c r="B1590" s="1" t="s">
        <v>2156</v>
      </c>
    </row>
    <row r="1591" spans="2:2" ht="15.75" customHeight="1" x14ac:dyDescent="0.35">
      <c r="B1591" s="1" t="s">
        <v>2157</v>
      </c>
    </row>
    <row r="1592" spans="2:2" ht="15.75" customHeight="1" x14ac:dyDescent="0.35">
      <c r="B1592" s="1" t="s">
        <v>2158</v>
      </c>
    </row>
    <row r="1593" spans="2:2" ht="15.75" customHeight="1" x14ac:dyDescent="0.35">
      <c r="B1593" s="1" t="s">
        <v>2159</v>
      </c>
    </row>
    <row r="1594" spans="2:2" ht="15.75" customHeight="1" x14ac:dyDescent="0.35">
      <c r="B1594" s="1" t="s">
        <v>2160</v>
      </c>
    </row>
    <row r="1595" spans="2:2" ht="15.75" customHeight="1" x14ac:dyDescent="0.35">
      <c r="B1595" s="1" t="s">
        <v>2161</v>
      </c>
    </row>
    <row r="1596" spans="2:2" ht="15.75" customHeight="1" x14ac:dyDescent="0.35">
      <c r="B1596" s="1" t="s">
        <v>2162</v>
      </c>
    </row>
    <row r="1597" spans="2:2" ht="15.75" customHeight="1" x14ac:dyDescent="0.35">
      <c r="B1597" s="1" t="s">
        <v>2163</v>
      </c>
    </row>
    <row r="1598" spans="2:2" ht="15.75" customHeight="1" x14ac:dyDescent="0.35">
      <c r="B1598" s="1" t="s">
        <v>2164</v>
      </c>
    </row>
    <row r="1599" spans="2:2" ht="15.75" customHeight="1" x14ac:dyDescent="0.35">
      <c r="B1599" s="1" t="s">
        <v>2165</v>
      </c>
    </row>
    <row r="1600" spans="2:2" ht="15.75" customHeight="1" x14ac:dyDescent="0.35">
      <c r="B1600" s="1" t="s">
        <v>2166</v>
      </c>
    </row>
    <row r="1601" spans="2:2" ht="15.75" customHeight="1" x14ac:dyDescent="0.35">
      <c r="B1601" s="1" t="s">
        <v>2167</v>
      </c>
    </row>
    <row r="1602" spans="2:2" ht="15.75" customHeight="1" x14ac:dyDescent="0.35">
      <c r="B1602" s="1" t="s">
        <v>2168</v>
      </c>
    </row>
    <row r="1603" spans="2:2" ht="15.75" customHeight="1" x14ac:dyDescent="0.35">
      <c r="B1603" s="1" t="s">
        <v>2169</v>
      </c>
    </row>
    <row r="1604" spans="2:2" ht="15.75" customHeight="1" x14ac:dyDescent="0.35">
      <c r="B1604" s="1" t="s">
        <v>2170</v>
      </c>
    </row>
    <row r="1605" spans="2:2" ht="15.75" customHeight="1" x14ac:dyDescent="0.35">
      <c r="B1605" s="1" t="s">
        <v>2171</v>
      </c>
    </row>
    <row r="1606" spans="2:2" ht="15.75" customHeight="1" x14ac:dyDescent="0.35">
      <c r="B1606" s="1" t="s">
        <v>2172</v>
      </c>
    </row>
    <row r="1607" spans="2:2" ht="15.75" customHeight="1" x14ac:dyDescent="0.35">
      <c r="B1607" s="1" t="s">
        <v>2173</v>
      </c>
    </row>
    <row r="1608" spans="2:2" ht="15.75" customHeight="1" x14ac:dyDescent="0.35">
      <c r="B1608" s="1" t="s">
        <v>2174</v>
      </c>
    </row>
    <row r="1609" spans="2:2" ht="15.75" customHeight="1" x14ac:dyDescent="0.35">
      <c r="B1609" s="1" t="s">
        <v>2175</v>
      </c>
    </row>
    <row r="1610" spans="2:2" ht="15.75" customHeight="1" x14ac:dyDescent="0.35">
      <c r="B1610" s="1" t="s">
        <v>2176</v>
      </c>
    </row>
    <row r="1611" spans="2:2" ht="15.75" customHeight="1" x14ac:dyDescent="0.35">
      <c r="B1611" s="1" t="s">
        <v>2177</v>
      </c>
    </row>
    <row r="1612" spans="2:2" ht="15.75" customHeight="1" x14ac:dyDescent="0.35">
      <c r="B1612" s="1" t="s">
        <v>2178</v>
      </c>
    </row>
    <row r="1613" spans="2:2" ht="15.75" customHeight="1" x14ac:dyDescent="0.35">
      <c r="B1613" s="1" t="s">
        <v>2179</v>
      </c>
    </row>
    <row r="1614" spans="2:2" ht="15.75" customHeight="1" x14ac:dyDescent="0.35">
      <c r="B1614" s="1" t="s">
        <v>2180</v>
      </c>
    </row>
    <row r="1615" spans="2:2" ht="15.75" customHeight="1" x14ac:dyDescent="0.35">
      <c r="B1615" s="1" t="s">
        <v>2181</v>
      </c>
    </row>
    <row r="1616" spans="2:2" ht="15.75" customHeight="1" x14ac:dyDescent="0.35">
      <c r="B1616" s="1" t="s">
        <v>2182</v>
      </c>
    </row>
    <row r="1617" spans="2:2" ht="15.75" customHeight="1" x14ac:dyDescent="0.35">
      <c r="B1617" s="1" t="s">
        <v>2183</v>
      </c>
    </row>
    <row r="1618" spans="2:2" ht="15.75" customHeight="1" x14ac:dyDescent="0.35">
      <c r="B1618" s="1" t="s">
        <v>2184</v>
      </c>
    </row>
    <row r="1619" spans="2:2" ht="15.75" customHeight="1" x14ac:dyDescent="0.35">
      <c r="B1619" s="1" t="s">
        <v>2185</v>
      </c>
    </row>
    <row r="1620" spans="2:2" ht="15.75" customHeight="1" x14ac:dyDescent="0.35">
      <c r="B1620" s="1" t="s">
        <v>2186</v>
      </c>
    </row>
    <row r="1621" spans="2:2" ht="15.75" customHeight="1" x14ac:dyDescent="0.35">
      <c r="B1621" s="1" t="s">
        <v>2187</v>
      </c>
    </row>
    <row r="1622" spans="2:2" ht="15.75" customHeight="1" x14ac:dyDescent="0.35">
      <c r="B1622" s="1" t="s">
        <v>2188</v>
      </c>
    </row>
    <row r="1623" spans="2:2" ht="15.75" customHeight="1" x14ac:dyDescent="0.35">
      <c r="B1623" s="1" t="s">
        <v>2189</v>
      </c>
    </row>
    <row r="1624" spans="2:2" ht="15.75" customHeight="1" x14ac:dyDescent="0.35">
      <c r="B1624" s="1" t="s">
        <v>2190</v>
      </c>
    </row>
    <row r="1625" spans="2:2" ht="15.75" customHeight="1" x14ac:dyDescent="0.35">
      <c r="B1625" s="1" t="s">
        <v>2191</v>
      </c>
    </row>
    <row r="1626" spans="2:2" ht="15.75" customHeight="1" x14ac:dyDescent="0.35">
      <c r="B1626" s="1" t="s">
        <v>2192</v>
      </c>
    </row>
    <row r="1627" spans="2:2" ht="15.75" customHeight="1" x14ac:dyDescent="0.35">
      <c r="B1627" s="1" t="s">
        <v>2193</v>
      </c>
    </row>
    <row r="1628" spans="2:2" ht="15.75" customHeight="1" x14ac:dyDescent="0.35">
      <c r="B1628" s="1" t="s">
        <v>2194</v>
      </c>
    </row>
    <row r="1629" spans="2:2" ht="15.75" customHeight="1" x14ac:dyDescent="0.35">
      <c r="B1629" s="1" t="s">
        <v>2195</v>
      </c>
    </row>
    <row r="1630" spans="2:2" ht="15.75" customHeight="1" x14ac:dyDescent="0.35">
      <c r="B1630" s="1" t="s">
        <v>2196</v>
      </c>
    </row>
    <row r="1631" spans="2:2" ht="15.75" customHeight="1" x14ac:dyDescent="0.35">
      <c r="B1631" s="1" t="s">
        <v>2197</v>
      </c>
    </row>
    <row r="1632" spans="2:2" ht="15.75" customHeight="1" x14ac:dyDescent="0.35">
      <c r="B1632" s="1" t="s">
        <v>2198</v>
      </c>
    </row>
    <row r="1633" spans="2:2" ht="15.75" customHeight="1" x14ac:dyDescent="0.35">
      <c r="B1633" s="1" t="s">
        <v>2199</v>
      </c>
    </row>
    <row r="1634" spans="2:2" ht="15.75" customHeight="1" x14ac:dyDescent="0.35">
      <c r="B1634" s="1" t="s">
        <v>2200</v>
      </c>
    </row>
    <row r="1635" spans="2:2" ht="15.75" customHeight="1" x14ac:dyDescent="0.35">
      <c r="B1635" s="1" t="s">
        <v>2201</v>
      </c>
    </row>
    <row r="1636" spans="2:2" ht="15.75" customHeight="1" x14ac:dyDescent="0.35">
      <c r="B1636" s="1" t="s">
        <v>2202</v>
      </c>
    </row>
    <row r="1637" spans="2:2" ht="15.75" customHeight="1" x14ac:dyDescent="0.35">
      <c r="B1637" s="1" t="s">
        <v>2203</v>
      </c>
    </row>
    <row r="1638" spans="2:2" ht="15.75" customHeight="1" x14ac:dyDescent="0.35">
      <c r="B1638" s="1" t="s">
        <v>2204</v>
      </c>
    </row>
    <row r="1639" spans="2:2" ht="15.75" customHeight="1" x14ac:dyDescent="0.35">
      <c r="B1639" s="1" t="s">
        <v>2205</v>
      </c>
    </row>
    <row r="1640" spans="2:2" ht="15.75" customHeight="1" x14ac:dyDescent="0.35">
      <c r="B1640" s="1" t="s">
        <v>2206</v>
      </c>
    </row>
    <row r="1641" spans="2:2" ht="15.75" customHeight="1" x14ac:dyDescent="0.35">
      <c r="B1641" s="1" t="s">
        <v>2207</v>
      </c>
    </row>
    <row r="1642" spans="2:2" ht="15.75" customHeight="1" x14ac:dyDescent="0.35">
      <c r="B1642" s="1" t="s">
        <v>2208</v>
      </c>
    </row>
    <row r="1643" spans="2:2" ht="15.75" customHeight="1" x14ac:dyDescent="0.35">
      <c r="B1643" s="1" t="s">
        <v>2209</v>
      </c>
    </row>
    <row r="1644" spans="2:2" ht="15.75" customHeight="1" x14ac:dyDescent="0.35">
      <c r="B1644" s="1" t="s">
        <v>2210</v>
      </c>
    </row>
    <row r="1645" spans="2:2" ht="15.75" customHeight="1" x14ac:dyDescent="0.35">
      <c r="B1645" s="1" t="s">
        <v>2211</v>
      </c>
    </row>
    <row r="1646" spans="2:2" ht="15.75" customHeight="1" x14ac:dyDescent="0.35">
      <c r="B1646" s="1" t="s">
        <v>2212</v>
      </c>
    </row>
    <row r="1647" spans="2:2" ht="15.75" customHeight="1" x14ac:dyDescent="0.35">
      <c r="B1647" s="1" t="s">
        <v>2213</v>
      </c>
    </row>
    <row r="1648" spans="2:2" ht="15.75" customHeight="1" x14ac:dyDescent="0.35">
      <c r="B1648" s="1" t="s">
        <v>2214</v>
      </c>
    </row>
    <row r="1649" spans="2:2" ht="15.75" customHeight="1" x14ac:dyDescent="0.35">
      <c r="B1649" s="1" t="s">
        <v>2215</v>
      </c>
    </row>
    <row r="1650" spans="2:2" ht="15.75" customHeight="1" x14ac:dyDescent="0.35">
      <c r="B1650" s="1" t="s">
        <v>2216</v>
      </c>
    </row>
    <row r="1651" spans="2:2" ht="15.75" customHeight="1" x14ac:dyDescent="0.35">
      <c r="B1651" s="1" t="s">
        <v>2217</v>
      </c>
    </row>
    <row r="1652" spans="2:2" ht="15.75" customHeight="1" x14ac:dyDescent="0.35">
      <c r="B1652" s="1" t="s">
        <v>2218</v>
      </c>
    </row>
    <row r="1653" spans="2:2" ht="15.75" customHeight="1" x14ac:dyDescent="0.35">
      <c r="B1653" s="1" t="s">
        <v>2219</v>
      </c>
    </row>
    <row r="1654" spans="2:2" ht="15.75" customHeight="1" x14ac:dyDescent="0.35">
      <c r="B1654" s="1" t="s">
        <v>2220</v>
      </c>
    </row>
    <row r="1655" spans="2:2" ht="15.75" customHeight="1" x14ac:dyDescent="0.35">
      <c r="B1655" s="1" t="s">
        <v>2221</v>
      </c>
    </row>
    <row r="1656" spans="2:2" ht="15.75" customHeight="1" x14ac:dyDescent="0.35">
      <c r="B1656" s="1" t="s">
        <v>2222</v>
      </c>
    </row>
    <row r="1657" spans="2:2" ht="15.75" customHeight="1" x14ac:dyDescent="0.35">
      <c r="B1657" s="1" t="s">
        <v>2223</v>
      </c>
    </row>
    <row r="1658" spans="2:2" ht="15.75" customHeight="1" x14ac:dyDescent="0.35">
      <c r="B1658" s="1" t="s">
        <v>2224</v>
      </c>
    </row>
    <row r="1659" spans="2:2" ht="15.75" customHeight="1" x14ac:dyDescent="0.35">
      <c r="B1659" s="1" t="s">
        <v>2225</v>
      </c>
    </row>
    <row r="1660" spans="2:2" ht="15.75" customHeight="1" x14ac:dyDescent="0.35">
      <c r="B1660" s="1" t="s">
        <v>2226</v>
      </c>
    </row>
    <row r="1661" spans="2:2" ht="15.75" customHeight="1" x14ac:dyDescent="0.35">
      <c r="B1661" s="1" t="s">
        <v>2227</v>
      </c>
    </row>
    <row r="1662" spans="2:2" ht="15.75" customHeight="1" x14ac:dyDescent="0.35">
      <c r="B1662" s="1" t="s">
        <v>2228</v>
      </c>
    </row>
    <row r="1663" spans="2:2" ht="15.75" customHeight="1" x14ac:dyDescent="0.35">
      <c r="B1663" s="1" t="s">
        <v>2229</v>
      </c>
    </row>
    <row r="1664" spans="2:2" ht="15.75" customHeight="1" x14ac:dyDescent="0.35">
      <c r="B1664" s="1" t="s">
        <v>2230</v>
      </c>
    </row>
    <row r="1665" spans="2:2" ht="15.75" customHeight="1" x14ac:dyDescent="0.35">
      <c r="B1665" s="1" t="s">
        <v>2231</v>
      </c>
    </row>
    <row r="1666" spans="2:2" ht="15.75" customHeight="1" x14ac:dyDescent="0.35">
      <c r="B1666" s="1" t="s">
        <v>2232</v>
      </c>
    </row>
    <row r="1667" spans="2:2" ht="15.75" customHeight="1" x14ac:dyDescent="0.35">
      <c r="B1667" s="1" t="s">
        <v>2233</v>
      </c>
    </row>
    <row r="1668" spans="2:2" ht="15.75" customHeight="1" x14ac:dyDescent="0.35">
      <c r="B1668" s="1" t="s">
        <v>2234</v>
      </c>
    </row>
    <row r="1669" spans="2:2" ht="15.75" customHeight="1" x14ac:dyDescent="0.35">
      <c r="B1669" s="1" t="s">
        <v>2235</v>
      </c>
    </row>
    <row r="1670" spans="2:2" ht="15.75" customHeight="1" x14ac:dyDescent="0.35">
      <c r="B1670" s="1" t="s">
        <v>2236</v>
      </c>
    </row>
    <row r="1671" spans="2:2" ht="15.75" customHeight="1" x14ac:dyDescent="0.35">
      <c r="B1671" s="1" t="s">
        <v>2237</v>
      </c>
    </row>
    <row r="1672" spans="2:2" ht="15.75" customHeight="1" x14ac:dyDescent="0.35">
      <c r="B1672" s="1" t="s">
        <v>2238</v>
      </c>
    </row>
    <row r="1673" spans="2:2" ht="15.75" customHeight="1" x14ac:dyDescent="0.35">
      <c r="B1673" s="1" t="s">
        <v>2239</v>
      </c>
    </row>
    <row r="1674" spans="2:2" ht="15.75" customHeight="1" x14ac:dyDescent="0.35">
      <c r="B1674" s="1" t="s">
        <v>2240</v>
      </c>
    </row>
    <row r="1675" spans="2:2" ht="15.75" customHeight="1" x14ac:dyDescent="0.35">
      <c r="B1675" s="1" t="s">
        <v>2241</v>
      </c>
    </row>
    <row r="1676" spans="2:2" ht="15.75" customHeight="1" x14ac:dyDescent="0.35">
      <c r="B1676" s="1" t="s">
        <v>2242</v>
      </c>
    </row>
    <row r="1677" spans="2:2" ht="15.75" customHeight="1" x14ac:dyDescent="0.35">
      <c r="B1677" s="1" t="s">
        <v>2243</v>
      </c>
    </row>
    <row r="1678" spans="2:2" ht="15.75" customHeight="1" x14ac:dyDescent="0.35">
      <c r="B1678" s="1" t="s">
        <v>2244</v>
      </c>
    </row>
    <row r="1679" spans="2:2" ht="15.75" customHeight="1" x14ac:dyDescent="0.35">
      <c r="B1679" s="1" t="s">
        <v>2245</v>
      </c>
    </row>
    <row r="1680" spans="2:2" ht="15.75" customHeight="1" x14ac:dyDescent="0.35">
      <c r="B1680" s="1" t="s">
        <v>2246</v>
      </c>
    </row>
    <row r="1681" spans="2:2" ht="15.75" customHeight="1" x14ac:dyDescent="0.35">
      <c r="B1681" s="1" t="s">
        <v>2247</v>
      </c>
    </row>
    <row r="1682" spans="2:2" ht="15.75" customHeight="1" x14ac:dyDescent="0.35">
      <c r="B1682" s="1" t="s">
        <v>2248</v>
      </c>
    </row>
    <row r="1683" spans="2:2" ht="15.75" customHeight="1" x14ac:dyDescent="0.35">
      <c r="B1683" s="1" t="s">
        <v>2249</v>
      </c>
    </row>
    <row r="1684" spans="2:2" ht="15.75" customHeight="1" x14ac:dyDescent="0.35">
      <c r="B1684" s="1" t="s">
        <v>2250</v>
      </c>
    </row>
    <row r="1685" spans="2:2" ht="15.75" customHeight="1" x14ac:dyDescent="0.35">
      <c r="B1685" s="1" t="s">
        <v>2251</v>
      </c>
    </row>
    <row r="1686" spans="2:2" ht="15.75" customHeight="1" x14ac:dyDescent="0.35">
      <c r="B1686" s="1" t="s">
        <v>2252</v>
      </c>
    </row>
    <row r="1687" spans="2:2" ht="15.75" customHeight="1" x14ac:dyDescent="0.35">
      <c r="B1687" s="1" t="s">
        <v>2253</v>
      </c>
    </row>
    <row r="1688" spans="2:2" ht="15.75" customHeight="1" x14ac:dyDescent="0.35">
      <c r="B1688" s="1" t="s">
        <v>2254</v>
      </c>
    </row>
    <row r="1689" spans="2:2" ht="15.75" customHeight="1" x14ac:dyDescent="0.35">
      <c r="B1689" s="1" t="s">
        <v>2255</v>
      </c>
    </row>
    <row r="1690" spans="2:2" ht="15.75" customHeight="1" x14ac:dyDescent="0.35">
      <c r="B1690" s="1" t="s">
        <v>2256</v>
      </c>
    </row>
    <row r="1691" spans="2:2" ht="15.75" customHeight="1" x14ac:dyDescent="0.35">
      <c r="B1691" s="1" t="s">
        <v>2257</v>
      </c>
    </row>
    <row r="1692" spans="2:2" ht="15.75" customHeight="1" x14ac:dyDescent="0.35">
      <c r="B1692" s="1" t="s">
        <v>2258</v>
      </c>
    </row>
    <row r="1693" spans="2:2" ht="15.75" customHeight="1" x14ac:dyDescent="0.35">
      <c r="B1693" s="1" t="s">
        <v>2259</v>
      </c>
    </row>
    <row r="1694" spans="2:2" ht="15.75" customHeight="1" x14ac:dyDescent="0.35">
      <c r="B1694" s="1" t="s">
        <v>2260</v>
      </c>
    </row>
    <row r="1695" spans="2:2" ht="15.75" customHeight="1" x14ac:dyDescent="0.35">
      <c r="B1695" s="1" t="s">
        <v>2261</v>
      </c>
    </row>
    <row r="1696" spans="2:2" ht="15.75" customHeight="1" x14ac:dyDescent="0.35">
      <c r="B1696" s="1" t="s">
        <v>2262</v>
      </c>
    </row>
    <row r="1697" spans="2:2" ht="15.75" customHeight="1" x14ac:dyDescent="0.35">
      <c r="B1697" s="1" t="s">
        <v>2263</v>
      </c>
    </row>
    <row r="1698" spans="2:2" ht="15.75" customHeight="1" x14ac:dyDescent="0.35">
      <c r="B1698" s="1" t="s">
        <v>2264</v>
      </c>
    </row>
    <row r="1699" spans="2:2" ht="15.75" customHeight="1" x14ac:dyDescent="0.35">
      <c r="B1699" s="1" t="s">
        <v>2265</v>
      </c>
    </row>
    <row r="1700" spans="2:2" ht="15.75" customHeight="1" x14ac:dyDescent="0.35">
      <c r="B1700" s="1" t="s">
        <v>2266</v>
      </c>
    </row>
    <row r="1701" spans="2:2" ht="15.75" customHeight="1" x14ac:dyDescent="0.35">
      <c r="B1701" s="1" t="s">
        <v>2267</v>
      </c>
    </row>
    <row r="1702" spans="2:2" ht="15.75" customHeight="1" x14ac:dyDescent="0.35">
      <c r="B1702" s="1" t="s">
        <v>2268</v>
      </c>
    </row>
    <row r="1703" spans="2:2" ht="15.75" customHeight="1" x14ac:dyDescent="0.35">
      <c r="B1703" s="1" t="s">
        <v>2269</v>
      </c>
    </row>
    <row r="1704" spans="2:2" ht="15.75" customHeight="1" x14ac:dyDescent="0.35">
      <c r="B1704" s="1" t="s">
        <v>1429</v>
      </c>
    </row>
    <row r="1705" spans="2:2" ht="15.75" customHeight="1" x14ac:dyDescent="0.35">
      <c r="B1705" s="1" t="s">
        <v>2270</v>
      </c>
    </row>
    <row r="1706" spans="2:2" ht="15.75" customHeight="1" x14ac:dyDescent="0.35">
      <c r="B1706" s="1" t="s">
        <v>2271</v>
      </c>
    </row>
    <row r="1707" spans="2:2" ht="15.75" customHeight="1" x14ac:dyDescent="0.35">
      <c r="B1707" s="1" t="s">
        <v>2272</v>
      </c>
    </row>
    <row r="1708" spans="2:2" ht="15.75" customHeight="1" x14ac:dyDescent="0.35">
      <c r="B1708" s="1" t="s">
        <v>2273</v>
      </c>
    </row>
    <row r="1709" spans="2:2" ht="15.75" customHeight="1" x14ac:dyDescent="0.35">
      <c r="B1709" s="1" t="s">
        <v>2274</v>
      </c>
    </row>
    <row r="1710" spans="2:2" ht="15.75" customHeight="1" x14ac:dyDescent="0.35">
      <c r="B1710" s="1" t="s">
        <v>2275</v>
      </c>
    </row>
    <row r="1711" spans="2:2" ht="15.75" customHeight="1" x14ac:dyDescent="0.35">
      <c r="B1711" s="1" t="s">
        <v>2276</v>
      </c>
    </row>
    <row r="1712" spans="2:2" ht="15.75" customHeight="1" x14ac:dyDescent="0.35">
      <c r="B1712" s="1" t="s">
        <v>2277</v>
      </c>
    </row>
    <row r="1713" spans="2:2" ht="15.75" customHeight="1" x14ac:dyDescent="0.35">
      <c r="B1713" s="1" t="s">
        <v>2278</v>
      </c>
    </row>
    <row r="1714" spans="2:2" ht="15.75" customHeight="1" x14ac:dyDescent="0.35">
      <c r="B1714" s="1" t="s">
        <v>2279</v>
      </c>
    </row>
    <row r="1715" spans="2:2" ht="15.75" customHeight="1" x14ac:dyDescent="0.35">
      <c r="B1715" s="1" t="s">
        <v>2280</v>
      </c>
    </row>
    <row r="1716" spans="2:2" ht="15.75" customHeight="1" x14ac:dyDescent="0.35">
      <c r="B1716" s="1" t="s">
        <v>2281</v>
      </c>
    </row>
    <row r="1717" spans="2:2" ht="15.75" customHeight="1" x14ac:dyDescent="0.35">
      <c r="B1717" s="1" t="s">
        <v>2282</v>
      </c>
    </row>
    <row r="1718" spans="2:2" ht="15.75" customHeight="1" x14ac:dyDescent="0.35">
      <c r="B1718" s="1" t="s">
        <v>2283</v>
      </c>
    </row>
    <row r="1719" spans="2:2" ht="15.75" customHeight="1" x14ac:dyDescent="0.35">
      <c r="B1719" s="1" t="s">
        <v>2284</v>
      </c>
    </row>
    <row r="1720" spans="2:2" ht="15.75" customHeight="1" x14ac:dyDescent="0.35">
      <c r="B1720" s="1" t="s">
        <v>2285</v>
      </c>
    </row>
    <row r="1721" spans="2:2" ht="15.75" customHeight="1" x14ac:dyDescent="0.35">
      <c r="B1721" s="1" t="s">
        <v>2286</v>
      </c>
    </row>
    <row r="1722" spans="2:2" ht="15.75" customHeight="1" x14ac:dyDescent="0.35">
      <c r="B1722" s="1" t="s">
        <v>2287</v>
      </c>
    </row>
    <row r="1723" spans="2:2" ht="15.75" customHeight="1" x14ac:dyDescent="0.35">
      <c r="B1723" s="1" t="s">
        <v>2288</v>
      </c>
    </row>
    <row r="1724" spans="2:2" ht="15.75" customHeight="1" x14ac:dyDescent="0.35">
      <c r="B1724" s="1" t="s">
        <v>2289</v>
      </c>
    </row>
    <row r="1725" spans="2:2" ht="15.75" customHeight="1" x14ac:dyDescent="0.35">
      <c r="B1725" s="1" t="s">
        <v>2290</v>
      </c>
    </row>
    <row r="1726" spans="2:2" ht="15.75" customHeight="1" x14ac:dyDescent="0.35">
      <c r="B1726" s="1" t="s">
        <v>2291</v>
      </c>
    </row>
    <row r="1727" spans="2:2" ht="15.75" customHeight="1" x14ac:dyDescent="0.35">
      <c r="B1727" s="1" t="s">
        <v>2292</v>
      </c>
    </row>
    <row r="1728" spans="2:2" ht="15.75" customHeight="1" x14ac:dyDescent="0.35">
      <c r="B1728" s="1" t="s">
        <v>2293</v>
      </c>
    </row>
    <row r="1729" spans="2:2" ht="15.75" customHeight="1" x14ac:dyDescent="0.35">
      <c r="B1729" s="1" t="s">
        <v>2294</v>
      </c>
    </row>
    <row r="1730" spans="2:2" ht="15.75" customHeight="1" x14ac:dyDescent="0.35">
      <c r="B1730" s="1" t="s">
        <v>2295</v>
      </c>
    </row>
    <row r="1731" spans="2:2" ht="15.75" customHeight="1" x14ac:dyDescent="0.35">
      <c r="B1731" s="1" t="s">
        <v>2296</v>
      </c>
    </row>
    <row r="1732" spans="2:2" ht="15.75" customHeight="1" x14ac:dyDescent="0.35">
      <c r="B1732" s="1" t="s">
        <v>2297</v>
      </c>
    </row>
    <row r="1733" spans="2:2" ht="15.75" customHeight="1" x14ac:dyDescent="0.35">
      <c r="B1733" s="1" t="s">
        <v>2298</v>
      </c>
    </row>
    <row r="1734" spans="2:2" ht="15.75" customHeight="1" x14ac:dyDescent="0.35">
      <c r="B1734" s="1" t="s">
        <v>2299</v>
      </c>
    </row>
    <row r="1735" spans="2:2" ht="15.75" customHeight="1" x14ac:dyDescent="0.35">
      <c r="B1735" s="1" t="s">
        <v>2300</v>
      </c>
    </row>
    <row r="1736" spans="2:2" ht="15.75" customHeight="1" x14ac:dyDescent="0.35">
      <c r="B1736" s="1" t="s">
        <v>2301</v>
      </c>
    </row>
    <row r="1737" spans="2:2" ht="15.75" customHeight="1" x14ac:dyDescent="0.35">
      <c r="B1737" s="1" t="s">
        <v>2302</v>
      </c>
    </row>
    <row r="1738" spans="2:2" ht="15.75" customHeight="1" x14ac:dyDescent="0.35">
      <c r="B1738" s="1" t="s">
        <v>2303</v>
      </c>
    </row>
    <row r="1739" spans="2:2" ht="15.75" customHeight="1" x14ac:dyDescent="0.35">
      <c r="B1739" s="1" t="s">
        <v>2304</v>
      </c>
    </row>
    <row r="1740" spans="2:2" ht="15.75" customHeight="1" x14ac:dyDescent="0.35">
      <c r="B1740" s="1" t="s">
        <v>2305</v>
      </c>
    </row>
    <row r="1741" spans="2:2" ht="15.75" customHeight="1" x14ac:dyDescent="0.35">
      <c r="B1741" s="1" t="s">
        <v>2306</v>
      </c>
    </row>
    <row r="1742" spans="2:2" ht="15.75" customHeight="1" x14ac:dyDescent="0.35">
      <c r="B1742" s="1" t="s">
        <v>2307</v>
      </c>
    </row>
    <row r="1743" spans="2:2" ht="15.75" customHeight="1" x14ac:dyDescent="0.35">
      <c r="B1743" s="1" t="s">
        <v>2308</v>
      </c>
    </row>
    <row r="1744" spans="2:2" ht="15.75" customHeight="1" x14ac:dyDescent="0.35">
      <c r="B1744" s="1" t="s">
        <v>2309</v>
      </c>
    </row>
    <row r="1745" spans="2:2" ht="15.75" customHeight="1" x14ac:dyDescent="0.35">
      <c r="B1745" s="1" t="s">
        <v>2310</v>
      </c>
    </row>
    <row r="1746" spans="2:2" ht="15.75" customHeight="1" x14ac:dyDescent="0.35">
      <c r="B1746" s="1" t="s">
        <v>2311</v>
      </c>
    </row>
    <row r="1747" spans="2:2" ht="15.75" customHeight="1" x14ac:dyDescent="0.35">
      <c r="B1747" s="1" t="s">
        <v>2312</v>
      </c>
    </row>
    <row r="1748" spans="2:2" ht="15.75" customHeight="1" x14ac:dyDescent="0.35">
      <c r="B1748" s="1" t="s">
        <v>2313</v>
      </c>
    </row>
    <row r="1749" spans="2:2" ht="15.75" customHeight="1" x14ac:dyDescent="0.35">
      <c r="B1749" s="1" t="s">
        <v>2314</v>
      </c>
    </row>
    <row r="1750" spans="2:2" ht="15.75" customHeight="1" x14ac:dyDescent="0.35">
      <c r="B1750" s="1" t="s">
        <v>2315</v>
      </c>
    </row>
    <row r="1751" spans="2:2" ht="15.75" customHeight="1" x14ac:dyDescent="0.35">
      <c r="B1751" s="1" t="s">
        <v>2316</v>
      </c>
    </row>
    <row r="1752" spans="2:2" ht="15.75" customHeight="1" x14ac:dyDescent="0.35">
      <c r="B1752" s="1" t="s">
        <v>2317</v>
      </c>
    </row>
    <row r="1753" spans="2:2" ht="15.75" customHeight="1" x14ac:dyDescent="0.35">
      <c r="B1753" s="1" t="s">
        <v>2318</v>
      </c>
    </row>
    <row r="1754" spans="2:2" ht="15.75" customHeight="1" x14ac:dyDescent="0.35">
      <c r="B1754" s="1" t="s">
        <v>2319</v>
      </c>
    </row>
    <row r="1755" spans="2:2" ht="15.75" customHeight="1" x14ac:dyDescent="0.35">
      <c r="B1755" s="1" t="s">
        <v>2320</v>
      </c>
    </row>
    <row r="1756" spans="2:2" ht="15.75" customHeight="1" x14ac:dyDescent="0.35">
      <c r="B1756" s="1" t="s">
        <v>2321</v>
      </c>
    </row>
    <row r="1757" spans="2:2" ht="15.75" customHeight="1" x14ac:dyDescent="0.35">
      <c r="B1757" s="1" t="s">
        <v>2322</v>
      </c>
    </row>
    <row r="1758" spans="2:2" ht="15.75" customHeight="1" x14ac:dyDescent="0.35">
      <c r="B1758" s="1" t="s">
        <v>2323</v>
      </c>
    </row>
    <row r="1759" spans="2:2" ht="15.75" customHeight="1" x14ac:dyDescent="0.35">
      <c r="B1759" s="1" t="s">
        <v>2324</v>
      </c>
    </row>
    <row r="1760" spans="2:2" ht="15.75" customHeight="1" x14ac:dyDescent="0.35">
      <c r="B1760" s="1" t="s">
        <v>2325</v>
      </c>
    </row>
    <row r="1761" spans="2:2" ht="15.75" customHeight="1" x14ac:dyDescent="0.35">
      <c r="B1761" s="1" t="s">
        <v>2326</v>
      </c>
    </row>
    <row r="1762" spans="2:2" ht="15.75" customHeight="1" x14ac:dyDescent="0.35">
      <c r="B1762" s="1" t="s">
        <v>2327</v>
      </c>
    </row>
    <row r="1763" spans="2:2" ht="15.75" customHeight="1" x14ac:dyDescent="0.35">
      <c r="B1763" s="1" t="s">
        <v>2328</v>
      </c>
    </row>
    <row r="1764" spans="2:2" ht="15.75" customHeight="1" x14ac:dyDescent="0.35">
      <c r="B1764" s="1" t="s">
        <v>2329</v>
      </c>
    </row>
    <row r="1765" spans="2:2" ht="15.75" customHeight="1" x14ac:dyDescent="0.35">
      <c r="B1765" s="1" t="s">
        <v>2330</v>
      </c>
    </row>
    <row r="1766" spans="2:2" ht="15.75" customHeight="1" x14ac:dyDescent="0.35">
      <c r="B1766" s="1" t="s">
        <v>2331</v>
      </c>
    </row>
    <row r="1767" spans="2:2" ht="15.75" customHeight="1" x14ac:dyDescent="0.35">
      <c r="B1767" s="1" t="s">
        <v>2332</v>
      </c>
    </row>
    <row r="1768" spans="2:2" ht="15.75" customHeight="1" x14ac:dyDescent="0.35">
      <c r="B1768" s="1" t="s">
        <v>2333</v>
      </c>
    </row>
    <row r="1769" spans="2:2" ht="15.75" customHeight="1" x14ac:dyDescent="0.35">
      <c r="B1769" s="1" t="s">
        <v>2334</v>
      </c>
    </row>
    <row r="1770" spans="2:2" ht="15.75" customHeight="1" x14ac:dyDescent="0.35">
      <c r="B1770" s="1" t="s">
        <v>2335</v>
      </c>
    </row>
    <row r="1771" spans="2:2" ht="15.75" customHeight="1" x14ac:dyDescent="0.35">
      <c r="B1771" s="1" t="s">
        <v>2336</v>
      </c>
    </row>
    <row r="1772" spans="2:2" ht="15.75" customHeight="1" x14ac:dyDescent="0.35">
      <c r="B1772" s="1" t="s">
        <v>2337</v>
      </c>
    </row>
    <row r="1773" spans="2:2" ht="15.75" customHeight="1" x14ac:dyDescent="0.35">
      <c r="B1773" s="1" t="s">
        <v>2338</v>
      </c>
    </row>
    <row r="1774" spans="2:2" ht="15.75" customHeight="1" x14ac:dyDescent="0.35">
      <c r="B1774" s="1" t="s">
        <v>2339</v>
      </c>
    </row>
    <row r="1775" spans="2:2" ht="15.75" customHeight="1" x14ac:dyDescent="0.35">
      <c r="B1775" s="1" t="s">
        <v>2340</v>
      </c>
    </row>
    <row r="1776" spans="2:2" ht="15.75" customHeight="1" x14ac:dyDescent="0.35">
      <c r="B1776" s="1" t="s">
        <v>2341</v>
      </c>
    </row>
    <row r="1777" spans="2:2" ht="15.75" customHeight="1" x14ac:dyDescent="0.35">
      <c r="B1777" s="1" t="s">
        <v>2342</v>
      </c>
    </row>
    <row r="1778" spans="2:2" ht="15.75" customHeight="1" x14ac:dyDescent="0.35">
      <c r="B1778" s="1" t="s">
        <v>2343</v>
      </c>
    </row>
    <row r="1779" spans="2:2" ht="15.75" customHeight="1" x14ac:dyDescent="0.35">
      <c r="B1779" s="1" t="s">
        <v>2344</v>
      </c>
    </row>
    <row r="1780" spans="2:2" ht="15.75" customHeight="1" x14ac:dyDescent="0.35">
      <c r="B1780" s="1" t="s">
        <v>2345</v>
      </c>
    </row>
    <row r="1781" spans="2:2" ht="15.75" customHeight="1" x14ac:dyDescent="0.35">
      <c r="B1781" s="1" t="s">
        <v>2346</v>
      </c>
    </row>
    <row r="1782" spans="2:2" ht="15.75" customHeight="1" x14ac:dyDescent="0.35">
      <c r="B1782" s="1" t="s">
        <v>2347</v>
      </c>
    </row>
    <row r="1783" spans="2:2" ht="15.75" customHeight="1" x14ac:dyDescent="0.35">
      <c r="B1783" s="1" t="s">
        <v>2348</v>
      </c>
    </row>
    <row r="1784" spans="2:2" ht="15.75" customHeight="1" x14ac:dyDescent="0.35">
      <c r="B1784" s="1" t="s">
        <v>2349</v>
      </c>
    </row>
    <row r="1785" spans="2:2" ht="15.75" customHeight="1" x14ac:dyDescent="0.35">
      <c r="B1785" s="1" t="s">
        <v>2350</v>
      </c>
    </row>
    <row r="1786" spans="2:2" ht="15.75" customHeight="1" x14ac:dyDescent="0.35">
      <c r="B1786" s="1" t="s">
        <v>2351</v>
      </c>
    </row>
    <row r="1787" spans="2:2" ht="15.75" customHeight="1" x14ac:dyDescent="0.35">
      <c r="B1787" s="1" t="s">
        <v>2352</v>
      </c>
    </row>
    <row r="1788" spans="2:2" ht="15.75" customHeight="1" x14ac:dyDescent="0.35">
      <c r="B1788" s="1" t="s">
        <v>2353</v>
      </c>
    </row>
    <row r="1789" spans="2:2" ht="15.75" customHeight="1" x14ac:dyDescent="0.35">
      <c r="B1789" s="1" t="s">
        <v>2354</v>
      </c>
    </row>
    <row r="1790" spans="2:2" ht="15.75" customHeight="1" x14ac:dyDescent="0.35">
      <c r="B1790" s="1" t="s">
        <v>2355</v>
      </c>
    </row>
    <row r="1791" spans="2:2" ht="15.75" customHeight="1" x14ac:dyDescent="0.35">
      <c r="B1791" s="1" t="s">
        <v>2356</v>
      </c>
    </row>
    <row r="1792" spans="2:2" ht="15.75" customHeight="1" x14ac:dyDescent="0.35">
      <c r="B1792" s="1" t="s">
        <v>2357</v>
      </c>
    </row>
    <row r="1793" spans="2:2" ht="15.75" customHeight="1" x14ac:dyDescent="0.35">
      <c r="B1793" s="1" t="s">
        <v>2358</v>
      </c>
    </row>
    <row r="1794" spans="2:2" ht="15.75" customHeight="1" x14ac:dyDescent="0.35">
      <c r="B1794" s="1" t="s">
        <v>2359</v>
      </c>
    </row>
    <row r="1795" spans="2:2" ht="15.75" customHeight="1" x14ac:dyDescent="0.35">
      <c r="B1795" s="1" t="s">
        <v>2360</v>
      </c>
    </row>
    <row r="1796" spans="2:2" ht="15.75" customHeight="1" x14ac:dyDescent="0.35">
      <c r="B1796" s="1" t="s">
        <v>2361</v>
      </c>
    </row>
    <row r="1797" spans="2:2" ht="15.75" customHeight="1" x14ac:dyDescent="0.35">
      <c r="B1797" s="1" t="s">
        <v>2362</v>
      </c>
    </row>
    <row r="1798" spans="2:2" ht="15.75" customHeight="1" x14ac:dyDescent="0.35">
      <c r="B1798" s="1" t="s">
        <v>2363</v>
      </c>
    </row>
    <row r="1799" spans="2:2" ht="15.75" customHeight="1" x14ac:dyDescent="0.35">
      <c r="B1799" s="1" t="s">
        <v>2364</v>
      </c>
    </row>
    <row r="1800" spans="2:2" ht="15.75" customHeight="1" x14ac:dyDescent="0.35">
      <c r="B1800" s="1" t="s">
        <v>2365</v>
      </c>
    </row>
    <row r="1801" spans="2:2" ht="15.75" customHeight="1" x14ac:dyDescent="0.35">
      <c r="B1801" s="1" t="s">
        <v>2366</v>
      </c>
    </row>
    <row r="1802" spans="2:2" ht="15.75" customHeight="1" x14ac:dyDescent="0.35">
      <c r="B1802" s="1" t="s">
        <v>2367</v>
      </c>
    </row>
    <row r="1803" spans="2:2" ht="15.75" customHeight="1" x14ac:dyDescent="0.35">
      <c r="B1803" s="1" t="s">
        <v>2368</v>
      </c>
    </row>
    <row r="1804" spans="2:2" ht="15.75" customHeight="1" x14ac:dyDescent="0.35">
      <c r="B1804" s="1" t="s">
        <v>2369</v>
      </c>
    </row>
    <row r="1805" spans="2:2" ht="15.75" customHeight="1" x14ac:dyDescent="0.35">
      <c r="B1805" s="1" t="s">
        <v>2370</v>
      </c>
    </row>
    <row r="1806" spans="2:2" ht="15.75" customHeight="1" x14ac:dyDescent="0.35">
      <c r="B1806" s="1" t="s">
        <v>2371</v>
      </c>
    </row>
    <row r="1807" spans="2:2" ht="15.75" customHeight="1" x14ac:dyDescent="0.35">
      <c r="B1807" s="1" t="s">
        <v>2372</v>
      </c>
    </row>
    <row r="1808" spans="2:2" ht="15.75" customHeight="1" x14ac:dyDescent="0.35">
      <c r="B1808" s="1" t="s">
        <v>2373</v>
      </c>
    </row>
    <row r="1809" spans="2:2" ht="15.75" customHeight="1" x14ac:dyDescent="0.35">
      <c r="B1809" s="1" t="s">
        <v>2374</v>
      </c>
    </row>
    <row r="1810" spans="2:2" ht="15.75" customHeight="1" x14ac:dyDescent="0.35">
      <c r="B1810" s="1" t="s">
        <v>2375</v>
      </c>
    </row>
    <row r="1811" spans="2:2" ht="15.75" customHeight="1" x14ac:dyDescent="0.35">
      <c r="B1811" s="1" t="s">
        <v>2376</v>
      </c>
    </row>
    <row r="1812" spans="2:2" ht="15.75" customHeight="1" x14ac:dyDescent="0.35">
      <c r="B1812" s="1" t="s">
        <v>2377</v>
      </c>
    </row>
    <row r="1813" spans="2:2" ht="15.75" customHeight="1" x14ac:dyDescent="0.35">
      <c r="B1813" s="1" t="s">
        <v>2378</v>
      </c>
    </row>
    <row r="1814" spans="2:2" ht="15.75" customHeight="1" x14ac:dyDescent="0.35">
      <c r="B1814" s="1" t="s">
        <v>2379</v>
      </c>
    </row>
    <row r="1815" spans="2:2" ht="15.75" customHeight="1" x14ac:dyDescent="0.35">
      <c r="B1815" s="1" t="s">
        <v>2380</v>
      </c>
    </row>
    <row r="1816" spans="2:2" ht="15.75" customHeight="1" x14ac:dyDescent="0.35">
      <c r="B1816" s="1" t="s">
        <v>2381</v>
      </c>
    </row>
    <row r="1817" spans="2:2" ht="15.75" customHeight="1" x14ac:dyDescent="0.35">
      <c r="B1817" s="1" t="s">
        <v>2382</v>
      </c>
    </row>
    <row r="1818" spans="2:2" ht="15.75" customHeight="1" x14ac:dyDescent="0.35">
      <c r="B1818" s="1" t="s">
        <v>2383</v>
      </c>
    </row>
    <row r="1819" spans="2:2" ht="15.75" customHeight="1" x14ac:dyDescent="0.35">
      <c r="B1819" s="1" t="s">
        <v>2384</v>
      </c>
    </row>
    <row r="1820" spans="2:2" ht="15.75" customHeight="1" x14ac:dyDescent="0.35">
      <c r="B1820" s="1" t="s">
        <v>2385</v>
      </c>
    </row>
    <row r="1821" spans="2:2" ht="15.75" customHeight="1" x14ac:dyDescent="0.35">
      <c r="B1821" s="1" t="s">
        <v>2386</v>
      </c>
    </row>
    <row r="1822" spans="2:2" ht="15.75" customHeight="1" x14ac:dyDescent="0.35">
      <c r="B1822" s="1" t="s">
        <v>2387</v>
      </c>
    </row>
    <row r="1823" spans="2:2" ht="15.75" customHeight="1" x14ac:dyDescent="0.35">
      <c r="B1823" s="1" t="s">
        <v>2388</v>
      </c>
    </row>
    <row r="1824" spans="2:2" ht="15.75" customHeight="1" x14ac:dyDescent="0.35">
      <c r="B1824" s="1" t="s">
        <v>2389</v>
      </c>
    </row>
    <row r="1825" spans="2:2" ht="15.75" customHeight="1" x14ac:dyDescent="0.35">
      <c r="B1825" s="1" t="s">
        <v>2390</v>
      </c>
    </row>
    <row r="1826" spans="2:2" ht="15.75" customHeight="1" x14ac:dyDescent="0.35">
      <c r="B1826" s="1" t="s">
        <v>2391</v>
      </c>
    </row>
    <row r="1827" spans="2:2" ht="15.75" customHeight="1" x14ac:dyDescent="0.35">
      <c r="B1827" s="1" t="s">
        <v>2392</v>
      </c>
    </row>
    <row r="1828" spans="2:2" ht="15.75" customHeight="1" x14ac:dyDescent="0.35">
      <c r="B1828" s="1" t="s">
        <v>2393</v>
      </c>
    </row>
    <row r="1829" spans="2:2" ht="15.75" customHeight="1" x14ac:dyDescent="0.35">
      <c r="B1829" s="1" t="s">
        <v>2394</v>
      </c>
    </row>
    <row r="1830" spans="2:2" ht="15.75" customHeight="1" x14ac:dyDescent="0.35">
      <c r="B1830" s="1" t="s">
        <v>2395</v>
      </c>
    </row>
    <row r="1831" spans="2:2" ht="15.75" customHeight="1" x14ac:dyDescent="0.35">
      <c r="B1831" s="1" t="s">
        <v>2396</v>
      </c>
    </row>
    <row r="1832" spans="2:2" ht="15.75" customHeight="1" x14ac:dyDescent="0.35">
      <c r="B1832" s="1" t="s">
        <v>2397</v>
      </c>
    </row>
    <row r="1833" spans="2:2" ht="15.75" customHeight="1" x14ac:dyDescent="0.35">
      <c r="B1833" s="1" t="s">
        <v>2398</v>
      </c>
    </row>
    <row r="1834" spans="2:2" ht="15.75" customHeight="1" x14ac:dyDescent="0.35">
      <c r="B1834" s="1" t="s">
        <v>2399</v>
      </c>
    </row>
    <row r="1835" spans="2:2" ht="15.75" customHeight="1" x14ac:dyDescent="0.35">
      <c r="B1835" s="1" t="s">
        <v>2400</v>
      </c>
    </row>
    <row r="1836" spans="2:2" ht="15.75" customHeight="1" x14ac:dyDescent="0.35">
      <c r="B1836" s="1" t="s">
        <v>2401</v>
      </c>
    </row>
    <row r="1837" spans="2:2" ht="15.75" customHeight="1" x14ac:dyDescent="0.35">
      <c r="B1837" s="1" t="s">
        <v>2402</v>
      </c>
    </row>
    <row r="1838" spans="2:2" ht="15.75" customHeight="1" x14ac:dyDescent="0.35">
      <c r="B1838" s="1" t="s">
        <v>2403</v>
      </c>
    </row>
    <row r="1839" spans="2:2" ht="15.75" customHeight="1" x14ac:dyDescent="0.35">
      <c r="B1839" s="1" t="s">
        <v>2404</v>
      </c>
    </row>
    <row r="1840" spans="2:2" ht="15.75" customHeight="1" x14ac:dyDescent="0.35">
      <c r="B1840" s="1" t="s">
        <v>2405</v>
      </c>
    </row>
    <row r="1841" spans="2:2" ht="15.75" customHeight="1" x14ac:dyDescent="0.35">
      <c r="B1841" s="1" t="s">
        <v>2406</v>
      </c>
    </row>
    <row r="1842" spans="2:2" ht="15.75" customHeight="1" x14ac:dyDescent="0.35">
      <c r="B1842" s="1" t="s">
        <v>2407</v>
      </c>
    </row>
    <row r="1843" spans="2:2" ht="15.75" customHeight="1" x14ac:dyDescent="0.35">
      <c r="B1843" s="1" t="s">
        <v>2408</v>
      </c>
    </row>
    <row r="1844" spans="2:2" ht="15.75" customHeight="1" x14ac:dyDescent="0.35">
      <c r="B1844" s="1" t="s">
        <v>2409</v>
      </c>
    </row>
    <row r="1845" spans="2:2" ht="15.75" customHeight="1" x14ac:dyDescent="0.35">
      <c r="B1845" s="1" t="s">
        <v>2410</v>
      </c>
    </row>
    <row r="1846" spans="2:2" ht="15.75" customHeight="1" x14ac:dyDescent="0.35">
      <c r="B1846" s="1" t="s">
        <v>2411</v>
      </c>
    </row>
    <row r="1847" spans="2:2" ht="15.75" customHeight="1" x14ac:dyDescent="0.35">
      <c r="B1847" s="1" t="s">
        <v>2412</v>
      </c>
    </row>
    <row r="1848" spans="2:2" ht="15.75" customHeight="1" x14ac:dyDescent="0.35">
      <c r="B1848" s="1" t="s">
        <v>2413</v>
      </c>
    </row>
    <row r="1849" spans="2:2" ht="15.75" customHeight="1" x14ac:dyDescent="0.35">
      <c r="B1849" s="1" t="s">
        <v>2414</v>
      </c>
    </row>
    <row r="1850" spans="2:2" ht="15.75" customHeight="1" x14ac:dyDescent="0.35">
      <c r="B1850" s="1" t="s">
        <v>2415</v>
      </c>
    </row>
    <row r="1851" spans="2:2" ht="15.75" customHeight="1" x14ac:dyDescent="0.35">
      <c r="B1851" s="1" t="s">
        <v>2416</v>
      </c>
    </row>
    <row r="1852" spans="2:2" ht="15.75" customHeight="1" x14ac:dyDescent="0.35">
      <c r="B1852" s="1" t="s">
        <v>2417</v>
      </c>
    </row>
    <row r="1853" spans="2:2" ht="15.75" customHeight="1" x14ac:dyDescent="0.35">
      <c r="B1853" s="1" t="s">
        <v>2418</v>
      </c>
    </row>
    <row r="1854" spans="2:2" ht="15.75" customHeight="1" x14ac:dyDescent="0.35">
      <c r="B1854" s="1" t="s">
        <v>2419</v>
      </c>
    </row>
    <row r="1855" spans="2:2" ht="15.75" customHeight="1" x14ac:dyDescent="0.35">
      <c r="B1855" s="1" t="s">
        <v>2420</v>
      </c>
    </row>
    <row r="1856" spans="2:2" ht="15.75" customHeight="1" x14ac:dyDescent="0.35">
      <c r="B1856" s="1" t="s">
        <v>2421</v>
      </c>
    </row>
    <row r="1857" spans="2:2" ht="15.75" customHeight="1" x14ac:dyDescent="0.35">
      <c r="B1857" s="1" t="s">
        <v>2422</v>
      </c>
    </row>
    <row r="1858" spans="2:2" ht="15.75" customHeight="1" x14ac:dyDescent="0.35">
      <c r="B1858" s="1" t="s">
        <v>2423</v>
      </c>
    </row>
    <row r="1859" spans="2:2" ht="15.75" customHeight="1" x14ac:dyDescent="0.35">
      <c r="B1859" s="1" t="s">
        <v>2424</v>
      </c>
    </row>
    <row r="1860" spans="2:2" ht="15.75" customHeight="1" x14ac:dyDescent="0.35">
      <c r="B1860" s="1" t="s">
        <v>2425</v>
      </c>
    </row>
    <row r="1861" spans="2:2" ht="15.75" customHeight="1" x14ac:dyDescent="0.35">
      <c r="B1861" s="1" t="s">
        <v>2426</v>
      </c>
    </row>
    <row r="1862" spans="2:2" ht="15.75" customHeight="1" x14ac:dyDescent="0.35">
      <c r="B1862" s="1" t="s">
        <v>2427</v>
      </c>
    </row>
    <row r="1863" spans="2:2" ht="15.75" customHeight="1" x14ac:dyDescent="0.35">
      <c r="B1863" s="1" t="s">
        <v>2428</v>
      </c>
    </row>
    <row r="1864" spans="2:2" ht="15.75" customHeight="1" x14ac:dyDescent="0.35">
      <c r="B1864" s="1" t="s">
        <v>2429</v>
      </c>
    </row>
    <row r="1865" spans="2:2" ht="15.75" customHeight="1" x14ac:dyDescent="0.35">
      <c r="B1865" s="1" t="s">
        <v>2430</v>
      </c>
    </row>
    <row r="1866" spans="2:2" ht="15.75" customHeight="1" x14ac:dyDescent="0.35">
      <c r="B1866" s="1" t="s">
        <v>2431</v>
      </c>
    </row>
    <row r="1867" spans="2:2" ht="15.75" customHeight="1" x14ac:dyDescent="0.35">
      <c r="B1867" s="1" t="s">
        <v>2432</v>
      </c>
    </row>
    <row r="1868" spans="2:2" ht="15.75" customHeight="1" x14ac:dyDescent="0.35">
      <c r="B1868" s="1" t="s">
        <v>2433</v>
      </c>
    </row>
    <row r="1869" spans="2:2" ht="15.75" customHeight="1" x14ac:dyDescent="0.35">
      <c r="B1869" s="1" t="s">
        <v>2434</v>
      </c>
    </row>
    <row r="1870" spans="2:2" ht="15.75" customHeight="1" x14ac:dyDescent="0.35">
      <c r="B1870" s="1" t="s">
        <v>2435</v>
      </c>
    </row>
    <row r="1871" spans="2:2" ht="15.75" customHeight="1" x14ac:dyDescent="0.35">
      <c r="B1871" s="1" t="s">
        <v>2436</v>
      </c>
    </row>
    <row r="1872" spans="2:2" ht="15.75" customHeight="1" x14ac:dyDescent="0.35">
      <c r="B1872" s="1" t="s">
        <v>2437</v>
      </c>
    </row>
    <row r="1873" spans="2:2" ht="15.75" customHeight="1" x14ac:dyDescent="0.35">
      <c r="B1873" s="1" t="s">
        <v>2438</v>
      </c>
    </row>
    <row r="1874" spans="2:2" ht="15.75" customHeight="1" x14ac:dyDescent="0.35">
      <c r="B1874" s="1" t="s">
        <v>2439</v>
      </c>
    </row>
    <row r="1875" spans="2:2" ht="15.75" customHeight="1" x14ac:dyDescent="0.35">
      <c r="B1875" s="1" t="s">
        <v>2440</v>
      </c>
    </row>
    <row r="1876" spans="2:2" ht="15.75" customHeight="1" x14ac:dyDescent="0.35">
      <c r="B1876" s="1" t="s">
        <v>2441</v>
      </c>
    </row>
    <row r="1877" spans="2:2" ht="15.75" customHeight="1" x14ac:dyDescent="0.35">
      <c r="B1877" s="1" t="s">
        <v>2442</v>
      </c>
    </row>
    <row r="1878" spans="2:2" ht="15.75" customHeight="1" x14ac:dyDescent="0.35">
      <c r="B1878" s="1" t="s">
        <v>2443</v>
      </c>
    </row>
    <row r="1879" spans="2:2" ht="15.75" customHeight="1" x14ac:dyDescent="0.35">
      <c r="B1879" s="1" t="s">
        <v>2444</v>
      </c>
    </row>
    <row r="1880" spans="2:2" ht="15.75" customHeight="1" x14ac:dyDescent="0.35">
      <c r="B1880" s="1" t="s">
        <v>2445</v>
      </c>
    </row>
    <row r="1881" spans="2:2" ht="15.75" customHeight="1" x14ac:dyDescent="0.35">
      <c r="B1881" s="1" t="s">
        <v>2446</v>
      </c>
    </row>
    <row r="1882" spans="2:2" ht="15.75" customHeight="1" x14ac:dyDescent="0.35">
      <c r="B1882" s="1" t="s">
        <v>2447</v>
      </c>
    </row>
    <row r="1883" spans="2:2" ht="15.75" customHeight="1" x14ac:dyDescent="0.35">
      <c r="B1883" s="1" t="s">
        <v>2448</v>
      </c>
    </row>
    <row r="1884" spans="2:2" ht="15.75" customHeight="1" x14ac:dyDescent="0.35">
      <c r="B1884" s="1" t="s">
        <v>2449</v>
      </c>
    </row>
    <row r="1885" spans="2:2" ht="15.75" customHeight="1" x14ac:dyDescent="0.35">
      <c r="B1885" s="1" t="s">
        <v>2450</v>
      </c>
    </row>
    <row r="1886" spans="2:2" ht="15.75" customHeight="1" x14ac:dyDescent="0.35">
      <c r="B1886" s="1" t="s">
        <v>2451</v>
      </c>
    </row>
    <row r="1887" spans="2:2" ht="15.75" customHeight="1" x14ac:dyDescent="0.35">
      <c r="B1887" s="1" t="s">
        <v>2452</v>
      </c>
    </row>
    <row r="1888" spans="2:2" ht="15.75" customHeight="1" x14ac:dyDescent="0.35">
      <c r="B1888" s="1" t="s">
        <v>2453</v>
      </c>
    </row>
    <row r="1889" spans="2:2" ht="15.75" customHeight="1" x14ac:dyDescent="0.35">
      <c r="B1889" s="1" t="s">
        <v>2454</v>
      </c>
    </row>
    <row r="1890" spans="2:2" ht="15.75" customHeight="1" x14ac:dyDescent="0.35">
      <c r="B1890" s="1" t="s">
        <v>2455</v>
      </c>
    </row>
    <row r="1891" spans="2:2" ht="15.75" customHeight="1" x14ac:dyDescent="0.35">
      <c r="B1891" s="1" t="s">
        <v>2456</v>
      </c>
    </row>
    <row r="1892" spans="2:2" ht="15.75" customHeight="1" x14ac:dyDescent="0.35">
      <c r="B1892" s="1" t="s">
        <v>2457</v>
      </c>
    </row>
    <row r="1893" spans="2:2" ht="15.75" customHeight="1" x14ac:dyDescent="0.35">
      <c r="B1893" s="1" t="s">
        <v>2458</v>
      </c>
    </row>
    <row r="1894" spans="2:2" ht="15.75" customHeight="1" x14ac:dyDescent="0.35">
      <c r="B1894" s="1" t="s">
        <v>2459</v>
      </c>
    </row>
    <row r="1895" spans="2:2" ht="15.75" customHeight="1" x14ac:dyDescent="0.35">
      <c r="B1895" s="1" t="s">
        <v>2460</v>
      </c>
    </row>
    <row r="1896" spans="2:2" ht="15.75" customHeight="1" x14ac:dyDescent="0.35">
      <c r="B1896" s="1" t="s">
        <v>2461</v>
      </c>
    </row>
    <row r="1897" spans="2:2" ht="15.75" customHeight="1" x14ac:dyDescent="0.35">
      <c r="B1897" s="1" t="s">
        <v>2462</v>
      </c>
    </row>
    <row r="1898" spans="2:2" ht="15.75" customHeight="1" x14ac:dyDescent="0.35">
      <c r="B1898" s="1" t="s">
        <v>2463</v>
      </c>
    </row>
    <row r="1899" spans="2:2" ht="15.75" customHeight="1" x14ac:dyDescent="0.35">
      <c r="B1899" s="1" t="s">
        <v>2464</v>
      </c>
    </row>
    <row r="1900" spans="2:2" ht="15.75" customHeight="1" x14ac:dyDescent="0.35">
      <c r="B1900" s="1" t="s">
        <v>2465</v>
      </c>
    </row>
    <row r="1901" spans="2:2" ht="15.75" customHeight="1" x14ac:dyDescent="0.35">
      <c r="B1901" s="1" t="s">
        <v>2466</v>
      </c>
    </row>
    <row r="1902" spans="2:2" ht="15.75" customHeight="1" x14ac:dyDescent="0.35">
      <c r="B1902" s="1" t="s">
        <v>2467</v>
      </c>
    </row>
    <row r="1903" spans="2:2" ht="15.75" customHeight="1" x14ac:dyDescent="0.35">
      <c r="B1903" s="1" t="s">
        <v>2468</v>
      </c>
    </row>
    <row r="1904" spans="2:2" ht="15.75" customHeight="1" x14ac:dyDescent="0.35">
      <c r="B1904" s="1" t="s">
        <v>2469</v>
      </c>
    </row>
    <row r="1905" spans="2:2" ht="15.75" customHeight="1" x14ac:dyDescent="0.35">
      <c r="B1905" s="1" t="s">
        <v>2470</v>
      </c>
    </row>
    <row r="1906" spans="2:2" ht="15.75" customHeight="1" x14ac:dyDescent="0.35">
      <c r="B1906" s="1" t="s">
        <v>2471</v>
      </c>
    </row>
    <row r="1907" spans="2:2" ht="15.75" customHeight="1" x14ac:dyDescent="0.35">
      <c r="B1907" s="1" t="s">
        <v>2472</v>
      </c>
    </row>
    <row r="1908" spans="2:2" ht="15.75" customHeight="1" x14ac:dyDescent="0.35">
      <c r="B1908" s="1" t="s">
        <v>2473</v>
      </c>
    </row>
    <row r="1909" spans="2:2" ht="15.75" customHeight="1" x14ac:dyDescent="0.35">
      <c r="B1909" s="1" t="s">
        <v>2474</v>
      </c>
    </row>
    <row r="1910" spans="2:2" ht="15.75" customHeight="1" x14ac:dyDescent="0.35">
      <c r="B1910" s="1" t="s">
        <v>2475</v>
      </c>
    </row>
    <row r="1911" spans="2:2" ht="15.75" customHeight="1" x14ac:dyDescent="0.35">
      <c r="B1911" s="1" t="s">
        <v>2476</v>
      </c>
    </row>
    <row r="1912" spans="2:2" ht="15.75" customHeight="1" x14ac:dyDescent="0.35">
      <c r="B1912" s="1" t="s">
        <v>2477</v>
      </c>
    </row>
    <row r="1913" spans="2:2" ht="15.75" customHeight="1" x14ac:dyDescent="0.35">
      <c r="B1913" s="1" t="s">
        <v>2478</v>
      </c>
    </row>
    <row r="1914" spans="2:2" ht="15.75" customHeight="1" x14ac:dyDescent="0.35">
      <c r="B1914" s="1" t="s">
        <v>2479</v>
      </c>
    </row>
    <row r="1915" spans="2:2" ht="15.75" customHeight="1" x14ac:dyDescent="0.35">
      <c r="B1915" s="1" t="s">
        <v>2480</v>
      </c>
    </row>
    <row r="1916" spans="2:2" ht="15.75" customHeight="1" x14ac:dyDescent="0.35">
      <c r="B1916" s="1" t="s">
        <v>2481</v>
      </c>
    </row>
    <row r="1917" spans="2:2" ht="15.75" customHeight="1" x14ac:dyDescent="0.35">
      <c r="B1917" s="1" t="s">
        <v>2482</v>
      </c>
    </row>
    <row r="1918" spans="2:2" ht="15.75" customHeight="1" x14ac:dyDescent="0.35">
      <c r="B1918" s="1" t="s">
        <v>2483</v>
      </c>
    </row>
    <row r="1919" spans="2:2" ht="15.75" customHeight="1" x14ac:dyDescent="0.35">
      <c r="B1919" s="1" t="s">
        <v>2484</v>
      </c>
    </row>
    <row r="1920" spans="2:2" ht="15.75" customHeight="1" x14ac:dyDescent="0.35">
      <c r="B1920" s="1" t="s">
        <v>2485</v>
      </c>
    </row>
    <row r="1921" spans="2:2" ht="15.75" customHeight="1" x14ac:dyDescent="0.35">
      <c r="B1921" s="1" t="s">
        <v>2486</v>
      </c>
    </row>
    <row r="1922" spans="2:2" ht="15.75" customHeight="1" x14ac:dyDescent="0.35">
      <c r="B1922" s="1" t="s">
        <v>2487</v>
      </c>
    </row>
    <row r="1923" spans="2:2" ht="15.75" customHeight="1" x14ac:dyDescent="0.35">
      <c r="B1923" s="1" t="s">
        <v>2488</v>
      </c>
    </row>
    <row r="1924" spans="2:2" ht="15.75" customHeight="1" x14ac:dyDescent="0.35">
      <c r="B1924" s="1" t="s">
        <v>2489</v>
      </c>
    </row>
    <row r="1925" spans="2:2" ht="15.75" customHeight="1" x14ac:dyDescent="0.35">
      <c r="B1925" s="1" t="s">
        <v>2490</v>
      </c>
    </row>
    <row r="1926" spans="2:2" ht="15.75" customHeight="1" x14ac:dyDescent="0.35">
      <c r="B1926" s="1" t="s">
        <v>2491</v>
      </c>
    </row>
    <row r="1927" spans="2:2" ht="15.75" customHeight="1" x14ac:dyDescent="0.35">
      <c r="B1927" s="1" t="s">
        <v>2492</v>
      </c>
    </row>
    <row r="1928" spans="2:2" ht="15.75" customHeight="1" x14ac:dyDescent="0.35">
      <c r="B1928" s="1" t="s">
        <v>2493</v>
      </c>
    </row>
    <row r="1929" spans="2:2" ht="15.75" customHeight="1" x14ac:dyDescent="0.35">
      <c r="B1929" s="1" t="s">
        <v>2494</v>
      </c>
    </row>
    <row r="1930" spans="2:2" ht="15.75" customHeight="1" x14ac:dyDescent="0.35">
      <c r="B1930" s="1" t="s">
        <v>2495</v>
      </c>
    </row>
    <row r="1931" spans="2:2" ht="15.75" customHeight="1" x14ac:dyDescent="0.35">
      <c r="B1931" s="1" t="s">
        <v>2496</v>
      </c>
    </row>
    <row r="1932" spans="2:2" ht="15.75" customHeight="1" x14ac:dyDescent="0.35">
      <c r="B1932" s="1" t="s">
        <v>2497</v>
      </c>
    </row>
    <row r="1933" spans="2:2" ht="15.75" customHeight="1" x14ac:dyDescent="0.35">
      <c r="B1933" s="1" t="s">
        <v>2498</v>
      </c>
    </row>
    <row r="1934" spans="2:2" ht="15.75" customHeight="1" x14ac:dyDescent="0.35">
      <c r="B1934" s="1" t="s">
        <v>2499</v>
      </c>
    </row>
    <row r="1935" spans="2:2" ht="15.75" customHeight="1" x14ac:dyDescent="0.35">
      <c r="B1935" s="1" t="s">
        <v>2500</v>
      </c>
    </row>
    <row r="1936" spans="2:2" ht="15.75" customHeight="1" x14ac:dyDescent="0.35">
      <c r="B1936" s="1" t="s">
        <v>2501</v>
      </c>
    </row>
    <row r="1937" spans="2:2" ht="15.75" customHeight="1" x14ac:dyDescent="0.35">
      <c r="B1937" s="1" t="s">
        <v>2502</v>
      </c>
    </row>
    <row r="1938" spans="2:2" ht="15.75" customHeight="1" x14ac:dyDescent="0.35">
      <c r="B1938" s="1" t="s">
        <v>2503</v>
      </c>
    </row>
    <row r="1939" spans="2:2" ht="15.75" customHeight="1" x14ac:dyDescent="0.35">
      <c r="B1939" s="1" t="s">
        <v>2504</v>
      </c>
    </row>
    <row r="1940" spans="2:2" ht="15.75" customHeight="1" x14ac:dyDescent="0.35">
      <c r="B1940" s="1" t="s">
        <v>2505</v>
      </c>
    </row>
    <row r="1941" spans="2:2" ht="15.75" customHeight="1" x14ac:dyDescent="0.35">
      <c r="B1941" s="1" t="s">
        <v>2506</v>
      </c>
    </row>
    <row r="1942" spans="2:2" ht="15.75" customHeight="1" x14ac:dyDescent="0.35">
      <c r="B1942" s="1" t="s">
        <v>2507</v>
      </c>
    </row>
    <row r="1943" spans="2:2" ht="15.75" customHeight="1" x14ac:dyDescent="0.35">
      <c r="B1943" s="1" t="s">
        <v>2508</v>
      </c>
    </row>
    <row r="1944" spans="2:2" ht="15.75" customHeight="1" x14ac:dyDescent="0.35">
      <c r="B1944" s="1" t="s">
        <v>2509</v>
      </c>
    </row>
    <row r="1945" spans="2:2" ht="15.75" customHeight="1" x14ac:dyDescent="0.35">
      <c r="B1945" s="1" t="s">
        <v>2510</v>
      </c>
    </row>
    <row r="1946" spans="2:2" ht="15.75" customHeight="1" x14ac:dyDescent="0.35">
      <c r="B1946" s="1" t="s">
        <v>2511</v>
      </c>
    </row>
    <row r="1947" spans="2:2" ht="15.75" customHeight="1" x14ac:dyDescent="0.35">
      <c r="B1947" s="1" t="s">
        <v>2512</v>
      </c>
    </row>
    <row r="1948" spans="2:2" ht="15.75" customHeight="1" x14ac:dyDescent="0.35">
      <c r="B1948" s="1" t="s">
        <v>2513</v>
      </c>
    </row>
    <row r="1949" spans="2:2" ht="15.75" customHeight="1" x14ac:dyDescent="0.35">
      <c r="B1949" s="1" t="s">
        <v>2514</v>
      </c>
    </row>
    <row r="1950" spans="2:2" ht="15.75" customHeight="1" x14ac:dyDescent="0.35">
      <c r="B1950" s="1" t="s">
        <v>2515</v>
      </c>
    </row>
    <row r="1951" spans="2:2" ht="15.75" customHeight="1" x14ac:dyDescent="0.35">
      <c r="B1951" s="1" t="s">
        <v>2516</v>
      </c>
    </row>
    <row r="1952" spans="2:2" ht="15.75" customHeight="1" x14ac:dyDescent="0.35">
      <c r="B1952" s="1" t="s">
        <v>2517</v>
      </c>
    </row>
    <row r="1953" spans="2:2" ht="15.75" customHeight="1" x14ac:dyDescent="0.35">
      <c r="B1953" s="1" t="s">
        <v>2518</v>
      </c>
    </row>
    <row r="1954" spans="2:2" ht="15.75" customHeight="1" x14ac:dyDescent="0.35">
      <c r="B1954" s="1" t="s">
        <v>2519</v>
      </c>
    </row>
    <row r="1955" spans="2:2" ht="15.75" customHeight="1" x14ac:dyDescent="0.35">
      <c r="B1955" s="1" t="s">
        <v>2520</v>
      </c>
    </row>
    <row r="1956" spans="2:2" ht="15.75" customHeight="1" x14ac:dyDescent="0.35">
      <c r="B1956" s="1" t="s">
        <v>2521</v>
      </c>
    </row>
    <row r="1957" spans="2:2" ht="15.75" customHeight="1" x14ac:dyDescent="0.35">
      <c r="B1957" s="1" t="s">
        <v>2522</v>
      </c>
    </row>
    <row r="1958" spans="2:2" ht="15.75" customHeight="1" x14ac:dyDescent="0.35">
      <c r="B1958" s="1" t="s">
        <v>2523</v>
      </c>
    </row>
    <row r="1959" spans="2:2" ht="15.75" customHeight="1" x14ac:dyDescent="0.35">
      <c r="B1959" s="1" t="s">
        <v>2524</v>
      </c>
    </row>
    <row r="1960" spans="2:2" ht="15.75" customHeight="1" x14ac:dyDescent="0.35">
      <c r="B1960" s="1" t="s">
        <v>2525</v>
      </c>
    </row>
    <row r="1961" spans="2:2" ht="15.75" customHeight="1" x14ac:dyDescent="0.35">
      <c r="B1961" s="1" t="s">
        <v>2526</v>
      </c>
    </row>
    <row r="1962" spans="2:2" ht="15.75" customHeight="1" x14ac:dyDescent="0.35">
      <c r="B1962" s="1" t="s">
        <v>2527</v>
      </c>
    </row>
    <row r="1963" spans="2:2" ht="15.75" customHeight="1" x14ac:dyDescent="0.35">
      <c r="B1963" s="1" t="s">
        <v>2528</v>
      </c>
    </row>
    <row r="1964" spans="2:2" ht="15.75" customHeight="1" x14ac:dyDescent="0.35">
      <c r="B1964" s="1" t="s">
        <v>2529</v>
      </c>
    </row>
    <row r="1965" spans="2:2" ht="15.75" customHeight="1" x14ac:dyDescent="0.35">
      <c r="B1965" s="1" t="s">
        <v>2530</v>
      </c>
    </row>
    <row r="1966" spans="2:2" ht="15.75" customHeight="1" x14ac:dyDescent="0.35">
      <c r="B1966" s="1" t="s">
        <v>2531</v>
      </c>
    </row>
    <row r="1967" spans="2:2" ht="15.75" customHeight="1" x14ac:dyDescent="0.35">
      <c r="B1967" s="1" t="s">
        <v>2532</v>
      </c>
    </row>
    <row r="1968" spans="2:2" ht="15.75" customHeight="1" x14ac:dyDescent="0.35">
      <c r="B1968" s="1" t="s">
        <v>2533</v>
      </c>
    </row>
    <row r="1969" spans="2:2" ht="15.75" customHeight="1" x14ac:dyDescent="0.35">
      <c r="B1969" s="1" t="s">
        <v>2534</v>
      </c>
    </row>
    <row r="1970" spans="2:2" ht="15.75" customHeight="1" x14ac:dyDescent="0.35">
      <c r="B1970" s="1" t="s">
        <v>2535</v>
      </c>
    </row>
    <row r="1971" spans="2:2" ht="15.75" customHeight="1" x14ac:dyDescent="0.35">
      <c r="B1971" s="1" t="s">
        <v>2536</v>
      </c>
    </row>
    <row r="1972" spans="2:2" ht="15.75" customHeight="1" x14ac:dyDescent="0.35">
      <c r="B1972" s="1" t="s">
        <v>2537</v>
      </c>
    </row>
    <row r="1973" spans="2:2" ht="15.75" customHeight="1" x14ac:dyDescent="0.35">
      <c r="B1973" s="1" t="s">
        <v>2538</v>
      </c>
    </row>
    <row r="1974" spans="2:2" ht="15.75" customHeight="1" x14ac:dyDescent="0.35">
      <c r="B1974" s="1" t="s">
        <v>2539</v>
      </c>
    </row>
    <row r="1975" spans="2:2" ht="15.75" customHeight="1" x14ac:dyDescent="0.35">
      <c r="B1975" s="1" t="s">
        <v>2540</v>
      </c>
    </row>
    <row r="1976" spans="2:2" ht="15.75" customHeight="1" x14ac:dyDescent="0.35">
      <c r="B1976" s="1" t="s">
        <v>2541</v>
      </c>
    </row>
    <row r="1977" spans="2:2" ht="15.75" customHeight="1" x14ac:dyDescent="0.35">
      <c r="B1977" s="1" t="s">
        <v>2542</v>
      </c>
    </row>
    <row r="1978" spans="2:2" ht="15.75" customHeight="1" x14ac:dyDescent="0.35">
      <c r="B1978" s="1" t="s">
        <v>2543</v>
      </c>
    </row>
    <row r="1979" spans="2:2" ht="15.75" customHeight="1" x14ac:dyDescent="0.35">
      <c r="B1979" s="1" t="s">
        <v>2544</v>
      </c>
    </row>
    <row r="1980" spans="2:2" ht="15.75" customHeight="1" x14ac:dyDescent="0.35">
      <c r="B1980" s="1" t="s">
        <v>2545</v>
      </c>
    </row>
    <row r="1981" spans="2:2" ht="15.75" customHeight="1" x14ac:dyDescent="0.35">
      <c r="B1981" s="1" t="s">
        <v>2546</v>
      </c>
    </row>
    <row r="1982" spans="2:2" ht="15.75" customHeight="1" x14ac:dyDescent="0.35">
      <c r="B1982" s="1" t="s">
        <v>2547</v>
      </c>
    </row>
    <row r="1983" spans="2:2" ht="15.75" customHeight="1" x14ac:dyDescent="0.35">
      <c r="B1983" s="1" t="s">
        <v>2548</v>
      </c>
    </row>
    <row r="1984" spans="2:2" ht="15.75" customHeight="1" x14ac:dyDescent="0.35">
      <c r="B1984" s="1" t="s">
        <v>2549</v>
      </c>
    </row>
    <row r="1985" spans="2:2" ht="15.75" customHeight="1" x14ac:dyDescent="0.35">
      <c r="B1985" s="1" t="s">
        <v>2550</v>
      </c>
    </row>
    <row r="1986" spans="2:2" ht="15.75" customHeight="1" x14ac:dyDescent="0.35">
      <c r="B1986" s="1" t="s">
        <v>2551</v>
      </c>
    </row>
    <row r="1987" spans="2:2" ht="15.75" customHeight="1" x14ac:dyDescent="0.35">
      <c r="B1987" s="1" t="s">
        <v>2552</v>
      </c>
    </row>
    <row r="1988" spans="2:2" ht="15.75" customHeight="1" x14ac:dyDescent="0.35">
      <c r="B1988" s="1" t="s">
        <v>2553</v>
      </c>
    </row>
    <row r="1989" spans="2:2" ht="15.75" customHeight="1" x14ac:dyDescent="0.35">
      <c r="B1989" s="1" t="s">
        <v>2554</v>
      </c>
    </row>
    <row r="1990" spans="2:2" ht="15.75" customHeight="1" x14ac:dyDescent="0.35">
      <c r="B1990" s="1" t="s">
        <v>2555</v>
      </c>
    </row>
    <row r="1991" spans="2:2" ht="15.75" customHeight="1" x14ac:dyDescent="0.35">
      <c r="B1991" s="1" t="s">
        <v>2556</v>
      </c>
    </row>
    <row r="1992" spans="2:2" ht="15.75" customHeight="1" x14ac:dyDescent="0.35">
      <c r="B1992" s="1" t="s">
        <v>2557</v>
      </c>
    </row>
    <row r="1993" spans="2:2" ht="15.75" customHeight="1" x14ac:dyDescent="0.35">
      <c r="B1993" s="1" t="s">
        <v>2558</v>
      </c>
    </row>
    <row r="1994" spans="2:2" ht="15.75" customHeight="1" x14ac:dyDescent="0.35">
      <c r="B1994" s="1" t="s">
        <v>2559</v>
      </c>
    </row>
    <row r="1995" spans="2:2" ht="15.75" customHeight="1" x14ac:dyDescent="0.35">
      <c r="B1995" s="1" t="s">
        <v>2560</v>
      </c>
    </row>
    <row r="1996" spans="2:2" ht="15.75" customHeight="1" x14ac:dyDescent="0.35">
      <c r="B1996" s="1" t="s">
        <v>2561</v>
      </c>
    </row>
    <row r="1997" spans="2:2" ht="15.75" customHeight="1" x14ac:dyDescent="0.35">
      <c r="B1997" s="1" t="s">
        <v>2562</v>
      </c>
    </row>
    <row r="1998" spans="2:2" ht="15.75" customHeight="1" x14ac:dyDescent="0.35">
      <c r="B1998" s="1" t="s">
        <v>2563</v>
      </c>
    </row>
    <row r="1999" spans="2:2" ht="15.75" customHeight="1" x14ac:dyDescent="0.35">
      <c r="B1999" s="1" t="s">
        <v>2564</v>
      </c>
    </row>
    <row r="2000" spans="2:2" ht="15.75" customHeight="1" x14ac:dyDescent="0.35">
      <c r="B2000" s="1" t="s">
        <v>2565</v>
      </c>
    </row>
    <row r="2001" spans="2:2" ht="15.75" customHeight="1" x14ac:dyDescent="0.35">
      <c r="B2001" s="1" t="s">
        <v>2566</v>
      </c>
    </row>
    <row r="2002" spans="2:2" ht="15.75" customHeight="1" x14ac:dyDescent="0.35">
      <c r="B2002" s="1" t="s">
        <v>2567</v>
      </c>
    </row>
    <row r="2003" spans="2:2" ht="15.75" customHeight="1" x14ac:dyDescent="0.35">
      <c r="B2003" s="1" t="s">
        <v>2568</v>
      </c>
    </row>
    <row r="2004" spans="2:2" ht="15.75" customHeight="1" x14ac:dyDescent="0.35">
      <c r="B2004" s="1" t="s">
        <v>2569</v>
      </c>
    </row>
    <row r="2005" spans="2:2" ht="15.75" customHeight="1" x14ac:dyDescent="0.35">
      <c r="B2005" s="1" t="s">
        <v>2570</v>
      </c>
    </row>
    <row r="2006" spans="2:2" ht="15.75" customHeight="1" x14ac:dyDescent="0.35">
      <c r="B2006" s="1" t="s">
        <v>2571</v>
      </c>
    </row>
    <row r="2007" spans="2:2" ht="15.75" customHeight="1" x14ac:dyDescent="0.35">
      <c r="B2007" s="1" t="s">
        <v>2572</v>
      </c>
    </row>
    <row r="2008" spans="2:2" ht="15.75" customHeight="1" x14ac:dyDescent="0.35">
      <c r="B2008" s="1" t="s">
        <v>2573</v>
      </c>
    </row>
    <row r="2009" spans="2:2" ht="15.75" customHeight="1" x14ac:dyDescent="0.35">
      <c r="B2009" s="1" t="s">
        <v>2574</v>
      </c>
    </row>
    <row r="2010" spans="2:2" ht="15.75" customHeight="1" x14ac:dyDescent="0.35">
      <c r="B2010" s="1" t="s">
        <v>2575</v>
      </c>
    </row>
    <row r="2011" spans="2:2" ht="15.75" customHeight="1" x14ac:dyDescent="0.35">
      <c r="B2011" s="1" t="s">
        <v>2576</v>
      </c>
    </row>
    <row r="2012" spans="2:2" ht="15.75" customHeight="1" x14ac:dyDescent="0.35">
      <c r="B2012" s="1" t="s">
        <v>2577</v>
      </c>
    </row>
    <row r="2013" spans="2:2" ht="15.75" customHeight="1" x14ac:dyDescent="0.35">
      <c r="B2013" s="1" t="s">
        <v>2578</v>
      </c>
    </row>
    <row r="2014" spans="2:2" ht="15.75" customHeight="1" x14ac:dyDescent="0.35">
      <c r="B2014" s="1" t="s">
        <v>2579</v>
      </c>
    </row>
    <row r="2015" spans="2:2" ht="15.75" customHeight="1" x14ac:dyDescent="0.35">
      <c r="B2015" s="1" t="s">
        <v>2580</v>
      </c>
    </row>
    <row r="2016" spans="2:2" ht="15.75" customHeight="1" x14ac:dyDescent="0.35">
      <c r="B2016" s="1" t="s">
        <v>2581</v>
      </c>
    </row>
    <row r="2017" spans="2:2" ht="15.75" customHeight="1" x14ac:dyDescent="0.35">
      <c r="B2017" s="1" t="s">
        <v>2582</v>
      </c>
    </row>
    <row r="2018" spans="2:2" ht="15.75" customHeight="1" x14ac:dyDescent="0.35">
      <c r="B2018" s="1" t="s">
        <v>2583</v>
      </c>
    </row>
    <row r="2019" spans="2:2" ht="15.75" customHeight="1" x14ac:dyDescent="0.35">
      <c r="B2019" s="1" t="s">
        <v>2584</v>
      </c>
    </row>
    <row r="2020" spans="2:2" ht="15.75" customHeight="1" x14ac:dyDescent="0.35">
      <c r="B2020" s="1" t="s">
        <v>2585</v>
      </c>
    </row>
    <row r="2021" spans="2:2" ht="15.75" customHeight="1" x14ac:dyDescent="0.35">
      <c r="B2021" s="1" t="s">
        <v>2586</v>
      </c>
    </row>
    <row r="2022" spans="2:2" ht="15.75" customHeight="1" x14ac:dyDescent="0.35">
      <c r="B2022" s="1" t="s">
        <v>2587</v>
      </c>
    </row>
    <row r="2023" spans="2:2" ht="15.75" customHeight="1" x14ac:dyDescent="0.35">
      <c r="B2023" s="1" t="s">
        <v>2588</v>
      </c>
    </row>
    <row r="2024" spans="2:2" ht="15.75" customHeight="1" x14ac:dyDescent="0.35">
      <c r="B2024" s="1" t="s">
        <v>2589</v>
      </c>
    </row>
    <row r="2025" spans="2:2" ht="15.75" customHeight="1" x14ac:dyDescent="0.35">
      <c r="B2025" s="1" t="s">
        <v>2590</v>
      </c>
    </row>
    <row r="2026" spans="2:2" ht="15.75" customHeight="1" x14ac:dyDescent="0.35">
      <c r="B2026" s="1" t="s">
        <v>2591</v>
      </c>
    </row>
    <row r="2027" spans="2:2" ht="15.75" customHeight="1" x14ac:dyDescent="0.35">
      <c r="B2027" s="1" t="s">
        <v>2592</v>
      </c>
    </row>
    <row r="2028" spans="2:2" ht="15.75" customHeight="1" x14ac:dyDescent="0.35">
      <c r="B2028" s="1" t="s">
        <v>2593</v>
      </c>
    </row>
    <row r="2029" spans="2:2" ht="15.75" customHeight="1" x14ac:dyDescent="0.35">
      <c r="B2029" s="1" t="s">
        <v>2594</v>
      </c>
    </row>
    <row r="2030" spans="2:2" ht="15.75" customHeight="1" x14ac:dyDescent="0.35">
      <c r="B2030" s="1" t="s">
        <v>2595</v>
      </c>
    </row>
    <row r="2031" spans="2:2" ht="15.75" customHeight="1" x14ac:dyDescent="0.35">
      <c r="B2031" s="1" t="s">
        <v>2596</v>
      </c>
    </row>
    <row r="2032" spans="2:2" ht="15.75" customHeight="1" x14ac:dyDescent="0.35">
      <c r="B2032" s="1" t="s">
        <v>2597</v>
      </c>
    </row>
    <row r="2033" spans="2:2" ht="15.75" customHeight="1" x14ac:dyDescent="0.35">
      <c r="B2033" s="1" t="s">
        <v>2598</v>
      </c>
    </row>
    <row r="2034" spans="2:2" ht="15.75" customHeight="1" x14ac:dyDescent="0.35">
      <c r="B2034" s="1" t="s">
        <v>2599</v>
      </c>
    </row>
    <row r="2035" spans="2:2" ht="15.75" customHeight="1" x14ac:dyDescent="0.35">
      <c r="B2035" s="1" t="s">
        <v>2600</v>
      </c>
    </row>
    <row r="2036" spans="2:2" ht="15.75" customHeight="1" x14ac:dyDescent="0.35">
      <c r="B2036" s="1" t="s">
        <v>2601</v>
      </c>
    </row>
    <row r="2037" spans="2:2" ht="15.75" customHeight="1" x14ac:dyDescent="0.35">
      <c r="B2037" s="1" t="s">
        <v>2602</v>
      </c>
    </row>
    <row r="2038" spans="2:2" ht="15.75" customHeight="1" x14ac:dyDescent="0.35">
      <c r="B2038" s="1" t="s">
        <v>2603</v>
      </c>
    </row>
    <row r="2039" spans="2:2" ht="15.75" customHeight="1" x14ac:dyDescent="0.35">
      <c r="B2039" s="1" t="s">
        <v>2604</v>
      </c>
    </row>
    <row r="2040" spans="2:2" ht="15.75" customHeight="1" x14ac:dyDescent="0.35">
      <c r="B2040" s="1" t="s">
        <v>2605</v>
      </c>
    </row>
    <row r="2041" spans="2:2" ht="15.75" customHeight="1" x14ac:dyDescent="0.35">
      <c r="B2041" s="1" t="s">
        <v>2606</v>
      </c>
    </row>
    <row r="2042" spans="2:2" ht="15.75" customHeight="1" x14ac:dyDescent="0.35">
      <c r="B2042" s="1" t="s">
        <v>2607</v>
      </c>
    </row>
    <row r="2043" spans="2:2" ht="15.75" customHeight="1" x14ac:dyDescent="0.35">
      <c r="B2043" s="1" t="s">
        <v>2608</v>
      </c>
    </row>
    <row r="2044" spans="2:2" ht="15.75" customHeight="1" x14ac:dyDescent="0.35">
      <c r="B2044" s="1" t="s">
        <v>2609</v>
      </c>
    </row>
    <row r="2045" spans="2:2" ht="15.75" customHeight="1" x14ac:dyDescent="0.35">
      <c r="B2045" s="1" t="s">
        <v>2610</v>
      </c>
    </row>
    <row r="2046" spans="2:2" ht="15.75" customHeight="1" x14ac:dyDescent="0.35">
      <c r="B2046" s="1" t="s">
        <v>2611</v>
      </c>
    </row>
    <row r="2047" spans="2:2" ht="15.75" customHeight="1" x14ac:dyDescent="0.35">
      <c r="B2047" s="1" t="s">
        <v>2612</v>
      </c>
    </row>
    <row r="2048" spans="2:2" ht="15.75" customHeight="1" x14ac:dyDescent="0.35">
      <c r="B2048" s="1" t="s">
        <v>2613</v>
      </c>
    </row>
    <row r="2049" spans="2:2" ht="15.75" customHeight="1" x14ac:dyDescent="0.35">
      <c r="B2049" s="1" t="s">
        <v>2614</v>
      </c>
    </row>
    <row r="2050" spans="2:2" ht="15.75" customHeight="1" x14ac:dyDescent="0.35">
      <c r="B2050" s="1" t="s">
        <v>2615</v>
      </c>
    </row>
    <row r="2051" spans="2:2" ht="15.75" customHeight="1" x14ac:dyDescent="0.35">
      <c r="B2051" s="1" t="s">
        <v>2616</v>
      </c>
    </row>
    <row r="2052" spans="2:2" ht="15.75" customHeight="1" x14ac:dyDescent="0.35">
      <c r="B2052" s="1" t="s">
        <v>2617</v>
      </c>
    </row>
    <row r="2053" spans="2:2" ht="15.75" customHeight="1" x14ac:dyDescent="0.35">
      <c r="B2053" s="1" t="s">
        <v>2618</v>
      </c>
    </row>
    <row r="2054" spans="2:2" ht="15.75" customHeight="1" x14ac:dyDescent="0.35">
      <c r="B2054" s="1" t="s">
        <v>2619</v>
      </c>
    </row>
    <row r="2055" spans="2:2" ht="15.75" customHeight="1" x14ac:dyDescent="0.35">
      <c r="B2055" s="1" t="s">
        <v>2620</v>
      </c>
    </row>
    <row r="2056" spans="2:2" ht="15.75" customHeight="1" x14ac:dyDescent="0.35">
      <c r="B2056" s="1" t="s">
        <v>2621</v>
      </c>
    </row>
    <row r="2057" spans="2:2" ht="15.75" customHeight="1" x14ac:dyDescent="0.35">
      <c r="B2057" s="1" t="s">
        <v>2622</v>
      </c>
    </row>
    <row r="2058" spans="2:2" ht="15.75" customHeight="1" x14ac:dyDescent="0.35">
      <c r="B2058" s="1" t="s">
        <v>2623</v>
      </c>
    </row>
    <row r="2059" spans="2:2" ht="15.75" customHeight="1" x14ac:dyDescent="0.35">
      <c r="B2059" s="1" t="s">
        <v>2624</v>
      </c>
    </row>
    <row r="2060" spans="2:2" ht="15.75" customHeight="1" x14ac:dyDescent="0.35">
      <c r="B2060" s="1" t="s">
        <v>2625</v>
      </c>
    </row>
    <row r="2061" spans="2:2" ht="15.75" customHeight="1" x14ac:dyDescent="0.35">
      <c r="B2061" s="1" t="s">
        <v>2626</v>
      </c>
    </row>
    <row r="2062" spans="2:2" ht="15.75" customHeight="1" x14ac:dyDescent="0.35">
      <c r="B2062" s="1" t="s">
        <v>2627</v>
      </c>
    </row>
    <row r="2063" spans="2:2" ht="15.75" customHeight="1" x14ac:dyDescent="0.35">
      <c r="B2063" s="1" t="s">
        <v>2628</v>
      </c>
    </row>
    <row r="2064" spans="2:2" ht="15.75" customHeight="1" x14ac:dyDescent="0.35">
      <c r="B2064" s="1" t="s">
        <v>2629</v>
      </c>
    </row>
    <row r="2065" spans="2:2" ht="15.75" customHeight="1" x14ac:dyDescent="0.35">
      <c r="B2065" s="1" t="s">
        <v>2630</v>
      </c>
    </row>
    <row r="2066" spans="2:2" ht="15.75" customHeight="1" x14ac:dyDescent="0.35">
      <c r="B2066" s="1" t="s">
        <v>2631</v>
      </c>
    </row>
    <row r="2067" spans="2:2" ht="15.75" customHeight="1" x14ac:dyDescent="0.35">
      <c r="B2067" s="1" t="s">
        <v>2632</v>
      </c>
    </row>
    <row r="2068" spans="2:2" ht="15.75" customHeight="1" x14ac:dyDescent="0.35">
      <c r="B2068" s="1" t="s">
        <v>2633</v>
      </c>
    </row>
    <row r="2069" spans="2:2" ht="15.75" customHeight="1" x14ac:dyDescent="0.35">
      <c r="B2069" s="1" t="s">
        <v>2634</v>
      </c>
    </row>
    <row r="2070" spans="2:2" ht="15.75" customHeight="1" x14ac:dyDescent="0.35">
      <c r="B2070" s="1" t="s">
        <v>2635</v>
      </c>
    </row>
    <row r="2071" spans="2:2" ht="15.75" customHeight="1" x14ac:dyDescent="0.35">
      <c r="B2071" s="1" t="s">
        <v>2636</v>
      </c>
    </row>
    <row r="2072" spans="2:2" ht="15.75" customHeight="1" x14ac:dyDescent="0.35">
      <c r="B2072" s="1" t="s">
        <v>2637</v>
      </c>
    </row>
    <row r="2073" spans="2:2" ht="15.75" customHeight="1" x14ac:dyDescent="0.35">
      <c r="B2073" s="1" t="s">
        <v>2638</v>
      </c>
    </row>
    <row r="2074" spans="2:2" ht="15.75" customHeight="1" x14ac:dyDescent="0.35">
      <c r="B2074" s="1" t="s">
        <v>2639</v>
      </c>
    </row>
    <row r="2075" spans="2:2" ht="15.75" customHeight="1" x14ac:dyDescent="0.35">
      <c r="B2075" s="1" t="s">
        <v>2640</v>
      </c>
    </row>
    <row r="2076" spans="2:2" ht="15.75" customHeight="1" x14ac:dyDescent="0.35">
      <c r="B2076" s="1" t="s">
        <v>2641</v>
      </c>
    </row>
    <row r="2077" spans="2:2" ht="15.75" customHeight="1" x14ac:dyDescent="0.35">
      <c r="B2077" s="1" t="s">
        <v>2642</v>
      </c>
    </row>
    <row r="2078" spans="2:2" ht="15.75" customHeight="1" x14ac:dyDescent="0.35">
      <c r="B2078" s="1" t="s">
        <v>2643</v>
      </c>
    </row>
    <row r="2079" spans="2:2" ht="15.75" customHeight="1" x14ac:dyDescent="0.35">
      <c r="B2079" s="1" t="s">
        <v>2644</v>
      </c>
    </row>
    <row r="2080" spans="2:2" ht="15.75" customHeight="1" x14ac:dyDescent="0.35">
      <c r="B2080" s="1" t="s">
        <v>2645</v>
      </c>
    </row>
    <row r="2081" spans="2:2" ht="15.75" customHeight="1" x14ac:dyDescent="0.35">
      <c r="B2081" s="1" t="s">
        <v>2646</v>
      </c>
    </row>
    <row r="2082" spans="2:2" ht="15.75" customHeight="1" x14ac:dyDescent="0.35">
      <c r="B2082" s="1" t="s">
        <v>2647</v>
      </c>
    </row>
    <row r="2083" spans="2:2" ht="15.75" customHeight="1" x14ac:dyDescent="0.35">
      <c r="B2083" s="1" t="s">
        <v>2648</v>
      </c>
    </row>
    <row r="2084" spans="2:2" ht="15.75" customHeight="1" x14ac:dyDescent="0.35">
      <c r="B2084" s="1" t="s">
        <v>2649</v>
      </c>
    </row>
    <row r="2085" spans="2:2" ht="15.75" customHeight="1" x14ac:dyDescent="0.35">
      <c r="B2085" s="1" t="s">
        <v>2650</v>
      </c>
    </row>
    <row r="2086" spans="2:2" ht="15.75" customHeight="1" x14ac:dyDescent="0.35">
      <c r="B2086" s="1" t="s">
        <v>2651</v>
      </c>
    </row>
    <row r="2087" spans="2:2" ht="15.75" customHeight="1" x14ac:dyDescent="0.35">
      <c r="B2087" s="1" t="s">
        <v>2652</v>
      </c>
    </row>
    <row r="2088" spans="2:2" ht="15.75" customHeight="1" x14ac:dyDescent="0.35">
      <c r="B2088" s="1" t="s">
        <v>2653</v>
      </c>
    </row>
    <row r="2089" spans="2:2" ht="15.75" customHeight="1" x14ac:dyDescent="0.35">
      <c r="B2089" s="1" t="s">
        <v>2654</v>
      </c>
    </row>
    <row r="2090" spans="2:2" ht="15.75" customHeight="1" x14ac:dyDescent="0.35">
      <c r="B2090" s="1" t="s">
        <v>2655</v>
      </c>
    </row>
    <row r="2091" spans="2:2" ht="15.75" customHeight="1" x14ac:dyDescent="0.35">
      <c r="B2091" s="1" t="s">
        <v>2656</v>
      </c>
    </row>
    <row r="2092" spans="2:2" ht="15.75" customHeight="1" x14ac:dyDescent="0.35">
      <c r="B2092" s="1" t="s">
        <v>2657</v>
      </c>
    </row>
    <row r="2093" spans="2:2" ht="15.75" customHeight="1" x14ac:dyDescent="0.35">
      <c r="B2093" s="1" t="s">
        <v>2658</v>
      </c>
    </row>
    <row r="2094" spans="2:2" ht="15.75" customHeight="1" x14ac:dyDescent="0.35">
      <c r="B2094" s="1" t="s">
        <v>2050</v>
      </c>
    </row>
    <row r="2095" spans="2:2" ht="15.75" customHeight="1" x14ac:dyDescent="0.35">
      <c r="B2095" s="1" t="s">
        <v>2659</v>
      </c>
    </row>
    <row r="2096" spans="2:2" ht="15.75" customHeight="1" x14ac:dyDescent="0.35">
      <c r="B2096" s="1" t="s">
        <v>2660</v>
      </c>
    </row>
    <row r="2097" spans="2:2" ht="15.75" customHeight="1" x14ac:dyDescent="0.35">
      <c r="B2097" s="1" t="s">
        <v>2661</v>
      </c>
    </row>
    <row r="2098" spans="2:2" ht="15.75" customHeight="1" x14ac:dyDescent="0.35">
      <c r="B2098" s="1" t="s">
        <v>2662</v>
      </c>
    </row>
    <row r="2099" spans="2:2" ht="15.75" customHeight="1" x14ac:dyDescent="0.35">
      <c r="B2099" s="1" t="s">
        <v>2663</v>
      </c>
    </row>
    <row r="2100" spans="2:2" ht="15.75" customHeight="1" x14ac:dyDescent="0.35">
      <c r="B2100" s="1" t="s">
        <v>2664</v>
      </c>
    </row>
    <row r="2101" spans="2:2" ht="15.75" customHeight="1" x14ac:dyDescent="0.35">
      <c r="B2101" s="1" t="s">
        <v>2665</v>
      </c>
    </row>
    <row r="2102" spans="2:2" ht="15.75" customHeight="1" x14ac:dyDescent="0.35">
      <c r="B2102" s="1" t="s">
        <v>2666</v>
      </c>
    </row>
    <row r="2103" spans="2:2" ht="15.75" customHeight="1" x14ac:dyDescent="0.35">
      <c r="B2103" s="1" t="s">
        <v>2667</v>
      </c>
    </row>
    <row r="2104" spans="2:2" ht="15.75" customHeight="1" x14ac:dyDescent="0.35">
      <c r="B2104" s="1" t="s">
        <v>2668</v>
      </c>
    </row>
    <row r="2105" spans="2:2" ht="15.75" customHeight="1" x14ac:dyDescent="0.35">
      <c r="B2105" s="1" t="s">
        <v>2669</v>
      </c>
    </row>
    <row r="2106" spans="2:2" ht="15.75" customHeight="1" x14ac:dyDescent="0.35">
      <c r="B2106" s="1" t="s">
        <v>2670</v>
      </c>
    </row>
    <row r="2107" spans="2:2" ht="15.75" customHeight="1" x14ac:dyDescent="0.35">
      <c r="B2107" s="1" t="s">
        <v>2671</v>
      </c>
    </row>
    <row r="2108" spans="2:2" ht="15.75" customHeight="1" x14ac:dyDescent="0.35">
      <c r="B2108" s="1" t="s">
        <v>2672</v>
      </c>
    </row>
    <row r="2109" spans="2:2" ht="15.75" customHeight="1" x14ac:dyDescent="0.35">
      <c r="B2109" s="1" t="s">
        <v>2673</v>
      </c>
    </row>
    <row r="2110" spans="2:2" ht="15.75" customHeight="1" x14ac:dyDescent="0.35">
      <c r="B2110" s="1" t="s">
        <v>2674</v>
      </c>
    </row>
    <row r="2111" spans="2:2" ht="15.75" customHeight="1" x14ac:dyDescent="0.35">
      <c r="B2111" s="1" t="s">
        <v>2675</v>
      </c>
    </row>
    <row r="2112" spans="2:2" ht="15.75" customHeight="1" x14ac:dyDescent="0.35">
      <c r="B2112" s="1" t="s">
        <v>2676</v>
      </c>
    </row>
    <row r="2113" spans="2:2" ht="15.75" customHeight="1" x14ac:dyDescent="0.35">
      <c r="B2113" s="1" t="s">
        <v>2677</v>
      </c>
    </row>
    <row r="2114" spans="2:2" ht="15.75" customHeight="1" x14ac:dyDescent="0.35">
      <c r="B2114" s="1" t="s">
        <v>2678</v>
      </c>
    </row>
    <row r="2115" spans="2:2" ht="15.75" customHeight="1" x14ac:dyDescent="0.35">
      <c r="B2115" s="1" t="s">
        <v>2679</v>
      </c>
    </row>
    <row r="2116" spans="2:2" ht="15.75" customHeight="1" x14ac:dyDescent="0.35">
      <c r="B2116" s="1" t="s">
        <v>2680</v>
      </c>
    </row>
    <row r="2117" spans="2:2" ht="15.75" customHeight="1" x14ac:dyDescent="0.35">
      <c r="B2117" s="1" t="s">
        <v>2681</v>
      </c>
    </row>
    <row r="2118" spans="2:2" ht="15.75" customHeight="1" x14ac:dyDescent="0.35">
      <c r="B2118" s="1" t="s">
        <v>2682</v>
      </c>
    </row>
    <row r="2119" spans="2:2" ht="15.75" customHeight="1" x14ac:dyDescent="0.35">
      <c r="B2119" s="1" t="s">
        <v>2683</v>
      </c>
    </row>
    <row r="2120" spans="2:2" ht="15.75" customHeight="1" x14ac:dyDescent="0.35">
      <c r="B2120" s="1" t="s">
        <v>2684</v>
      </c>
    </row>
    <row r="2121" spans="2:2" ht="15.75" customHeight="1" x14ac:dyDescent="0.35">
      <c r="B2121" s="1" t="s">
        <v>2685</v>
      </c>
    </row>
    <row r="2122" spans="2:2" ht="15.75" customHeight="1" x14ac:dyDescent="0.35">
      <c r="B2122" s="1" t="s">
        <v>2686</v>
      </c>
    </row>
    <row r="2123" spans="2:2" ht="15.75" customHeight="1" x14ac:dyDescent="0.35">
      <c r="B2123" s="1" t="s">
        <v>2687</v>
      </c>
    </row>
    <row r="2124" spans="2:2" ht="15.75" customHeight="1" x14ac:dyDescent="0.35">
      <c r="B2124" s="1" t="s">
        <v>2688</v>
      </c>
    </row>
    <row r="2125" spans="2:2" ht="15.75" customHeight="1" x14ac:dyDescent="0.35">
      <c r="B2125" s="1" t="s">
        <v>2689</v>
      </c>
    </row>
    <row r="2126" spans="2:2" ht="15.75" customHeight="1" x14ac:dyDescent="0.35">
      <c r="B2126" s="1" t="s">
        <v>2690</v>
      </c>
    </row>
    <row r="2127" spans="2:2" ht="15.75" customHeight="1" x14ac:dyDescent="0.35">
      <c r="B2127" s="1" t="s">
        <v>2691</v>
      </c>
    </row>
    <row r="2128" spans="2:2" ht="15.75" customHeight="1" x14ac:dyDescent="0.35">
      <c r="B2128" s="1" t="s">
        <v>2692</v>
      </c>
    </row>
    <row r="2129" spans="2:2" ht="15.75" customHeight="1" x14ac:dyDescent="0.35">
      <c r="B2129" s="1" t="s">
        <v>2693</v>
      </c>
    </row>
    <row r="2130" spans="2:2" ht="15.75" customHeight="1" x14ac:dyDescent="0.35">
      <c r="B2130" s="1" t="s">
        <v>2694</v>
      </c>
    </row>
    <row r="2131" spans="2:2" ht="15.75" customHeight="1" x14ac:dyDescent="0.35">
      <c r="B2131" s="1" t="s">
        <v>2695</v>
      </c>
    </row>
    <row r="2132" spans="2:2" ht="15.75" customHeight="1" x14ac:dyDescent="0.35">
      <c r="B2132" s="1" t="s">
        <v>2696</v>
      </c>
    </row>
    <row r="2133" spans="2:2" ht="15.75" customHeight="1" x14ac:dyDescent="0.35">
      <c r="B2133" s="1" t="s">
        <v>2697</v>
      </c>
    </row>
    <row r="2134" spans="2:2" ht="15.75" customHeight="1" x14ac:dyDescent="0.35">
      <c r="B2134" s="1" t="s">
        <v>2698</v>
      </c>
    </row>
    <row r="2135" spans="2:2" ht="15.75" customHeight="1" x14ac:dyDescent="0.35">
      <c r="B2135" s="1" t="s">
        <v>2699</v>
      </c>
    </row>
    <row r="2136" spans="2:2" ht="15.75" customHeight="1" x14ac:dyDescent="0.35">
      <c r="B2136" s="1" t="s">
        <v>2700</v>
      </c>
    </row>
    <row r="2137" spans="2:2" ht="15.75" customHeight="1" x14ac:dyDescent="0.35">
      <c r="B2137" s="1" t="s">
        <v>2701</v>
      </c>
    </row>
    <row r="2138" spans="2:2" ht="15.75" customHeight="1" x14ac:dyDescent="0.35">
      <c r="B2138" s="1" t="s">
        <v>2702</v>
      </c>
    </row>
    <row r="2139" spans="2:2" ht="15.75" customHeight="1" x14ac:dyDescent="0.35">
      <c r="B2139" s="1" t="s">
        <v>2703</v>
      </c>
    </row>
    <row r="2140" spans="2:2" ht="15.75" customHeight="1" x14ac:dyDescent="0.35">
      <c r="B2140" s="1" t="s">
        <v>2704</v>
      </c>
    </row>
    <row r="2141" spans="2:2" ht="15.75" customHeight="1" x14ac:dyDescent="0.35">
      <c r="B2141" s="1" t="s">
        <v>2705</v>
      </c>
    </row>
    <row r="2142" spans="2:2" ht="15.75" customHeight="1" x14ac:dyDescent="0.35">
      <c r="B2142" s="1" t="s">
        <v>2706</v>
      </c>
    </row>
    <row r="2143" spans="2:2" ht="15.75" customHeight="1" x14ac:dyDescent="0.35">
      <c r="B2143" s="1" t="s">
        <v>2707</v>
      </c>
    </row>
    <row r="2144" spans="2:2" ht="15.75" customHeight="1" x14ac:dyDescent="0.35">
      <c r="B2144" s="1" t="s">
        <v>2708</v>
      </c>
    </row>
    <row r="2145" spans="2:2" ht="15.75" customHeight="1" x14ac:dyDescent="0.35">
      <c r="B2145" s="1" t="s">
        <v>2709</v>
      </c>
    </row>
    <row r="2146" spans="2:2" ht="15.75" customHeight="1" x14ac:dyDescent="0.35">
      <c r="B2146" s="1" t="s">
        <v>2710</v>
      </c>
    </row>
    <row r="2147" spans="2:2" ht="15.75" customHeight="1" x14ac:dyDescent="0.35">
      <c r="B2147" s="1" t="s">
        <v>2711</v>
      </c>
    </row>
    <row r="2148" spans="2:2" ht="15.75" customHeight="1" x14ac:dyDescent="0.35">
      <c r="B2148" s="1" t="s">
        <v>2712</v>
      </c>
    </row>
    <row r="2149" spans="2:2" ht="15.75" customHeight="1" x14ac:dyDescent="0.35">
      <c r="B2149" s="1" t="s">
        <v>2713</v>
      </c>
    </row>
    <row r="2150" spans="2:2" ht="15.75" customHeight="1" x14ac:dyDescent="0.35">
      <c r="B2150" s="1" t="s">
        <v>2714</v>
      </c>
    </row>
    <row r="2151" spans="2:2" ht="15.75" customHeight="1" x14ac:dyDescent="0.35">
      <c r="B2151" s="1" t="s">
        <v>2715</v>
      </c>
    </row>
    <row r="2152" spans="2:2" ht="15.75" customHeight="1" x14ac:dyDescent="0.35">
      <c r="B2152" s="1" t="s">
        <v>2716</v>
      </c>
    </row>
    <row r="2153" spans="2:2" ht="15.75" customHeight="1" x14ac:dyDescent="0.35">
      <c r="B2153" s="1" t="s">
        <v>2717</v>
      </c>
    </row>
    <row r="2154" spans="2:2" ht="15.75" customHeight="1" x14ac:dyDescent="0.35">
      <c r="B2154" s="1" t="s">
        <v>2718</v>
      </c>
    </row>
    <row r="2155" spans="2:2" ht="15.75" customHeight="1" x14ac:dyDescent="0.35">
      <c r="B2155" s="1" t="s">
        <v>2719</v>
      </c>
    </row>
    <row r="2156" spans="2:2" ht="15.75" customHeight="1" x14ac:dyDescent="0.35">
      <c r="B2156" s="1" t="s">
        <v>2720</v>
      </c>
    </row>
    <row r="2157" spans="2:2" ht="15.75" customHeight="1" x14ac:dyDescent="0.35">
      <c r="B2157" s="1" t="s">
        <v>2721</v>
      </c>
    </row>
    <row r="2158" spans="2:2" ht="15.75" customHeight="1" x14ac:dyDescent="0.35">
      <c r="B2158" s="1" t="s">
        <v>2722</v>
      </c>
    </row>
    <row r="2159" spans="2:2" ht="15.75" customHeight="1" x14ac:dyDescent="0.35">
      <c r="B2159" s="1" t="s">
        <v>2723</v>
      </c>
    </row>
    <row r="2160" spans="2:2" ht="15.75" customHeight="1" x14ac:dyDescent="0.35">
      <c r="B2160" s="1" t="s">
        <v>2724</v>
      </c>
    </row>
    <row r="2161" spans="2:2" ht="15.75" customHeight="1" x14ac:dyDescent="0.35">
      <c r="B2161" s="1" t="s">
        <v>2725</v>
      </c>
    </row>
    <row r="2162" spans="2:2" ht="15.75" customHeight="1" x14ac:dyDescent="0.35">
      <c r="B2162" s="1" t="s">
        <v>2726</v>
      </c>
    </row>
    <row r="2163" spans="2:2" ht="15.75" customHeight="1" x14ac:dyDescent="0.35">
      <c r="B2163" s="1" t="s">
        <v>2727</v>
      </c>
    </row>
    <row r="2164" spans="2:2" ht="15.75" customHeight="1" x14ac:dyDescent="0.35">
      <c r="B2164" s="1" t="s">
        <v>2728</v>
      </c>
    </row>
    <row r="2165" spans="2:2" ht="15.75" customHeight="1" x14ac:dyDescent="0.35">
      <c r="B2165" s="1" t="s">
        <v>2729</v>
      </c>
    </row>
    <row r="2166" spans="2:2" ht="15.75" customHeight="1" x14ac:dyDescent="0.35">
      <c r="B2166" s="1" t="s">
        <v>2730</v>
      </c>
    </row>
    <row r="2167" spans="2:2" ht="15.75" customHeight="1" x14ac:dyDescent="0.35">
      <c r="B2167" s="1" t="s">
        <v>2731</v>
      </c>
    </row>
    <row r="2168" spans="2:2" ht="15.75" customHeight="1" x14ac:dyDescent="0.35">
      <c r="B2168" s="1" t="s">
        <v>2732</v>
      </c>
    </row>
    <row r="2169" spans="2:2" ht="15.75" customHeight="1" x14ac:dyDescent="0.35">
      <c r="B2169" s="1" t="s">
        <v>2733</v>
      </c>
    </row>
    <row r="2170" spans="2:2" ht="15.75" customHeight="1" x14ac:dyDescent="0.35">
      <c r="B2170" s="1" t="s">
        <v>2734</v>
      </c>
    </row>
    <row r="2171" spans="2:2" ht="15.75" customHeight="1" x14ac:dyDescent="0.35">
      <c r="B2171" s="1" t="s">
        <v>2735</v>
      </c>
    </row>
    <row r="2172" spans="2:2" ht="15.75" customHeight="1" x14ac:dyDescent="0.35">
      <c r="B2172" s="1" t="s">
        <v>2736</v>
      </c>
    </row>
    <row r="2173" spans="2:2" ht="15.75" customHeight="1" x14ac:dyDescent="0.35">
      <c r="B2173" s="1" t="s">
        <v>2737</v>
      </c>
    </row>
    <row r="2174" spans="2:2" ht="15.75" customHeight="1" x14ac:dyDescent="0.35">
      <c r="B2174" s="1" t="s">
        <v>2738</v>
      </c>
    </row>
    <row r="2175" spans="2:2" ht="15.75" customHeight="1" x14ac:dyDescent="0.35">
      <c r="B2175" s="1" t="s">
        <v>2739</v>
      </c>
    </row>
    <row r="2176" spans="2:2" ht="15.75" customHeight="1" x14ac:dyDescent="0.35">
      <c r="B2176" s="1" t="s">
        <v>2740</v>
      </c>
    </row>
    <row r="2177" spans="2:2" ht="15.75" customHeight="1" x14ac:dyDescent="0.35">
      <c r="B2177" s="1" t="s">
        <v>2741</v>
      </c>
    </row>
    <row r="2178" spans="2:2" ht="15.75" customHeight="1" x14ac:dyDescent="0.35">
      <c r="B2178" s="1" t="s">
        <v>2742</v>
      </c>
    </row>
    <row r="2179" spans="2:2" ht="15.75" customHeight="1" x14ac:dyDescent="0.35">
      <c r="B2179" s="1" t="s">
        <v>2743</v>
      </c>
    </row>
    <row r="2180" spans="2:2" ht="15.75" customHeight="1" x14ac:dyDescent="0.35">
      <c r="B2180" s="1" t="s">
        <v>2744</v>
      </c>
    </row>
    <row r="2181" spans="2:2" ht="15.75" customHeight="1" x14ac:dyDescent="0.35">
      <c r="B2181" s="1" t="s">
        <v>2745</v>
      </c>
    </row>
    <row r="2182" spans="2:2" ht="15.75" customHeight="1" x14ac:dyDescent="0.35">
      <c r="B2182" s="1" t="s">
        <v>2746</v>
      </c>
    </row>
    <row r="2183" spans="2:2" ht="15.75" customHeight="1" x14ac:dyDescent="0.35">
      <c r="B2183" s="1" t="s">
        <v>2747</v>
      </c>
    </row>
    <row r="2184" spans="2:2" ht="15.75" customHeight="1" x14ac:dyDescent="0.35">
      <c r="B2184" s="1" t="s">
        <v>2748</v>
      </c>
    </row>
    <row r="2185" spans="2:2" ht="15.75" customHeight="1" x14ac:dyDescent="0.35">
      <c r="B2185" s="1" t="s">
        <v>2749</v>
      </c>
    </row>
    <row r="2186" spans="2:2" ht="15.75" customHeight="1" x14ac:dyDescent="0.35">
      <c r="B2186" s="1" t="s">
        <v>2750</v>
      </c>
    </row>
    <row r="2187" spans="2:2" ht="15.75" customHeight="1" x14ac:dyDescent="0.35">
      <c r="B2187" s="1" t="s">
        <v>2751</v>
      </c>
    </row>
    <row r="2188" spans="2:2" ht="15.75" customHeight="1" x14ac:dyDescent="0.35">
      <c r="B2188" s="1" t="s">
        <v>2752</v>
      </c>
    </row>
    <row r="2189" spans="2:2" ht="15.75" customHeight="1" x14ac:dyDescent="0.35">
      <c r="B2189" s="1" t="s">
        <v>2753</v>
      </c>
    </row>
    <row r="2190" spans="2:2" ht="15.75" customHeight="1" x14ac:dyDescent="0.35">
      <c r="B2190" s="1" t="s">
        <v>2754</v>
      </c>
    </row>
    <row r="2191" spans="2:2" ht="15.75" customHeight="1" x14ac:dyDescent="0.35">
      <c r="B2191" s="1" t="s">
        <v>2755</v>
      </c>
    </row>
    <row r="2192" spans="2:2" ht="15.75" customHeight="1" x14ac:dyDescent="0.35">
      <c r="B2192" s="1" t="s">
        <v>2756</v>
      </c>
    </row>
    <row r="2193" spans="2:2" ht="15.75" customHeight="1" x14ac:dyDescent="0.35">
      <c r="B2193" s="1" t="s">
        <v>2757</v>
      </c>
    </row>
    <row r="2194" spans="2:2" ht="15.75" customHeight="1" x14ac:dyDescent="0.35">
      <c r="B2194" s="1" t="s">
        <v>2758</v>
      </c>
    </row>
    <row r="2195" spans="2:2" ht="15.75" customHeight="1" x14ac:dyDescent="0.35">
      <c r="B2195" s="1" t="s">
        <v>2759</v>
      </c>
    </row>
    <row r="2196" spans="2:2" ht="15.75" customHeight="1" x14ac:dyDescent="0.35">
      <c r="B2196" s="1" t="s">
        <v>2760</v>
      </c>
    </row>
    <row r="2197" spans="2:2" ht="15.75" customHeight="1" x14ac:dyDescent="0.35">
      <c r="B2197" s="1" t="s">
        <v>2761</v>
      </c>
    </row>
    <row r="2198" spans="2:2" ht="15.75" customHeight="1" x14ac:dyDescent="0.35">
      <c r="B2198" s="1" t="s">
        <v>2762</v>
      </c>
    </row>
    <row r="2199" spans="2:2" ht="15.75" customHeight="1" x14ac:dyDescent="0.35">
      <c r="B2199" s="1" t="s">
        <v>2763</v>
      </c>
    </row>
    <row r="2200" spans="2:2" ht="15.75" customHeight="1" x14ac:dyDescent="0.35">
      <c r="B2200" s="1" t="s">
        <v>2764</v>
      </c>
    </row>
    <row r="2201" spans="2:2" ht="15.75" customHeight="1" x14ac:dyDescent="0.35">
      <c r="B2201" s="1" t="s">
        <v>2765</v>
      </c>
    </row>
    <row r="2202" spans="2:2" ht="15.75" customHeight="1" x14ac:dyDescent="0.35">
      <c r="B2202" s="1" t="s">
        <v>2766</v>
      </c>
    </row>
    <row r="2203" spans="2:2" ht="15.75" customHeight="1" x14ac:dyDescent="0.35">
      <c r="B2203" s="1" t="s">
        <v>2767</v>
      </c>
    </row>
    <row r="2204" spans="2:2" ht="15.75" customHeight="1" x14ac:dyDescent="0.35">
      <c r="B2204" s="1" t="s">
        <v>2768</v>
      </c>
    </row>
    <row r="2205" spans="2:2" ht="15.75" customHeight="1" x14ac:dyDescent="0.35">
      <c r="B2205" s="1" t="s">
        <v>2769</v>
      </c>
    </row>
    <row r="2206" spans="2:2" ht="15.75" customHeight="1" x14ac:dyDescent="0.35">
      <c r="B2206" s="1" t="s">
        <v>2770</v>
      </c>
    </row>
    <row r="2207" spans="2:2" ht="15.75" customHeight="1" x14ac:dyDescent="0.35">
      <c r="B2207" s="1" t="s">
        <v>2771</v>
      </c>
    </row>
    <row r="2208" spans="2:2" ht="15.75" customHeight="1" x14ac:dyDescent="0.35">
      <c r="B2208" s="1" t="s">
        <v>2772</v>
      </c>
    </row>
    <row r="2209" spans="2:2" ht="15.75" customHeight="1" x14ac:dyDescent="0.35">
      <c r="B2209" s="1" t="s">
        <v>2773</v>
      </c>
    </row>
    <row r="2210" spans="2:2" ht="15.75" customHeight="1" x14ac:dyDescent="0.35">
      <c r="B2210" s="1" t="s">
        <v>2774</v>
      </c>
    </row>
    <row r="2211" spans="2:2" ht="15.75" customHeight="1" x14ac:dyDescent="0.35">
      <c r="B2211" s="1" t="s">
        <v>2775</v>
      </c>
    </row>
    <row r="2212" spans="2:2" ht="15.75" customHeight="1" x14ac:dyDescent="0.35">
      <c r="B2212" s="1" t="s">
        <v>2776</v>
      </c>
    </row>
    <row r="2213" spans="2:2" ht="15.75" customHeight="1" x14ac:dyDescent="0.35">
      <c r="B2213" s="1" t="s">
        <v>2777</v>
      </c>
    </row>
    <row r="2214" spans="2:2" ht="15.75" customHeight="1" x14ac:dyDescent="0.35">
      <c r="B2214" s="1" t="s">
        <v>1170</v>
      </c>
    </row>
    <row r="2215" spans="2:2" ht="15.75" customHeight="1" x14ac:dyDescent="0.35">
      <c r="B2215" s="1" t="s">
        <v>2778</v>
      </c>
    </row>
    <row r="2216" spans="2:2" ht="15.75" customHeight="1" x14ac:dyDescent="0.35">
      <c r="B2216" s="1" t="s">
        <v>2779</v>
      </c>
    </row>
    <row r="2217" spans="2:2" ht="15.75" customHeight="1" x14ac:dyDescent="0.35">
      <c r="B2217" s="1" t="s">
        <v>2780</v>
      </c>
    </row>
    <row r="2218" spans="2:2" ht="15.75" customHeight="1" x14ac:dyDescent="0.35">
      <c r="B2218" s="1" t="s">
        <v>2781</v>
      </c>
    </row>
    <row r="2219" spans="2:2" ht="15.75" customHeight="1" x14ac:dyDescent="0.35">
      <c r="B2219" s="1" t="s">
        <v>2782</v>
      </c>
    </row>
    <row r="2220" spans="2:2" ht="15.75" customHeight="1" x14ac:dyDescent="0.35">
      <c r="B2220" s="1" t="s">
        <v>2783</v>
      </c>
    </row>
    <row r="2221" spans="2:2" ht="15.75" customHeight="1" x14ac:dyDescent="0.35">
      <c r="B2221" s="1" t="s">
        <v>2784</v>
      </c>
    </row>
    <row r="2222" spans="2:2" ht="15.75" customHeight="1" x14ac:dyDescent="0.35">
      <c r="B2222" s="1" t="s">
        <v>2785</v>
      </c>
    </row>
    <row r="2223" spans="2:2" ht="15.75" customHeight="1" x14ac:dyDescent="0.35">
      <c r="B2223" s="1" t="s">
        <v>2786</v>
      </c>
    </row>
    <row r="2224" spans="2:2" ht="15.75" customHeight="1" x14ac:dyDescent="0.35">
      <c r="B2224" s="1" t="s">
        <v>2787</v>
      </c>
    </row>
    <row r="2225" spans="2:2" ht="15.75" customHeight="1" x14ac:dyDescent="0.35">
      <c r="B2225" s="1" t="s">
        <v>2788</v>
      </c>
    </row>
    <row r="2226" spans="2:2" ht="15.75" customHeight="1" x14ac:dyDescent="0.35">
      <c r="B2226" s="1" t="s">
        <v>2789</v>
      </c>
    </row>
    <row r="2227" spans="2:2" ht="15.75" customHeight="1" x14ac:dyDescent="0.35">
      <c r="B2227" s="1" t="s">
        <v>2790</v>
      </c>
    </row>
    <row r="2228" spans="2:2" ht="15.75" customHeight="1" x14ac:dyDescent="0.35">
      <c r="B2228" s="1" t="s">
        <v>2791</v>
      </c>
    </row>
    <row r="2229" spans="2:2" ht="15.75" customHeight="1" x14ac:dyDescent="0.35">
      <c r="B2229" s="1" t="s">
        <v>2792</v>
      </c>
    </row>
    <row r="2230" spans="2:2" ht="15.75" customHeight="1" x14ac:dyDescent="0.35">
      <c r="B2230" s="1" t="s">
        <v>2793</v>
      </c>
    </row>
    <row r="2231" spans="2:2" ht="15.75" customHeight="1" x14ac:dyDescent="0.35">
      <c r="B2231" s="1" t="s">
        <v>2794</v>
      </c>
    </row>
    <row r="2232" spans="2:2" ht="15.75" customHeight="1" x14ac:dyDescent="0.35">
      <c r="B2232" s="1" t="s">
        <v>2795</v>
      </c>
    </row>
    <row r="2233" spans="2:2" ht="15.75" customHeight="1" x14ac:dyDescent="0.35">
      <c r="B2233" s="1" t="s">
        <v>2796</v>
      </c>
    </row>
    <row r="2234" spans="2:2" ht="15.75" customHeight="1" x14ac:dyDescent="0.35">
      <c r="B2234" s="1" t="s">
        <v>2797</v>
      </c>
    </row>
    <row r="2235" spans="2:2" ht="15.75" customHeight="1" x14ac:dyDescent="0.35">
      <c r="B2235" s="1" t="s">
        <v>2798</v>
      </c>
    </row>
    <row r="2236" spans="2:2" ht="15.75" customHeight="1" x14ac:dyDescent="0.35">
      <c r="B2236" s="1" t="s">
        <v>2799</v>
      </c>
    </row>
    <row r="2237" spans="2:2" ht="15.75" customHeight="1" x14ac:dyDescent="0.35">
      <c r="B2237" s="1" t="s">
        <v>2800</v>
      </c>
    </row>
    <row r="2238" spans="2:2" ht="15.75" customHeight="1" x14ac:dyDescent="0.35">
      <c r="B2238" s="1" t="s">
        <v>2801</v>
      </c>
    </row>
    <row r="2239" spans="2:2" ht="15.75" customHeight="1" x14ac:dyDescent="0.35">
      <c r="B2239" s="1" t="s">
        <v>2802</v>
      </c>
    </row>
    <row r="2240" spans="2:2" ht="15.75" customHeight="1" x14ac:dyDescent="0.35">
      <c r="B2240" s="1" t="s">
        <v>2803</v>
      </c>
    </row>
    <row r="2241" spans="2:2" ht="15.75" customHeight="1" x14ac:dyDescent="0.35">
      <c r="B2241" s="1" t="s">
        <v>2804</v>
      </c>
    </row>
    <row r="2242" spans="2:2" ht="15.75" customHeight="1" x14ac:dyDescent="0.35">
      <c r="B2242" s="1" t="s">
        <v>2805</v>
      </c>
    </row>
    <row r="2243" spans="2:2" ht="15.75" customHeight="1" x14ac:dyDescent="0.35">
      <c r="B2243" s="1" t="s">
        <v>2806</v>
      </c>
    </row>
    <row r="2244" spans="2:2" ht="15.75" customHeight="1" x14ac:dyDescent="0.35">
      <c r="B2244" s="1" t="s">
        <v>2807</v>
      </c>
    </row>
    <row r="2245" spans="2:2" ht="15.75" customHeight="1" x14ac:dyDescent="0.35">
      <c r="B2245" s="1" t="s">
        <v>2808</v>
      </c>
    </row>
    <row r="2246" spans="2:2" ht="15.75" customHeight="1" x14ac:dyDescent="0.35">
      <c r="B2246" s="1" t="s">
        <v>2809</v>
      </c>
    </row>
    <row r="2247" spans="2:2" ht="15.75" customHeight="1" x14ac:dyDescent="0.35">
      <c r="B2247" s="1" t="s">
        <v>2810</v>
      </c>
    </row>
    <row r="2248" spans="2:2" ht="15.75" customHeight="1" x14ac:dyDescent="0.35">
      <c r="B2248" s="1" t="s">
        <v>2811</v>
      </c>
    </row>
    <row r="2249" spans="2:2" ht="15.75" customHeight="1" x14ac:dyDescent="0.35">
      <c r="B2249" s="1" t="s">
        <v>2812</v>
      </c>
    </row>
    <row r="2250" spans="2:2" ht="15.75" customHeight="1" x14ac:dyDescent="0.35">
      <c r="B2250" s="1" t="s">
        <v>2813</v>
      </c>
    </row>
    <row r="2251" spans="2:2" ht="15.75" customHeight="1" x14ac:dyDescent="0.35">
      <c r="B2251" s="1" t="s">
        <v>2814</v>
      </c>
    </row>
    <row r="2252" spans="2:2" ht="15.75" customHeight="1" x14ac:dyDescent="0.35">
      <c r="B2252" s="1" t="s">
        <v>2815</v>
      </c>
    </row>
    <row r="2253" spans="2:2" ht="15.75" customHeight="1" x14ac:dyDescent="0.35">
      <c r="B2253" s="1" t="s">
        <v>2816</v>
      </c>
    </row>
    <row r="2254" spans="2:2" ht="15.75" customHeight="1" x14ac:dyDescent="0.35">
      <c r="B2254" s="1" t="s">
        <v>2817</v>
      </c>
    </row>
    <row r="2255" spans="2:2" ht="15.75" customHeight="1" x14ac:dyDescent="0.35">
      <c r="B2255" s="1" t="s">
        <v>2818</v>
      </c>
    </row>
    <row r="2256" spans="2:2" ht="15.75" customHeight="1" x14ac:dyDescent="0.35">
      <c r="B2256" s="1" t="s">
        <v>2819</v>
      </c>
    </row>
    <row r="2257" spans="2:2" ht="15.75" customHeight="1" x14ac:dyDescent="0.35">
      <c r="B2257" s="1" t="s">
        <v>2820</v>
      </c>
    </row>
    <row r="2258" spans="2:2" ht="15.75" customHeight="1" x14ac:dyDescent="0.35">
      <c r="B2258" s="1" t="s">
        <v>2821</v>
      </c>
    </row>
    <row r="2259" spans="2:2" ht="15.75" customHeight="1" x14ac:dyDescent="0.35">
      <c r="B2259" s="1" t="s">
        <v>2822</v>
      </c>
    </row>
    <row r="2260" spans="2:2" ht="15.75" customHeight="1" x14ac:dyDescent="0.35">
      <c r="B2260" s="1" t="s">
        <v>2823</v>
      </c>
    </row>
    <row r="2261" spans="2:2" ht="15.75" customHeight="1" x14ac:dyDescent="0.35">
      <c r="B2261" s="1" t="s">
        <v>2824</v>
      </c>
    </row>
    <row r="2262" spans="2:2" ht="15.75" customHeight="1" x14ac:dyDescent="0.35">
      <c r="B2262" s="1" t="s">
        <v>2825</v>
      </c>
    </row>
    <row r="2263" spans="2:2" ht="15.75" customHeight="1" x14ac:dyDescent="0.35">
      <c r="B2263" s="1" t="s">
        <v>2826</v>
      </c>
    </row>
    <row r="2264" spans="2:2" ht="15.75" customHeight="1" x14ac:dyDescent="0.35">
      <c r="B2264" s="1" t="s">
        <v>2827</v>
      </c>
    </row>
    <row r="2265" spans="2:2" ht="15.75" customHeight="1" x14ac:dyDescent="0.35">
      <c r="B2265" s="1" t="s">
        <v>2828</v>
      </c>
    </row>
    <row r="2266" spans="2:2" ht="15.75" customHeight="1" x14ac:dyDescent="0.35">
      <c r="B2266" s="1" t="s">
        <v>2829</v>
      </c>
    </row>
    <row r="2267" spans="2:2" ht="15.75" customHeight="1" x14ac:dyDescent="0.35">
      <c r="B2267" s="1" t="s">
        <v>2830</v>
      </c>
    </row>
    <row r="2268" spans="2:2" ht="15.75" customHeight="1" x14ac:dyDescent="0.35">
      <c r="B2268" s="1" t="s">
        <v>2831</v>
      </c>
    </row>
    <row r="2269" spans="2:2" ht="15.75" customHeight="1" x14ac:dyDescent="0.35">
      <c r="B2269" s="1" t="s">
        <v>2832</v>
      </c>
    </row>
    <row r="2270" spans="2:2" ht="15.75" customHeight="1" x14ac:dyDescent="0.35">
      <c r="B2270" s="1" t="s">
        <v>2833</v>
      </c>
    </row>
    <row r="2271" spans="2:2" ht="15.75" customHeight="1" x14ac:dyDescent="0.35">
      <c r="B2271" s="1" t="s">
        <v>2834</v>
      </c>
    </row>
    <row r="2272" spans="2:2" ht="15.75" customHeight="1" x14ac:dyDescent="0.35">
      <c r="B2272" s="1" t="s">
        <v>2835</v>
      </c>
    </row>
    <row r="2273" spans="2:2" ht="15.75" customHeight="1" x14ac:dyDescent="0.35">
      <c r="B2273" s="1" t="s">
        <v>2836</v>
      </c>
    </row>
    <row r="2274" spans="2:2" ht="15.75" customHeight="1" x14ac:dyDescent="0.35">
      <c r="B2274" s="1" t="s">
        <v>2837</v>
      </c>
    </row>
    <row r="2275" spans="2:2" ht="15.75" customHeight="1" x14ac:dyDescent="0.35">
      <c r="B2275" s="1" t="s">
        <v>2838</v>
      </c>
    </row>
    <row r="2276" spans="2:2" ht="15.75" customHeight="1" x14ac:dyDescent="0.35">
      <c r="B2276" s="1" t="s">
        <v>2839</v>
      </c>
    </row>
    <row r="2277" spans="2:2" ht="15.75" customHeight="1" x14ac:dyDescent="0.35">
      <c r="B2277" s="1" t="s">
        <v>2840</v>
      </c>
    </row>
    <row r="2278" spans="2:2" ht="15.75" customHeight="1" x14ac:dyDescent="0.35">
      <c r="B2278" s="1" t="s">
        <v>2841</v>
      </c>
    </row>
    <row r="2279" spans="2:2" ht="15.75" customHeight="1" x14ac:dyDescent="0.35">
      <c r="B2279" s="1" t="s">
        <v>2842</v>
      </c>
    </row>
    <row r="2280" spans="2:2" ht="15.75" customHeight="1" x14ac:dyDescent="0.35">
      <c r="B2280" s="1" t="s">
        <v>2843</v>
      </c>
    </row>
    <row r="2281" spans="2:2" ht="15.75" customHeight="1" x14ac:dyDescent="0.35">
      <c r="B2281" s="1" t="s">
        <v>2844</v>
      </c>
    </row>
    <row r="2282" spans="2:2" ht="15.75" customHeight="1" x14ac:dyDescent="0.35">
      <c r="B2282" s="1" t="s">
        <v>2845</v>
      </c>
    </row>
    <row r="2283" spans="2:2" ht="15.75" customHeight="1" x14ac:dyDescent="0.35">
      <c r="B2283" s="1" t="s">
        <v>2846</v>
      </c>
    </row>
    <row r="2284" spans="2:2" ht="15.75" customHeight="1" x14ac:dyDescent="0.35">
      <c r="B2284" s="1" t="s">
        <v>2847</v>
      </c>
    </row>
    <row r="2285" spans="2:2" ht="15.75" customHeight="1" x14ac:dyDescent="0.35">
      <c r="B2285" s="1" t="s">
        <v>2848</v>
      </c>
    </row>
    <row r="2286" spans="2:2" ht="15.75" customHeight="1" x14ac:dyDescent="0.35">
      <c r="B2286" s="1" t="s">
        <v>2849</v>
      </c>
    </row>
    <row r="2287" spans="2:2" ht="15.75" customHeight="1" x14ac:dyDescent="0.35">
      <c r="B2287" s="1" t="s">
        <v>2850</v>
      </c>
    </row>
    <row r="2288" spans="2:2" ht="15.75" customHeight="1" x14ac:dyDescent="0.35">
      <c r="B2288" s="1" t="s">
        <v>2851</v>
      </c>
    </row>
    <row r="2289" spans="2:2" ht="15.75" customHeight="1" x14ac:dyDescent="0.35">
      <c r="B2289" s="1" t="s">
        <v>2852</v>
      </c>
    </row>
    <row r="2290" spans="2:2" ht="15.75" customHeight="1" x14ac:dyDescent="0.35">
      <c r="B2290" s="1" t="s">
        <v>2853</v>
      </c>
    </row>
    <row r="2291" spans="2:2" ht="15.75" customHeight="1" x14ac:dyDescent="0.35">
      <c r="B2291" s="1" t="s">
        <v>2854</v>
      </c>
    </row>
    <row r="2292" spans="2:2" ht="15.75" customHeight="1" x14ac:dyDescent="0.35">
      <c r="B2292" s="1" t="s">
        <v>2855</v>
      </c>
    </row>
    <row r="2293" spans="2:2" ht="15.75" customHeight="1" x14ac:dyDescent="0.35">
      <c r="B2293" s="1" t="s">
        <v>2856</v>
      </c>
    </row>
    <row r="2294" spans="2:2" ht="15.75" customHeight="1" x14ac:dyDescent="0.35">
      <c r="B2294" s="1" t="s">
        <v>2857</v>
      </c>
    </row>
    <row r="2295" spans="2:2" ht="15.75" customHeight="1" x14ac:dyDescent="0.35">
      <c r="B2295" s="1" t="s">
        <v>2858</v>
      </c>
    </row>
    <row r="2296" spans="2:2" ht="15.75" customHeight="1" x14ac:dyDescent="0.35">
      <c r="B2296" s="1" t="s">
        <v>2859</v>
      </c>
    </row>
    <row r="2297" spans="2:2" ht="15.75" customHeight="1" x14ac:dyDescent="0.35">
      <c r="B2297" s="1" t="s">
        <v>2860</v>
      </c>
    </row>
    <row r="2298" spans="2:2" ht="15.75" customHeight="1" x14ac:dyDescent="0.35">
      <c r="B2298" s="1" t="s">
        <v>2861</v>
      </c>
    </row>
    <row r="2299" spans="2:2" ht="15.75" customHeight="1" x14ac:dyDescent="0.35">
      <c r="B2299" s="1" t="s">
        <v>2862</v>
      </c>
    </row>
    <row r="2300" spans="2:2" ht="15.75" customHeight="1" x14ac:dyDescent="0.35">
      <c r="B2300" s="1" t="s">
        <v>1028</v>
      </c>
    </row>
    <row r="2301" spans="2:2" ht="15.75" customHeight="1" x14ac:dyDescent="0.35">
      <c r="B2301" s="1" t="s">
        <v>2863</v>
      </c>
    </row>
    <row r="2302" spans="2:2" ht="15.75" customHeight="1" x14ac:dyDescent="0.35">
      <c r="B2302" s="1" t="s">
        <v>2864</v>
      </c>
    </row>
    <row r="2303" spans="2:2" ht="15.75" customHeight="1" x14ac:dyDescent="0.35">
      <c r="B2303" s="1" t="s">
        <v>2865</v>
      </c>
    </row>
    <row r="2304" spans="2:2" ht="15.75" customHeight="1" x14ac:dyDescent="0.35">
      <c r="B2304" s="1" t="s">
        <v>2866</v>
      </c>
    </row>
    <row r="2305" spans="2:2" ht="15.75" customHeight="1" x14ac:dyDescent="0.35">
      <c r="B2305" s="1" t="s">
        <v>2867</v>
      </c>
    </row>
    <row r="2306" spans="2:2" ht="15.75" customHeight="1" x14ac:dyDescent="0.35">
      <c r="B2306" s="1" t="s">
        <v>2868</v>
      </c>
    </row>
    <row r="2307" spans="2:2" ht="15.75" customHeight="1" x14ac:dyDescent="0.35">
      <c r="B2307" s="1" t="s">
        <v>2869</v>
      </c>
    </row>
    <row r="2308" spans="2:2" ht="15.75" customHeight="1" x14ac:dyDescent="0.35">
      <c r="B2308" s="1" t="s">
        <v>2870</v>
      </c>
    </row>
    <row r="2309" spans="2:2" ht="15.75" customHeight="1" x14ac:dyDescent="0.35">
      <c r="B2309" s="1" t="s">
        <v>2871</v>
      </c>
    </row>
    <row r="2310" spans="2:2" ht="15.75" customHeight="1" x14ac:dyDescent="0.35">
      <c r="B2310" s="1" t="s">
        <v>2872</v>
      </c>
    </row>
    <row r="2311" spans="2:2" ht="15.75" customHeight="1" x14ac:dyDescent="0.35">
      <c r="B2311" s="1" t="s">
        <v>2873</v>
      </c>
    </row>
    <row r="2312" spans="2:2" ht="15.75" customHeight="1" x14ac:dyDescent="0.35">
      <c r="B2312" s="1" t="s">
        <v>2874</v>
      </c>
    </row>
    <row r="2313" spans="2:2" ht="15.75" customHeight="1" x14ac:dyDescent="0.35">
      <c r="B2313" s="1" t="s">
        <v>2875</v>
      </c>
    </row>
    <row r="2314" spans="2:2" ht="15.75" customHeight="1" x14ac:dyDescent="0.35">
      <c r="B2314" s="1" t="s">
        <v>2876</v>
      </c>
    </row>
    <row r="2315" spans="2:2" ht="15.75" customHeight="1" x14ac:dyDescent="0.35">
      <c r="B2315" s="1" t="s">
        <v>2877</v>
      </c>
    </row>
    <row r="2316" spans="2:2" ht="15.75" customHeight="1" x14ac:dyDescent="0.35">
      <c r="B2316" s="1" t="s">
        <v>2878</v>
      </c>
    </row>
    <row r="2317" spans="2:2" ht="15.75" customHeight="1" x14ac:dyDescent="0.35">
      <c r="B2317" s="1" t="s">
        <v>2879</v>
      </c>
    </row>
    <row r="2318" spans="2:2" ht="15.75" customHeight="1" x14ac:dyDescent="0.35">
      <c r="B2318" s="1" t="s">
        <v>2880</v>
      </c>
    </row>
    <row r="2319" spans="2:2" ht="15.75" customHeight="1" x14ac:dyDescent="0.35">
      <c r="B2319" s="1" t="s">
        <v>2881</v>
      </c>
    </row>
    <row r="2320" spans="2:2" ht="15.75" customHeight="1" x14ac:dyDescent="0.35">
      <c r="B2320" s="1" t="s">
        <v>2882</v>
      </c>
    </row>
    <row r="2321" spans="2:2" ht="15.75" customHeight="1" x14ac:dyDescent="0.35">
      <c r="B2321" s="1" t="s">
        <v>2883</v>
      </c>
    </row>
    <row r="2322" spans="2:2" ht="15.75" customHeight="1" x14ac:dyDescent="0.35">
      <c r="B2322" s="1" t="s">
        <v>2884</v>
      </c>
    </row>
    <row r="2323" spans="2:2" ht="15.75" customHeight="1" x14ac:dyDescent="0.35">
      <c r="B2323" s="1" t="s">
        <v>2885</v>
      </c>
    </row>
    <row r="2324" spans="2:2" ht="15.75" customHeight="1" x14ac:dyDescent="0.35">
      <c r="B2324" s="1" t="s">
        <v>2886</v>
      </c>
    </row>
    <row r="2325" spans="2:2" ht="15.75" customHeight="1" x14ac:dyDescent="0.35">
      <c r="B2325" s="1" t="s">
        <v>2887</v>
      </c>
    </row>
    <row r="2326" spans="2:2" ht="15.75" customHeight="1" x14ac:dyDescent="0.35">
      <c r="B2326" s="1" t="s">
        <v>2888</v>
      </c>
    </row>
    <row r="2327" spans="2:2" ht="15.75" customHeight="1" x14ac:dyDescent="0.35">
      <c r="B2327" s="1" t="s">
        <v>2889</v>
      </c>
    </row>
    <row r="2328" spans="2:2" ht="15.75" customHeight="1" x14ac:dyDescent="0.35">
      <c r="B2328" s="1" t="s">
        <v>2890</v>
      </c>
    </row>
    <row r="2329" spans="2:2" ht="15.75" customHeight="1" x14ac:dyDescent="0.35">
      <c r="B2329" s="1" t="s">
        <v>2891</v>
      </c>
    </row>
    <row r="2330" spans="2:2" ht="15.75" customHeight="1" x14ac:dyDescent="0.35">
      <c r="B2330" s="1" t="s">
        <v>2892</v>
      </c>
    </row>
    <row r="2331" spans="2:2" ht="15.75" customHeight="1" x14ac:dyDescent="0.35">
      <c r="B2331" s="1" t="s">
        <v>2893</v>
      </c>
    </row>
    <row r="2332" spans="2:2" ht="15.75" customHeight="1" x14ac:dyDescent="0.35">
      <c r="B2332" s="1" t="s">
        <v>2894</v>
      </c>
    </row>
    <row r="2333" spans="2:2" ht="15.75" customHeight="1" x14ac:dyDescent="0.35">
      <c r="B2333" s="1" t="s">
        <v>2895</v>
      </c>
    </row>
    <row r="2334" spans="2:2" ht="15.75" customHeight="1" x14ac:dyDescent="0.35">
      <c r="B2334" s="1" t="s">
        <v>2896</v>
      </c>
    </row>
    <row r="2335" spans="2:2" ht="15.75" customHeight="1" x14ac:dyDescent="0.35">
      <c r="B2335" s="1" t="s">
        <v>2897</v>
      </c>
    </row>
    <row r="2336" spans="2:2" ht="15.75" customHeight="1" x14ac:dyDescent="0.35">
      <c r="B2336" s="1" t="s">
        <v>2898</v>
      </c>
    </row>
    <row r="2337" spans="2:2" ht="15.75" customHeight="1" x14ac:dyDescent="0.35">
      <c r="B2337" s="1" t="s">
        <v>2899</v>
      </c>
    </row>
    <row r="2338" spans="2:2" ht="15.75" customHeight="1" x14ac:dyDescent="0.35">
      <c r="B2338" s="1" t="s">
        <v>2900</v>
      </c>
    </row>
    <row r="2339" spans="2:2" ht="15.75" customHeight="1" x14ac:dyDescent="0.35">
      <c r="B2339" s="1" t="s">
        <v>2901</v>
      </c>
    </row>
    <row r="2340" spans="2:2" ht="15.75" customHeight="1" x14ac:dyDescent="0.35">
      <c r="B2340" s="1" t="s">
        <v>2902</v>
      </c>
    </row>
    <row r="2341" spans="2:2" ht="15.75" customHeight="1" x14ac:dyDescent="0.35">
      <c r="B2341" s="1" t="s">
        <v>2903</v>
      </c>
    </row>
    <row r="2342" spans="2:2" ht="15.75" customHeight="1" x14ac:dyDescent="0.35">
      <c r="B2342" s="1" t="s">
        <v>2904</v>
      </c>
    </row>
    <row r="2343" spans="2:2" ht="15.75" customHeight="1" x14ac:dyDescent="0.35">
      <c r="B2343" s="1" t="s">
        <v>2905</v>
      </c>
    </row>
    <row r="2344" spans="2:2" ht="15.75" customHeight="1" x14ac:dyDescent="0.35">
      <c r="B2344" s="1" t="s">
        <v>2906</v>
      </c>
    </row>
    <row r="2345" spans="2:2" ht="15.75" customHeight="1" x14ac:dyDescent="0.35">
      <c r="B2345" s="1" t="s">
        <v>2907</v>
      </c>
    </row>
    <row r="2346" spans="2:2" ht="15.75" customHeight="1" x14ac:dyDescent="0.35">
      <c r="B2346" s="1" t="s">
        <v>2908</v>
      </c>
    </row>
    <row r="2347" spans="2:2" ht="15.75" customHeight="1" x14ac:dyDescent="0.35">
      <c r="B2347" s="1" t="s">
        <v>2909</v>
      </c>
    </row>
    <row r="2348" spans="2:2" ht="15.75" customHeight="1" x14ac:dyDescent="0.35">
      <c r="B2348" s="1" t="s">
        <v>2910</v>
      </c>
    </row>
    <row r="2349" spans="2:2" ht="15.75" customHeight="1" x14ac:dyDescent="0.35">
      <c r="B2349" s="1" t="s">
        <v>2911</v>
      </c>
    </row>
    <row r="2350" spans="2:2" ht="15.75" customHeight="1" x14ac:dyDescent="0.35">
      <c r="B2350" s="1" t="s">
        <v>2912</v>
      </c>
    </row>
    <row r="2351" spans="2:2" ht="15.75" customHeight="1" x14ac:dyDescent="0.35">
      <c r="B2351" s="1" t="s">
        <v>2913</v>
      </c>
    </row>
    <row r="2352" spans="2:2" ht="15.75" customHeight="1" x14ac:dyDescent="0.35">
      <c r="B2352" s="1" t="s">
        <v>2914</v>
      </c>
    </row>
    <row r="2353" spans="2:2" ht="15.75" customHeight="1" x14ac:dyDescent="0.35">
      <c r="B2353" s="1" t="s">
        <v>2915</v>
      </c>
    </row>
    <row r="2354" spans="2:2" ht="15.75" customHeight="1" x14ac:dyDescent="0.35">
      <c r="B2354" s="1" t="s">
        <v>2916</v>
      </c>
    </row>
    <row r="2355" spans="2:2" ht="15.75" customHeight="1" x14ac:dyDescent="0.35">
      <c r="B2355" s="1" t="s">
        <v>2917</v>
      </c>
    </row>
    <row r="2356" spans="2:2" ht="15.75" customHeight="1" x14ac:dyDescent="0.35">
      <c r="B2356" s="1" t="s">
        <v>2918</v>
      </c>
    </row>
    <row r="2357" spans="2:2" ht="15.75" customHeight="1" x14ac:dyDescent="0.35">
      <c r="B2357" s="1" t="s">
        <v>2919</v>
      </c>
    </row>
    <row r="2358" spans="2:2" ht="15.75" customHeight="1" x14ac:dyDescent="0.35">
      <c r="B2358" s="1" t="s">
        <v>2920</v>
      </c>
    </row>
    <row r="2359" spans="2:2" ht="15.75" customHeight="1" x14ac:dyDescent="0.35">
      <c r="B2359" s="1" t="s">
        <v>2921</v>
      </c>
    </row>
    <row r="2360" spans="2:2" ht="15.75" customHeight="1" x14ac:dyDescent="0.35">
      <c r="B2360" s="1" t="s">
        <v>2922</v>
      </c>
    </row>
    <row r="2361" spans="2:2" ht="15.75" customHeight="1" x14ac:dyDescent="0.35">
      <c r="B2361" s="1" t="s">
        <v>2923</v>
      </c>
    </row>
    <row r="2362" spans="2:2" ht="15.75" customHeight="1" x14ac:dyDescent="0.35">
      <c r="B2362" s="1" t="s">
        <v>2924</v>
      </c>
    </row>
    <row r="2363" spans="2:2" ht="15.75" customHeight="1" x14ac:dyDescent="0.35">
      <c r="B2363" s="1" t="s">
        <v>2925</v>
      </c>
    </row>
    <row r="2364" spans="2:2" ht="15.75" customHeight="1" x14ac:dyDescent="0.35">
      <c r="B2364" s="1" t="s">
        <v>2926</v>
      </c>
    </row>
    <row r="2365" spans="2:2" ht="15.75" customHeight="1" x14ac:dyDescent="0.35">
      <c r="B2365" s="1" t="s">
        <v>2927</v>
      </c>
    </row>
    <row r="2366" spans="2:2" ht="15.75" customHeight="1" x14ac:dyDescent="0.35">
      <c r="B2366" s="1" t="s">
        <v>2928</v>
      </c>
    </row>
    <row r="2367" spans="2:2" ht="15.75" customHeight="1" x14ac:dyDescent="0.35">
      <c r="B2367" s="1" t="s">
        <v>2929</v>
      </c>
    </row>
    <row r="2368" spans="2:2" ht="15.75" customHeight="1" x14ac:dyDescent="0.35">
      <c r="B2368" s="1" t="s">
        <v>2930</v>
      </c>
    </row>
    <row r="2369" spans="2:2" ht="15.75" customHeight="1" x14ac:dyDescent="0.35">
      <c r="B2369" s="1" t="s">
        <v>2931</v>
      </c>
    </row>
    <row r="2370" spans="2:2" ht="15.75" customHeight="1" x14ac:dyDescent="0.35">
      <c r="B2370" s="1" t="s">
        <v>2932</v>
      </c>
    </row>
    <row r="2371" spans="2:2" ht="15.75" customHeight="1" x14ac:dyDescent="0.35">
      <c r="B2371" s="1" t="s">
        <v>2933</v>
      </c>
    </row>
    <row r="2372" spans="2:2" ht="15.75" customHeight="1" x14ac:dyDescent="0.35">
      <c r="B2372" s="1" t="s">
        <v>2934</v>
      </c>
    </row>
    <row r="2373" spans="2:2" ht="15.75" customHeight="1" x14ac:dyDescent="0.35">
      <c r="B2373" s="1" t="s">
        <v>2935</v>
      </c>
    </row>
    <row r="2374" spans="2:2" ht="15.75" customHeight="1" x14ac:dyDescent="0.35">
      <c r="B2374" s="1" t="s">
        <v>2936</v>
      </c>
    </row>
    <row r="2375" spans="2:2" ht="15.75" customHeight="1" x14ac:dyDescent="0.35">
      <c r="B2375" s="1" t="s">
        <v>2937</v>
      </c>
    </row>
    <row r="2376" spans="2:2" ht="15.75" customHeight="1" x14ac:dyDescent="0.35">
      <c r="B2376" s="1" t="s">
        <v>2938</v>
      </c>
    </row>
    <row r="2377" spans="2:2" ht="15.75" customHeight="1" x14ac:dyDescent="0.35">
      <c r="B2377" s="1" t="s">
        <v>2939</v>
      </c>
    </row>
    <row r="2378" spans="2:2" ht="15.75" customHeight="1" x14ac:dyDescent="0.35">
      <c r="B2378" s="1" t="s">
        <v>2940</v>
      </c>
    </row>
    <row r="2379" spans="2:2" ht="15.75" customHeight="1" x14ac:dyDescent="0.35">
      <c r="B2379" s="1" t="s">
        <v>2941</v>
      </c>
    </row>
    <row r="2380" spans="2:2" ht="15.75" customHeight="1" x14ac:dyDescent="0.35">
      <c r="B2380" s="1" t="s">
        <v>2942</v>
      </c>
    </row>
    <row r="2381" spans="2:2" ht="15.75" customHeight="1" x14ac:dyDescent="0.35">
      <c r="B2381" s="1" t="s">
        <v>2943</v>
      </c>
    </row>
    <row r="2382" spans="2:2" ht="15.75" customHeight="1" x14ac:dyDescent="0.35">
      <c r="B2382" s="1" t="s">
        <v>2944</v>
      </c>
    </row>
    <row r="2383" spans="2:2" ht="15.75" customHeight="1" x14ac:dyDescent="0.35">
      <c r="B2383" s="1" t="s">
        <v>2945</v>
      </c>
    </row>
    <row r="2384" spans="2:2" ht="15.75" customHeight="1" x14ac:dyDescent="0.35">
      <c r="B2384" s="1" t="s">
        <v>2946</v>
      </c>
    </row>
    <row r="2385" spans="2:2" ht="15.75" customHeight="1" x14ac:dyDescent="0.35">
      <c r="B2385" s="1" t="s">
        <v>2947</v>
      </c>
    </row>
    <row r="2386" spans="2:2" ht="15.75" customHeight="1" x14ac:dyDescent="0.35">
      <c r="B2386" s="1" t="s">
        <v>2948</v>
      </c>
    </row>
    <row r="2387" spans="2:2" ht="15.75" customHeight="1" x14ac:dyDescent="0.35">
      <c r="B2387" s="1" t="s">
        <v>2949</v>
      </c>
    </row>
    <row r="2388" spans="2:2" ht="15.75" customHeight="1" x14ac:dyDescent="0.35">
      <c r="B2388" s="1" t="s">
        <v>2950</v>
      </c>
    </row>
    <row r="2389" spans="2:2" ht="15.75" customHeight="1" x14ac:dyDescent="0.35">
      <c r="B2389" s="1" t="s">
        <v>2951</v>
      </c>
    </row>
    <row r="2390" spans="2:2" ht="15.75" customHeight="1" x14ac:dyDescent="0.35">
      <c r="B2390" s="1" t="s">
        <v>2952</v>
      </c>
    </row>
    <row r="2391" spans="2:2" ht="15.75" customHeight="1" x14ac:dyDescent="0.35">
      <c r="B2391" s="1" t="s">
        <v>2953</v>
      </c>
    </row>
    <row r="2392" spans="2:2" ht="15.75" customHeight="1" x14ac:dyDescent="0.35">
      <c r="B2392" s="1" t="s">
        <v>2954</v>
      </c>
    </row>
    <row r="2393" spans="2:2" ht="15.75" customHeight="1" x14ac:dyDescent="0.35">
      <c r="B2393" s="1" t="s">
        <v>2955</v>
      </c>
    </row>
    <row r="2394" spans="2:2" ht="15.75" customHeight="1" x14ac:dyDescent="0.35">
      <c r="B2394" s="1" t="s">
        <v>2956</v>
      </c>
    </row>
    <row r="2395" spans="2:2" ht="15.75" customHeight="1" x14ac:dyDescent="0.35">
      <c r="B2395" s="1" t="s">
        <v>2957</v>
      </c>
    </row>
    <row r="2396" spans="2:2" ht="15.75" customHeight="1" x14ac:dyDescent="0.35">
      <c r="B2396" s="1" t="s">
        <v>2958</v>
      </c>
    </row>
    <row r="2397" spans="2:2" ht="15.75" customHeight="1" x14ac:dyDescent="0.35">
      <c r="B2397" s="1" t="s">
        <v>2959</v>
      </c>
    </row>
    <row r="2398" spans="2:2" ht="15.75" customHeight="1" x14ac:dyDescent="0.35">
      <c r="B2398" s="1" t="s">
        <v>2960</v>
      </c>
    </row>
    <row r="2399" spans="2:2" ht="15.75" customHeight="1" x14ac:dyDescent="0.35">
      <c r="B2399" s="1" t="s">
        <v>2961</v>
      </c>
    </row>
    <row r="2400" spans="2:2" ht="15.75" customHeight="1" x14ac:dyDescent="0.35">
      <c r="B2400" s="1" t="s">
        <v>2962</v>
      </c>
    </row>
    <row r="2401" spans="2:2" ht="15.75" customHeight="1" x14ac:dyDescent="0.35">
      <c r="B2401" s="1" t="s">
        <v>2963</v>
      </c>
    </row>
    <row r="2402" spans="2:2" ht="15.75" customHeight="1" x14ac:dyDescent="0.35">
      <c r="B2402" s="1" t="s">
        <v>2964</v>
      </c>
    </row>
    <row r="2403" spans="2:2" ht="15.75" customHeight="1" x14ac:dyDescent="0.35">
      <c r="B2403" s="1" t="s">
        <v>2965</v>
      </c>
    </row>
    <row r="2404" spans="2:2" ht="15.75" customHeight="1" x14ac:dyDescent="0.35">
      <c r="B2404" s="1" t="s">
        <v>2966</v>
      </c>
    </row>
    <row r="2405" spans="2:2" ht="15.75" customHeight="1" x14ac:dyDescent="0.35">
      <c r="B2405" s="1" t="s">
        <v>2967</v>
      </c>
    </row>
    <row r="2406" spans="2:2" ht="15.75" customHeight="1" x14ac:dyDescent="0.35">
      <c r="B2406" s="1" t="s">
        <v>2968</v>
      </c>
    </row>
    <row r="2407" spans="2:2" ht="15.75" customHeight="1" x14ac:dyDescent="0.35">
      <c r="B2407" s="1" t="s">
        <v>2969</v>
      </c>
    </row>
    <row r="2408" spans="2:2" ht="15.75" customHeight="1" x14ac:dyDescent="0.35">
      <c r="B2408" s="1" t="s">
        <v>2970</v>
      </c>
    </row>
    <row r="2409" spans="2:2" ht="15.75" customHeight="1" x14ac:dyDescent="0.35">
      <c r="B2409" s="1" t="s">
        <v>2971</v>
      </c>
    </row>
    <row r="2410" spans="2:2" ht="15.75" customHeight="1" x14ac:dyDescent="0.35">
      <c r="B2410" s="1" t="s">
        <v>2972</v>
      </c>
    </row>
    <row r="2411" spans="2:2" ht="15.75" customHeight="1" x14ac:dyDescent="0.35">
      <c r="B2411" s="1" t="s">
        <v>2973</v>
      </c>
    </row>
    <row r="2412" spans="2:2" ht="15.75" customHeight="1" x14ac:dyDescent="0.35">
      <c r="B2412" s="1" t="s">
        <v>2974</v>
      </c>
    </row>
    <row r="2413" spans="2:2" ht="15.75" customHeight="1" x14ac:dyDescent="0.35">
      <c r="B2413" s="1" t="s">
        <v>2975</v>
      </c>
    </row>
    <row r="2414" spans="2:2" ht="15.75" customHeight="1" x14ac:dyDescent="0.35">
      <c r="B2414" s="1" t="s">
        <v>2976</v>
      </c>
    </row>
    <row r="2415" spans="2:2" ht="15.75" customHeight="1" x14ac:dyDescent="0.35">
      <c r="B2415" s="1" t="s">
        <v>2977</v>
      </c>
    </row>
    <row r="2416" spans="2:2" ht="15.75" customHeight="1" x14ac:dyDescent="0.35">
      <c r="B2416" s="1" t="s">
        <v>2978</v>
      </c>
    </row>
    <row r="2417" spans="2:2" ht="15.75" customHeight="1" x14ac:dyDescent="0.35">
      <c r="B2417" s="1" t="s">
        <v>2979</v>
      </c>
    </row>
    <row r="2418" spans="2:2" ht="15.75" customHeight="1" x14ac:dyDescent="0.35">
      <c r="B2418" s="1" t="s">
        <v>2980</v>
      </c>
    </row>
    <row r="2419" spans="2:2" ht="15.75" customHeight="1" x14ac:dyDescent="0.35">
      <c r="B2419" s="1" t="s">
        <v>2981</v>
      </c>
    </row>
    <row r="2420" spans="2:2" ht="15.75" customHeight="1" x14ac:dyDescent="0.35">
      <c r="B2420" s="1" t="s">
        <v>2982</v>
      </c>
    </row>
    <row r="2421" spans="2:2" ht="15.75" customHeight="1" x14ac:dyDescent="0.35">
      <c r="B2421" s="1" t="s">
        <v>2983</v>
      </c>
    </row>
    <row r="2422" spans="2:2" ht="15.75" customHeight="1" x14ac:dyDescent="0.35">
      <c r="B2422" s="1" t="s">
        <v>2984</v>
      </c>
    </row>
    <row r="2423" spans="2:2" ht="15.75" customHeight="1" x14ac:dyDescent="0.35">
      <c r="B2423" s="1" t="s">
        <v>2985</v>
      </c>
    </row>
    <row r="2424" spans="2:2" ht="15.75" customHeight="1" x14ac:dyDescent="0.35">
      <c r="B2424" s="1" t="s">
        <v>2986</v>
      </c>
    </row>
    <row r="2425" spans="2:2" ht="15.75" customHeight="1" x14ac:dyDescent="0.35">
      <c r="B2425" s="1" t="s">
        <v>2987</v>
      </c>
    </row>
    <row r="2426" spans="2:2" ht="15.75" customHeight="1" x14ac:dyDescent="0.35">
      <c r="B2426" s="1" t="s">
        <v>2988</v>
      </c>
    </row>
    <row r="2427" spans="2:2" ht="15.75" customHeight="1" x14ac:dyDescent="0.35">
      <c r="B2427" s="1" t="s">
        <v>2989</v>
      </c>
    </row>
    <row r="2428" spans="2:2" ht="15.75" customHeight="1" x14ac:dyDescent="0.35">
      <c r="B2428" s="1" t="s">
        <v>2990</v>
      </c>
    </row>
    <row r="2429" spans="2:2" ht="15.75" customHeight="1" x14ac:dyDescent="0.35">
      <c r="B2429" s="1" t="s">
        <v>2991</v>
      </c>
    </row>
    <row r="2430" spans="2:2" ht="15.75" customHeight="1" x14ac:dyDescent="0.35">
      <c r="B2430" s="1" t="s">
        <v>2992</v>
      </c>
    </row>
    <row r="2431" spans="2:2" ht="15.75" customHeight="1" x14ac:dyDescent="0.35">
      <c r="B2431" s="1" t="s">
        <v>2993</v>
      </c>
    </row>
    <row r="2432" spans="2:2" ht="15.75" customHeight="1" x14ac:dyDescent="0.35">
      <c r="B2432" s="1" t="s">
        <v>2994</v>
      </c>
    </row>
    <row r="2433" spans="2:2" ht="15.75" customHeight="1" x14ac:dyDescent="0.35">
      <c r="B2433" s="1" t="s">
        <v>2995</v>
      </c>
    </row>
    <row r="2434" spans="2:2" ht="15.75" customHeight="1" x14ac:dyDescent="0.35">
      <c r="B2434" s="1" t="s">
        <v>2996</v>
      </c>
    </row>
    <row r="2435" spans="2:2" ht="15.75" customHeight="1" x14ac:dyDescent="0.35">
      <c r="B2435" s="1" t="s">
        <v>2997</v>
      </c>
    </row>
    <row r="2436" spans="2:2" ht="15.75" customHeight="1" x14ac:dyDescent="0.35">
      <c r="B2436" s="1" t="s">
        <v>2998</v>
      </c>
    </row>
    <row r="2437" spans="2:2" ht="15.75" customHeight="1" x14ac:dyDescent="0.35">
      <c r="B2437" s="1" t="s">
        <v>2999</v>
      </c>
    </row>
    <row r="2438" spans="2:2" ht="15.75" customHeight="1" x14ac:dyDescent="0.35">
      <c r="B2438" s="1" t="s">
        <v>3000</v>
      </c>
    </row>
    <row r="2439" spans="2:2" ht="15.75" customHeight="1" x14ac:dyDescent="0.35">
      <c r="B2439" s="1" t="s">
        <v>3001</v>
      </c>
    </row>
    <row r="2440" spans="2:2" ht="15.75" customHeight="1" x14ac:dyDescent="0.35">
      <c r="B2440" s="1" t="s">
        <v>3002</v>
      </c>
    </row>
    <row r="2441" spans="2:2" ht="15.75" customHeight="1" x14ac:dyDescent="0.35">
      <c r="B2441" s="1" t="s">
        <v>3003</v>
      </c>
    </row>
    <row r="2442" spans="2:2" ht="15.75" customHeight="1" x14ac:dyDescent="0.35">
      <c r="B2442" s="1" t="s">
        <v>3004</v>
      </c>
    </row>
    <row r="2443" spans="2:2" ht="15.75" customHeight="1" x14ac:dyDescent="0.35">
      <c r="B2443" s="1" t="s">
        <v>3005</v>
      </c>
    </row>
    <row r="2444" spans="2:2" ht="15.75" customHeight="1" x14ac:dyDescent="0.35">
      <c r="B2444" s="1" t="s">
        <v>3006</v>
      </c>
    </row>
    <row r="2445" spans="2:2" ht="15.75" customHeight="1" x14ac:dyDescent="0.35">
      <c r="B2445" s="1" t="s">
        <v>3007</v>
      </c>
    </row>
    <row r="2446" spans="2:2" ht="15.75" customHeight="1" x14ac:dyDescent="0.35">
      <c r="B2446" s="1" t="s">
        <v>3008</v>
      </c>
    </row>
    <row r="2447" spans="2:2" ht="15.75" customHeight="1" x14ac:dyDescent="0.35">
      <c r="B2447" s="1" t="s">
        <v>3009</v>
      </c>
    </row>
    <row r="2448" spans="2:2" ht="15.75" customHeight="1" x14ac:dyDescent="0.35">
      <c r="B2448" s="1" t="s">
        <v>3010</v>
      </c>
    </row>
    <row r="2449" spans="2:2" ht="15.75" customHeight="1" x14ac:dyDescent="0.35">
      <c r="B2449" s="1" t="s">
        <v>3011</v>
      </c>
    </row>
    <row r="2450" spans="2:2" ht="15.75" customHeight="1" x14ac:dyDescent="0.35">
      <c r="B2450" s="1" t="s">
        <v>3012</v>
      </c>
    </row>
    <row r="2451" spans="2:2" ht="15.75" customHeight="1" x14ac:dyDescent="0.35">
      <c r="B2451" s="1" t="s">
        <v>3013</v>
      </c>
    </row>
    <row r="2452" spans="2:2" ht="15.75" customHeight="1" x14ac:dyDescent="0.35">
      <c r="B2452" s="1" t="s">
        <v>3014</v>
      </c>
    </row>
    <row r="2453" spans="2:2" ht="15.75" customHeight="1" x14ac:dyDescent="0.35">
      <c r="B2453" s="1" t="s">
        <v>3015</v>
      </c>
    </row>
    <row r="2454" spans="2:2" ht="15.75" customHeight="1" x14ac:dyDescent="0.35">
      <c r="B2454" s="1" t="s">
        <v>3016</v>
      </c>
    </row>
    <row r="2455" spans="2:2" ht="15.75" customHeight="1" x14ac:dyDescent="0.35">
      <c r="B2455" s="1" t="s">
        <v>3017</v>
      </c>
    </row>
    <row r="2456" spans="2:2" ht="15.75" customHeight="1" x14ac:dyDescent="0.35">
      <c r="B2456" s="1" t="s">
        <v>3018</v>
      </c>
    </row>
    <row r="2457" spans="2:2" ht="15.75" customHeight="1" x14ac:dyDescent="0.35">
      <c r="B2457" s="1" t="s">
        <v>3019</v>
      </c>
    </row>
    <row r="2458" spans="2:2" ht="15.75" customHeight="1" x14ac:dyDescent="0.35">
      <c r="B2458" s="1" t="s">
        <v>3020</v>
      </c>
    </row>
    <row r="2459" spans="2:2" ht="15.75" customHeight="1" x14ac:dyDescent="0.35">
      <c r="B2459" s="1" t="s">
        <v>3021</v>
      </c>
    </row>
    <row r="2460" spans="2:2" ht="15.75" customHeight="1" x14ac:dyDescent="0.35">
      <c r="B2460" s="1" t="s">
        <v>3022</v>
      </c>
    </row>
    <row r="2461" spans="2:2" ht="15.75" customHeight="1" x14ac:dyDescent="0.35">
      <c r="B2461" s="1" t="s">
        <v>3023</v>
      </c>
    </row>
    <row r="2462" spans="2:2" ht="15.75" customHeight="1" x14ac:dyDescent="0.35">
      <c r="B2462" s="1" t="s">
        <v>3024</v>
      </c>
    </row>
    <row r="2463" spans="2:2" ht="15.75" customHeight="1" x14ac:dyDescent="0.35">
      <c r="B2463" s="1" t="s">
        <v>3025</v>
      </c>
    </row>
    <row r="2464" spans="2:2" ht="15.75" customHeight="1" x14ac:dyDescent="0.35">
      <c r="B2464" s="1" t="s">
        <v>3026</v>
      </c>
    </row>
    <row r="2465" spans="2:2" ht="15.75" customHeight="1" x14ac:dyDescent="0.35">
      <c r="B2465" s="1" t="s">
        <v>3027</v>
      </c>
    </row>
    <row r="2466" spans="2:2" ht="15.75" customHeight="1" x14ac:dyDescent="0.35">
      <c r="B2466" s="1" t="s">
        <v>3028</v>
      </c>
    </row>
    <row r="2467" spans="2:2" ht="15.75" customHeight="1" x14ac:dyDescent="0.35">
      <c r="B2467" s="1" t="s">
        <v>3029</v>
      </c>
    </row>
    <row r="2468" spans="2:2" ht="15.75" customHeight="1" x14ac:dyDescent="0.35">
      <c r="B2468" s="1" t="s">
        <v>3030</v>
      </c>
    </row>
    <row r="2469" spans="2:2" ht="15.75" customHeight="1" x14ac:dyDescent="0.35">
      <c r="B2469" s="1" t="s">
        <v>3031</v>
      </c>
    </row>
    <row r="2470" spans="2:2" ht="15.75" customHeight="1" x14ac:dyDescent="0.35">
      <c r="B2470" s="1" t="s">
        <v>3032</v>
      </c>
    </row>
    <row r="2471" spans="2:2" ht="15.75" customHeight="1" x14ac:dyDescent="0.35">
      <c r="B2471" s="1" t="s">
        <v>3033</v>
      </c>
    </row>
    <row r="2472" spans="2:2" ht="15.75" customHeight="1" x14ac:dyDescent="0.35">
      <c r="B2472" s="1" t="s">
        <v>3034</v>
      </c>
    </row>
    <row r="2473" spans="2:2" ht="15.75" customHeight="1" x14ac:dyDescent="0.35">
      <c r="B2473" s="1" t="s">
        <v>3035</v>
      </c>
    </row>
    <row r="2474" spans="2:2" ht="15.75" customHeight="1" x14ac:dyDescent="0.35">
      <c r="B2474" s="1" t="s">
        <v>3036</v>
      </c>
    </row>
    <row r="2475" spans="2:2" ht="15.75" customHeight="1" x14ac:dyDescent="0.35">
      <c r="B2475" s="1" t="s">
        <v>3037</v>
      </c>
    </row>
    <row r="2476" spans="2:2" ht="15.75" customHeight="1" x14ac:dyDescent="0.35">
      <c r="B2476" s="1" t="s">
        <v>3038</v>
      </c>
    </row>
    <row r="2477" spans="2:2" ht="15.75" customHeight="1" x14ac:dyDescent="0.35">
      <c r="B2477" s="1" t="s">
        <v>3039</v>
      </c>
    </row>
    <row r="2478" spans="2:2" ht="15.75" customHeight="1" x14ac:dyDescent="0.35">
      <c r="B2478" s="1" t="s">
        <v>3040</v>
      </c>
    </row>
    <row r="2479" spans="2:2" ht="15.75" customHeight="1" x14ac:dyDescent="0.35">
      <c r="B2479" s="1" t="s">
        <v>3041</v>
      </c>
    </row>
    <row r="2480" spans="2:2" ht="15.75" customHeight="1" x14ac:dyDescent="0.35">
      <c r="B2480" s="1" t="s">
        <v>3042</v>
      </c>
    </row>
    <row r="2481" spans="2:2" ht="15.75" customHeight="1" x14ac:dyDescent="0.35">
      <c r="B2481" s="1" t="s">
        <v>3043</v>
      </c>
    </row>
    <row r="2482" spans="2:2" ht="15.75" customHeight="1" x14ac:dyDescent="0.35">
      <c r="B2482" s="1" t="s">
        <v>3044</v>
      </c>
    </row>
    <row r="2483" spans="2:2" ht="15.75" customHeight="1" x14ac:dyDescent="0.35">
      <c r="B2483" s="1" t="s">
        <v>3045</v>
      </c>
    </row>
    <row r="2484" spans="2:2" ht="15.75" customHeight="1" x14ac:dyDescent="0.35">
      <c r="B2484" s="1" t="s">
        <v>3046</v>
      </c>
    </row>
    <row r="2485" spans="2:2" ht="15.75" customHeight="1" x14ac:dyDescent="0.35">
      <c r="B2485" s="1" t="s">
        <v>3047</v>
      </c>
    </row>
    <row r="2486" spans="2:2" ht="15.75" customHeight="1" x14ac:dyDescent="0.35">
      <c r="B2486" s="1" t="s">
        <v>3048</v>
      </c>
    </row>
    <row r="2487" spans="2:2" ht="15.75" customHeight="1" x14ac:dyDescent="0.35">
      <c r="B2487" s="1" t="s">
        <v>3049</v>
      </c>
    </row>
    <row r="2488" spans="2:2" ht="15.75" customHeight="1" x14ac:dyDescent="0.35">
      <c r="B2488" s="1" t="s">
        <v>3050</v>
      </c>
    </row>
    <row r="2489" spans="2:2" ht="15.75" customHeight="1" x14ac:dyDescent="0.35">
      <c r="B2489" s="1" t="s">
        <v>3051</v>
      </c>
    </row>
    <row r="2490" spans="2:2" ht="15.75" customHeight="1" x14ac:dyDescent="0.35">
      <c r="B2490" s="1" t="s">
        <v>3052</v>
      </c>
    </row>
    <row r="2491" spans="2:2" ht="15.75" customHeight="1" x14ac:dyDescent="0.35">
      <c r="B2491" s="1" t="s">
        <v>3053</v>
      </c>
    </row>
    <row r="2492" spans="2:2" ht="15.75" customHeight="1" x14ac:dyDescent="0.35">
      <c r="B2492" s="1" t="s">
        <v>3054</v>
      </c>
    </row>
    <row r="2493" spans="2:2" ht="15.75" customHeight="1" x14ac:dyDescent="0.35">
      <c r="B2493" s="1" t="s">
        <v>3055</v>
      </c>
    </row>
    <row r="2494" spans="2:2" ht="15.75" customHeight="1" x14ac:dyDescent="0.35">
      <c r="B2494" s="1" t="s">
        <v>3056</v>
      </c>
    </row>
    <row r="2495" spans="2:2" ht="15.75" customHeight="1" x14ac:dyDescent="0.35">
      <c r="B2495" s="1" t="s">
        <v>3057</v>
      </c>
    </row>
    <row r="2496" spans="2:2" ht="15.75" customHeight="1" x14ac:dyDescent="0.35">
      <c r="B2496" s="1" t="s">
        <v>3058</v>
      </c>
    </row>
    <row r="2497" spans="2:2" ht="15.75" customHeight="1" x14ac:dyDescent="0.35">
      <c r="B2497" s="1" t="s">
        <v>3059</v>
      </c>
    </row>
    <row r="2498" spans="2:2" ht="15.75" customHeight="1" x14ac:dyDescent="0.35">
      <c r="B2498" s="1" t="s">
        <v>3060</v>
      </c>
    </row>
    <row r="2499" spans="2:2" ht="15.75" customHeight="1" x14ac:dyDescent="0.35">
      <c r="B2499" s="1" t="s">
        <v>3061</v>
      </c>
    </row>
    <row r="2500" spans="2:2" ht="15.75" customHeight="1" x14ac:dyDescent="0.35">
      <c r="B2500" s="1" t="s">
        <v>3062</v>
      </c>
    </row>
    <row r="2501" spans="2:2" ht="15.75" customHeight="1" x14ac:dyDescent="0.35">
      <c r="B2501" s="1" t="s">
        <v>3063</v>
      </c>
    </row>
    <row r="2502" spans="2:2" ht="15.75" customHeight="1" x14ac:dyDescent="0.35">
      <c r="B2502" s="1" t="s">
        <v>3064</v>
      </c>
    </row>
    <row r="2503" spans="2:2" ht="15.75" customHeight="1" x14ac:dyDescent="0.35">
      <c r="B2503" s="1" t="s">
        <v>3065</v>
      </c>
    </row>
    <row r="2504" spans="2:2" ht="15.75" customHeight="1" x14ac:dyDescent="0.35">
      <c r="B2504" s="1" t="s">
        <v>3066</v>
      </c>
    </row>
    <row r="2505" spans="2:2" ht="15.75" customHeight="1" x14ac:dyDescent="0.35">
      <c r="B2505" s="1" t="s">
        <v>3067</v>
      </c>
    </row>
    <row r="2506" spans="2:2" ht="15.75" customHeight="1" x14ac:dyDescent="0.35">
      <c r="B2506" s="1" t="s">
        <v>3068</v>
      </c>
    </row>
    <row r="2507" spans="2:2" ht="15.75" customHeight="1" x14ac:dyDescent="0.35">
      <c r="B2507" s="1" t="s">
        <v>3069</v>
      </c>
    </row>
    <row r="2508" spans="2:2" ht="15.75" customHeight="1" x14ac:dyDescent="0.35">
      <c r="B2508" s="1" t="s">
        <v>1775</v>
      </c>
    </row>
    <row r="2509" spans="2:2" ht="15.75" customHeight="1" x14ac:dyDescent="0.35">
      <c r="B2509" s="1" t="s">
        <v>3070</v>
      </c>
    </row>
    <row r="2510" spans="2:2" ht="15.75" customHeight="1" x14ac:dyDescent="0.35">
      <c r="B2510" s="1" t="s">
        <v>3071</v>
      </c>
    </row>
    <row r="2511" spans="2:2" ht="15.75" customHeight="1" x14ac:dyDescent="0.35">
      <c r="B2511" s="1" t="s">
        <v>3072</v>
      </c>
    </row>
    <row r="2512" spans="2:2" ht="15.75" customHeight="1" x14ac:dyDescent="0.35">
      <c r="B2512" s="1" t="s">
        <v>3073</v>
      </c>
    </row>
    <row r="2513" spans="2:2" ht="15.75" customHeight="1" x14ac:dyDescent="0.35">
      <c r="B2513" s="1" t="s">
        <v>3074</v>
      </c>
    </row>
    <row r="2514" spans="2:2" ht="15.75" customHeight="1" x14ac:dyDescent="0.35">
      <c r="B2514" s="1" t="s">
        <v>3075</v>
      </c>
    </row>
    <row r="2515" spans="2:2" ht="15.75" customHeight="1" x14ac:dyDescent="0.35">
      <c r="B2515" s="1" t="s">
        <v>3076</v>
      </c>
    </row>
    <row r="2516" spans="2:2" ht="15.75" customHeight="1" x14ac:dyDescent="0.35">
      <c r="B2516" s="1" t="s">
        <v>3077</v>
      </c>
    </row>
    <row r="2517" spans="2:2" ht="15.75" customHeight="1" x14ac:dyDescent="0.35">
      <c r="B2517" s="1" t="s">
        <v>3078</v>
      </c>
    </row>
    <row r="2518" spans="2:2" ht="15.75" customHeight="1" x14ac:dyDescent="0.35">
      <c r="B2518" s="1" t="s">
        <v>3079</v>
      </c>
    </row>
    <row r="2519" spans="2:2" ht="15.75" customHeight="1" x14ac:dyDescent="0.35">
      <c r="B2519" s="1" t="s">
        <v>3080</v>
      </c>
    </row>
    <row r="2520" spans="2:2" ht="15.75" customHeight="1" x14ac:dyDescent="0.35">
      <c r="B2520" s="1" t="s">
        <v>3081</v>
      </c>
    </row>
    <row r="2521" spans="2:2" ht="15.75" customHeight="1" x14ac:dyDescent="0.35">
      <c r="B2521" s="1" t="s">
        <v>3082</v>
      </c>
    </row>
    <row r="2522" spans="2:2" ht="15.75" customHeight="1" x14ac:dyDescent="0.35">
      <c r="B2522" s="1" t="s">
        <v>3083</v>
      </c>
    </row>
    <row r="2523" spans="2:2" ht="15.75" customHeight="1" x14ac:dyDescent="0.35">
      <c r="B2523" s="1" t="s">
        <v>3084</v>
      </c>
    </row>
    <row r="2524" spans="2:2" ht="15.75" customHeight="1" x14ac:dyDescent="0.35">
      <c r="B2524" s="1" t="s">
        <v>3085</v>
      </c>
    </row>
    <row r="2525" spans="2:2" ht="15.75" customHeight="1" x14ac:dyDescent="0.35">
      <c r="B2525" s="1" t="s">
        <v>3086</v>
      </c>
    </row>
    <row r="2526" spans="2:2" ht="15.75" customHeight="1" x14ac:dyDescent="0.35">
      <c r="B2526" s="1" t="s">
        <v>3087</v>
      </c>
    </row>
    <row r="2527" spans="2:2" ht="15.75" customHeight="1" x14ac:dyDescent="0.35">
      <c r="B2527" s="1" t="s">
        <v>3088</v>
      </c>
    </row>
    <row r="2528" spans="2:2" ht="15.75" customHeight="1" x14ac:dyDescent="0.35">
      <c r="B2528" s="1" t="s">
        <v>3089</v>
      </c>
    </row>
    <row r="2529" spans="2:2" ht="15.75" customHeight="1" x14ac:dyDescent="0.35">
      <c r="B2529" s="1" t="s">
        <v>3090</v>
      </c>
    </row>
    <row r="2530" spans="2:2" ht="15.75" customHeight="1" x14ac:dyDescent="0.35">
      <c r="B2530" s="1" t="s">
        <v>3091</v>
      </c>
    </row>
    <row r="2531" spans="2:2" ht="15.75" customHeight="1" x14ac:dyDescent="0.35">
      <c r="B2531" s="1" t="s">
        <v>3092</v>
      </c>
    </row>
    <row r="2532" spans="2:2" ht="15.75" customHeight="1" x14ac:dyDescent="0.35">
      <c r="B2532" s="1" t="s">
        <v>3093</v>
      </c>
    </row>
    <row r="2533" spans="2:2" ht="15.75" customHeight="1" x14ac:dyDescent="0.35">
      <c r="B2533" s="1" t="s">
        <v>3094</v>
      </c>
    </row>
    <row r="2534" spans="2:2" ht="15.75" customHeight="1" x14ac:dyDescent="0.35">
      <c r="B2534" s="1" t="s">
        <v>3095</v>
      </c>
    </row>
    <row r="2535" spans="2:2" ht="15.75" customHeight="1" x14ac:dyDescent="0.35">
      <c r="B2535" s="1" t="s">
        <v>3096</v>
      </c>
    </row>
    <row r="2536" spans="2:2" ht="15.75" customHeight="1" x14ac:dyDescent="0.35">
      <c r="B2536" s="1" t="s">
        <v>3097</v>
      </c>
    </row>
    <row r="2537" spans="2:2" ht="15.75" customHeight="1" x14ac:dyDescent="0.35">
      <c r="B2537" s="1" t="s">
        <v>3098</v>
      </c>
    </row>
    <row r="2538" spans="2:2" ht="15.75" customHeight="1" x14ac:dyDescent="0.35">
      <c r="B2538" s="1" t="s">
        <v>3099</v>
      </c>
    </row>
    <row r="2539" spans="2:2" ht="15.75" customHeight="1" x14ac:dyDescent="0.35">
      <c r="B2539" s="1" t="s">
        <v>3100</v>
      </c>
    </row>
    <row r="2540" spans="2:2" ht="15.75" customHeight="1" x14ac:dyDescent="0.35">
      <c r="B2540" s="1" t="s">
        <v>3101</v>
      </c>
    </row>
    <row r="2541" spans="2:2" ht="15.75" customHeight="1" x14ac:dyDescent="0.35">
      <c r="B2541" s="1" t="s">
        <v>3102</v>
      </c>
    </row>
    <row r="2542" spans="2:2" ht="15.75" customHeight="1" x14ac:dyDescent="0.35">
      <c r="B2542" s="1" t="s">
        <v>3103</v>
      </c>
    </row>
    <row r="2543" spans="2:2" ht="15.75" customHeight="1" x14ac:dyDescent="0.35">
      <c r="B2543" s="1" t="s">
        <v>3104</v>
      </c>
    </row>
    <row r="2544" spans="2:2" ht="15.75" customHeight="1" x14ac:dyDescent="0.35">
      <c r="B2544" s="1" t="s">
        <v>3105</v>
      </c>
    </row>
    <row r="2545" spans="2:2" ht="15.75" customHeight="1" x14ac:dyDescent="0.35">
      <c r="B2545" s="1" t="s">
        <v>3106</v>
      </c>
    </row>
    <row r="2546" spans="2:2" ht="15.75" customHeight="1" x14ac:dyDescent="0.35">
      <c r="B2546" s="1" t="s">
        <v>3107</v>
      </c>
    </row>
    <row r="2547" spans="2:2" ht="15.75" customHeight="1" x14ac:dyDescent="0.35">
      <c r="B2547" s="1" t="s">
        <v>3108</v>
      </c>
    </row>
    <row r="2548" spans="2:2" ht="15.75" customHeight="1" x14ac:dyDescent="0.35">
      <c r="B2548" s="1" t="s">
        <v>3109</v>
      </c>
    </row>
    <row r="2549" spans="2:2" ht="15.75" customHeight="1" x14ac:dyDescent="0.35">
      <c r="B2549" s="1" t="s">
        <v>3110</v>
      </c>
    </row>
    <row r="2550" spans="2:2" ht="15.75" customHeight="1" x14ac:dyDescent="0.35">
      <c r="B2550" s="1" t="s">
        <v>3111</v>
      </c>
    </row>
    <row r="2551" spans="2:2" ht="15.75" customHeight="1" x14ac:dyDescent="0.35">
      <c r="B2551" s="1" t="s">
        <v>3112</v>
      </c>
    </row>
    <row r="2552" spans="2:2" ht="15.75" customHeight="1" x14ac:dyDescent="0.35">
      <c r="B2552" s="1" t="s">
        <v>3113</v>
      </c>
    </row>
    <row r="2553" spans="2:2" ht="15.75" customHeight="1" x14ac:dyDescent="0.35">
      <c r="B2553" s="1" t="s">
        <v>3114</v>
      </c>
    </row>
    <row r="2554" spans="2:2" ht="15.75" customHeight="1" x14ac:dyDescent="0.35">
      <c r="B2554" s="1" t="s">
        <v>3115</v>
      </c>
    </row>
    <row r="2555" spans="2:2" ht="15.75" customHeight="1" x14ac:dyDescent="0.35">
      <c r="B2555" s="1" t="s">
        <v>3116</v>
      </c>
    </row>
    <row r="2556" spans="2:2" ht="15.75" customHeight="1" x14ac:dyDescent="0.35">
      <c r="B2556" s="1" t="s">
        <v>3117</v>
      </c>
    </row>
    <row r="2557" spans="2:2" ht="15.75" customHeight="1" x14ac:dyDescent="0.35">
      <c r="B2557" s="1" t="s">
        <v>3118</v>
      </c>
    </row>
    <row r="2558" spans="2:2" ht="15.75" customHeight="1" x14ac:dyDescent="0.35">
      <c r="B2558" s="1" t="s">
        <v>3119</v>
      </c>
    </row>
    <row r="2559" spans="2:2" ht="15.75" customHeight="1" x14ac:dyDescent="0.35">
      <c r="B2559" s="1" t="s">
        <v>3120</v>
      </c>
    </row>
    <row r="2560" spans="2:2" ht="15.75" customHeight="1" x14ac:dyDescent="0.35">
      <c r="B2560" s="1" t="s">
        <v>3121</v>
      </c>
    </row>
    <row r="2561" spans="2:2" ht="15.75" customHeight="1" x14ac:dyDescent="0.35">
      <c r="B2561" s="1" t="s">
        <v>3122</v>
      </c>
    </row>
    <row r="2562" spans="2:2" ht="15.75" customHeight="1" x14ac:dyDescent="0.35">
      <c r="B2562" s="1" t="s">
        <v>3123</v>
      </c>
    </row>
    <row r="2563" spans="2:2" ht="15.75" customHeight="1" x14ac:dyDescent="0.35">
      <c r="B2563" s="1" t="s">
        <v>3124</v>
      </c>
    </row>
    <row r="2564" spans="2:2" ht="15.75" customHeight="1" x14ac:dyDescent="0.35">
      <c r="B2564" s="1" t="s">
        <v>3125</v>
      </c>
    </row>
    <row r="2565" spans="2:2" ht="15.75" customHeight="1" x14ac:dyDescent="0.35">
      <c r="B2565" s="1" t="s">
        <v>3126</v>
      </c>
    </row>
    <row r="2566" spans="2:2" ht="15.75" customHeight="1" x14ac:dyDescent="0.35">
      <c r="B2566" s="1" t="s">
        <v>3127</v>
      </c>
    </row>
    <row r="2567" spans="2:2" ht="15.75" customHeight="1" x14ac:dyDescent="0.35">
      <c r="B2567" s="1" t="s">
        <v>3128</v>
      </c>
    </row>
    <row r="2568" spans="2:2" ht="15.75" customHeight="1" x14ac:dyDescent="0.35">
      <c r="B2568" s="1" t="s">
        <v>3129</v>
      </c>
    </row>
    <row r="2569" spans="2:2" ht="15.75" customHeight="1" x14ac:dyDescent="0.35">
      <c r="B2569" s="1" t="s">
        <v>3130</v>
      </c>
    </row>
    <row r="2570" spans="2:2" ht="15.75" customHeight="1" x14ac:dyDescent="0.35">
      <c r="B2570" s="1" t="s">
        <v>3131</v>
      </c>
    </row>
    <row r="2571" spans="2:2" ht="15.75" customHeight="1" x14ac:dyDescent="0.35">
      <c r="B2571" s="1" t="s">
        <v>3132</v>
      </c>
    </row>
    <row r="2572" spans="2:2" ht="15.75" customHeight="1" x14ac:dyDescent="0.35">
      <c r="B2572" s="1" t="s">
        <v>3133</v>
      </c>
    </row>
    <row r="2573" spans="2:2" ht="15.75" customHeight="1" x14ac:dyDescent="0.35">
      <c r="B2573" s="1" t="s">
        <v>3134</v>
      </c>
    </row>
    <row r="2574" spans="2:2" ht="15.75" customHeight="1" x14ac:dyDescent="0.35">
      <c r="B2574" s="1" t="s">
        <v>3135</v>
      </c>
    </row>
    <row r="2575" spans="2:2" ht="15.75" customHeight="1" x14ac:dyDescent="0.35">
      <c r="B2575" s="1" t="s">
        <v>3136</v>
      </c>
    </row>
    <row r="2576" spans="2:2" ht="15.75" customHeight="1" x14ac:dyDescent="0.35">
      <c r="B2576" s="1" t="s">
        <v>3137</v>
      </c>
    </row>
    <row r="2577" spans="2:2" ht="15.75" customHeight="1" x14ac:dyDescent="0.35">
      <c r="B2577" s="1" t="s">
        <v>3138</v>
      </c>
    </row>
    <row r="2578" spans="2:2" ht="15.75" customHeight="1" x14ac:dyDescent="0.35">
      <c r="B2578" s="1" t="s">
        <v>3139</v>
      </c>
    </row>
    <row r="2579" spans="2:2" ht="15.75" customHeight="1" x14ac:dyDescent="0.35">
      <c r="B2579" s="1" t="s">
        <v>3140</v>
      </c>
    </row>
    <row r="2580" spans="2:2" ht="15.75" customHeight="1" x14ac:dyDescent="0.35">
      <c r="B2580" s="1" t="s">
        <v>3141</v>
      </c>
    </row>
    <row r="2581" spans="2:2" ht="15.75" customHeight="1" x14ac:dyDescent="0.35">
      <c r="B2581" s="1" t="s">
        <v>3142</v>
      </c>
    </row>
    <row r="2582" spans="2:2" ht="15.75" customHeight="1" x14ac:dyDescent="0.35">
      <c r="B2582" s="1" t="s">
        <v>3143</v>
      </c>
    </row>
    <row r="2583" spans="2:2" ht="15.75" customHeight="1" x14ac:dyDescent="0.35">
      <c r="B2583" s="1" t="s">
        <v>3144</v>
      </c>
    </row>
    <row r="2584" spans="2:2" ht="15.75" customHeight="1" x14ac:dyDescent="0.35">
      <c r="B2584" s="1" t="s">
        <v>3145</v>
      </c>
    </row>
    <row r="2585" spans="2:2" ht="15.75" customHeight="1" x14ac:dyDescent="0.35">
      <c r="B2585" s="1" t="s">
        <v>3146</v>
      </c>
    </row>
    <row r="2586" spans="2:2" ht="15.75" customHeight="1" x14ac:dyDescent="0.35">
      <c r="B2586" s="1" t="s">
        <v>3147</v>
      </c>
    </row>
    <row r="2587" spans="2:2" ht="15.75" customHeight="1" x14ac:dyDescent="0.35">
      <c r="B2587" s="1" t="s">
        <v>3148</v>
      </c>
    </row>
    <row r="2588" spans="2:2" ht="15.75" customHeight="1" x14ac:dyDescent="0.35">
      <c r="B2588" s="1" t="s">
        <v>3149</v>
      </c>
    </row>
    <row r="2589" spans="2:2" ht="15.75" customHeight="1" x14ac:dyDescent="0.35">
      <c r="B2589" s="1" t="s">
        <v>3150</v>
      </c>
    </row>
    <row r="2590" spans="2:2" ht="15.75" customHeight="1" x14ac:dyDescent="0.35">
      <c r="B2590" s="1" t="s">
        <v>3151</v>
      </c>
    </row>
    <row r="2591" spans="2:2" ht="15.75" customHeight="1" x14ac:dyDescent="0.35">
      <c r="B2591" s="1" t="s">
        <v>3152</v>
      </c>
    </row>
    <row r="2592" spans="2:2" ht="15.75" customHeight="1" x14ac:dyDescent="0.35">
      <c r="B2592" s="1" t="s">
        <v>3153</v>
      </c>
    </row>
    <row r="2593" spans="2:2" ht="15.75" customHeight="1" x14ac:dyDescent="0.35">
      <c r="B2593" s="1" t="s">
        <v>3154</v>
      </c>
    </row>
    <row r="2594" spans="2:2" ht="15.75" customHeight="1" x14ac:dyDescent="0.35">
      <c r="B2594" s="1" t="s">
        <v>3155</v>
      </c>
    </row>
    <row r="2595" spans="2:2" ht="15.75" customHeight="1" x14ac:dyDescent="0.35">
      <c r="B2595" s="1" t="s">
        <v>3156</v>
      </c>
    </row>
    <row r="2596" spans="2:2" ht="15.75" customHeight="1" x14ac:dyDescent="0.35">
      <c r="B2596" s="1" t="s">
        <v>3157</v>
      </c>
    </row>
    <row r="2597" spans="2:2" ht="15.75" customHeight="1" x14ac:dyDescent="0.35">
      <c r="B2597" s="1" t="s">
        <v>3158</v>
      </c>
    </row>
    <row r="2598" spans="2:2" ht="15.75" customHeight="1" x14ac:dyDescent="0.35">
      <c r="B2598" s="1" t="s">
        <v>3159</v>
      </c>
    </row>
    <row r="2599" spans="2:2" ht="15.75" customHeight="1" x14ac:dyDescent="0.35">
      <c r="B2599" s="1" t="s">
        <v>3160</v>
      </c>
    </row>
    <row r="2600" spans="2:2" ht="15.75" customHeight="1" x14ac:dyDescent="0.35">
      <c r="B2600" s="1" t="s">
        <v>3161</v>
      </c>
    </row>
    <row r="2601" spans="2:2" ht="15.75" customHeight="1" x14ac:dyDescent="0.35">
      <c r="B2601" s="1" t="s">
        <v>3162</v>
      </c>
    </row>
    <row r="2602" spans="2:2" ht="15.75" customHeight="1" x14ac:dyDescent="0.35">
      <c r="B2602" s="1" t="s">
        <v>3163</v>
      </c>
    </row>
    <row r="2603" spans="2:2" ht="15.75" customHeight="1" x14ac:dyDescent="0.35">
      <c r="B2603" s="1" t="s">
        <v>3164</v>
      </c>
    </row>
    <row r="2604" spans="2:2" ht="15.75" customHeight="1" x14ac:dyDescent="0.35">
      <c r="B2604" s="1" t="s">
        <v>3165</v>
      </c>
    </row>
    <row r="2605" spans="2:2" ht="15.75" customHeight="1" x14ac:dyDescent="0.35">
      <c r="B2605" s="1" t="s">
        <v>3166</v>
      </c>
    </row>
    <row r="2606" spans="2:2" ht="15.75" customHeight="1" x14ac:dyDescent="0.35">
      <c r="B2606" s="1" t="s">
        <v>3167</v>
      </c>
    </row>
    <row r="2607" spans="2:2" ht="15.75" customHeight="1" x14ac:dyDescent="0.35">
      <c r="B2607" s="1" t="s">
        <v>3168</v>
      </c>
    </row>
    <row r="2608" spans="2:2" ht="15.75" customHeight="1" x14ac:dyDescent="0.35">
      <c r="B2608" s="1" t="s">
        <v>3169</v>
      </c>
    </row>
    <row r="2609" spans="2:2" ht="15.75" customHeight="1" x14ac:dyDescent="0.35">
      <c r="B2609" s="1" t="s">
        <v>3170</v>
      </c>
    </row>
    <row r="2610" spans="2:2" ht="15.75" customHeight="1" x14ac:dyDescent="0.35">
      <c r="B2610" s="1" t="s">
        <v>3171</v>
      </c>
    </row>
    <row r="2611" spans="2:2" ht="15.75" customHeight="1" x14ac:dyDescent="0.35">
      <c r="B2611" s="1" t="s">
        <v>3172</v>
      </c>
    </row>
    <row r="2612" spans="2:2" ht="15.75" customHeight="1" x14ac:dyDescent="0.35">
      <c r="B2612" s="1" t="s">
        <v>3173</v>
      </c>
    </row>
    <row r="2613" spans="2:2" ht="15.75" customHeight="1" x14ac:dyDescent="0.35">
      <c r="B2613" s="1" t="s">
        <v>3174</v>
      </c>
    </row>
    <row r="2614" spans="2:2" ht="15.75" customHeight="1" x14ac:dyDescent="0.35">
      <c r="B2614" s="1" t="s">
        <v>3175</v>
      </c>
    </row>
    <row r="2615" spans="2:2" ht="15.75" customHeight="1" x14ac:dyDescent="0.35">
      <c r="B2615" s="1" t="s">
        <v>3176</v>
      </c>
    </row>
    <row r="2616" spans="2:2" ht="15.75" customHeight="1" x14ac:dyDescent="0.35">
      <c r="B2616" s="1" t="s">
        <v>3177</v>
      </c>
    </row>
    <row r="2617" spans="2:2" ht="15.75" customHeight="1" x14ac:dyDescent="0.35">
      <c r="B2617" s="1" t="s">
        <v>3178</v>
      </c>
    </row>
    <row r="2618" spans="2:2" ht="15.75" customHeight="1" x14ac:dyDescent="0.35">
      <c r="B2618" s="1" t="s">
        <v>3179</v>
      </c>
    </row>
    <row r="2619" spans="2:2" ht="15.75" customHeight="1" x14ac:dyDescent="0.35">
      <c r="B2619" s="1" t="s">
        <v>3180</v>
      </c>
    </row>
    <row r="2620" spans="2:2" ht="15.75" customHeight="1" x14ac:dyDescent="0.35">
      <c r="B2620" s="1" t="s">
        <v>3181</v>
      </c>
    </row>
    <row r="2621" spans="2:2" ht="15.75" customHeight="1" x14ac:dyDescent="0.35">
      <c r="B2621" s="1" t="s">
        <v>3182</v>
      </c>
    </row>
    <row r="2622" spans="2:2" ht="15.75" customHeight="1" x14ac:dyDescent="0.35">
      <c r="B2622" s="1" t="s">
        <v>3183</v>
      </c>
    </row>
    <row r="2623" spans="2:2" ht="15.75" customHeight="1" x14ac:dyDescent="0.35">
      <c r="B2623" s="1" t="s">
        <v>3184</v>
      </c>
    </row>
    <row r="2624" spans="2:2" ht="15.75" customHeight="1" x14ac:dyDescent="0.35">
      <c r="B2624" s="1" t="s">
        <v>3185</v>
      </c>
    </row>
    <row r="2625" spans="2:2" ht="15.75" customHeight="1" x14ac:dyDescent="0.35">
      <c r="B2625" s="1" t="s">
        <v>3186</v>
      </c>
    </row>
    <row r="2626" spans="2:2" ht="15.75" customHeight="1" x14ac:dyDescent="0.35">
      <c r="B2626" s="1" t="s">
        <v>3187</v>
      </c>
    </row>
    <row r="2627" spans="2:2" ht="15.75" customHeight="1" x14ac:dyDescent="0.35">
      <c r="B2627" s="1" t="s">
        <v>3188</v>
      </c>
    </row>
    <row r="2628" spans="2:2" ht="15.75" customHeight="1" x14ac:dyDescent="0.35">
      <c r="B2628" s="1" t="s">
        <v>3189</v>
      </c>
    </row>
    <row r="2629" spans="2:2" ht="15.75" customHeight="1" x14ac:dyDescent="0.35">
      <c r="B2629" s="1" t="s">
        <v>3190</v>
      </c>
    </row>
    <row r="2630" spans="2:2" ht="15.75" customHeight="1" x14ac:dyDescent="0.35">
      <c r="B2630" s="1" t="s">
        <v>3191</v>
      </c>
    </row>
    <row r="2631" spans="2:2" ht="15.75" customHeight="1" x14ac:dyDescent="0.35">
      <c r="B2631" s="1" t="s">
        <v>3192</v>
      </c>
    </row>
    <row r="2632" spans="2:2" ht="15.75" customHeight="1" x14ac:dyDescent="0.35">
      <c r="B2632" s="1" t="s">
        <v>3193</v>
      </c>
    </row>
    <row r="2633" spans="2:2" ht="15.75" customHeight="1" x14ac:dyDescent="0.35">
      <c r="B2633" s="1" t="s">
        <v>3194</v>
      </c>
    </row>
    <row r="2634" spans="2:2" ht="15.75" customHeight="1" x14ac:dyDescent="0.35">
      <c r="B2634" s="1" t="s">
        <v>3195</v>
      </c>
    </row>
    <row r="2635" spans="2:2" ht="15.75" customHeight="1" x14ac:dyDescent="0.35">
      <c r="B2635" s="1" t="s">
        <v>3196</v>
      </c>
    </row>
    <row r="2636" spans="2:2" ht="15.75" customHeight="1" x14ac:dyDescent="0.35">
      <c r="B2636" s="1" t="s">
        <v>3197</v>
      </c>
    </row>
    <row r="2637" spans="2:2" ht="15.75" customHeight="1" x14ac:dyDescent="0.35">
      <c r="B2637" s="1" t="s">
        <v>3198</v>
      </c>
    </row>
    <row r="2638" spans="2:2" ht="15.75" customHeight="1" x14ac:dyDescent="0.35">
      <c r="B2638" s="1" t="s">
        <v>3199</v>
      </c>
    </row>
    <row r="2639" spans="2:2" ht="15.75" customHeight="1" x14ac:dyDescent="0.35">
      <c r="B2639" s="1" t="s">
        <v>3200</v>
      </c>
    </row>
    <row r="2640" spans="2:2" ht="15.75" customHeight="1" x14ac:dyDescent="0.35">
      <c r="B2640" s="1" t="s">
        <v>3201</v>
      </c>
    </row>
    <row r="2641" spans="2:2" ht="15.75" customHeight="1" x14ac:dyDescent="0.35">
      <c r="B2641" s="1" t="s">
        <v>3202</v>
      </c>
    </row>
    <row r="2642" spans="2:2" ht="15.75" customHeight="1" x14ac:dyDescent="0.35">
      <c r="B2642" s="1" t="s">
        <v>3203</v>
      </c>
    </row>
    <row r="2643" spans="2:2" ht="15.75" customHeight="1" x14ac:dyDescent="0.35">
      <c r="B2643" s="1" t="s">
        <v>3204</v>
      </c>
    </row>
    <row r="2644" spans="2:2" ht="15.75" customHeight="1" x14ac:dyDescent="0.35">
      <c r="B2644" s="1" t="s">
        <v>3205</v>
      </c>
    </row>
    <row r="2645" spans="2:2" ht="15.75" customHeight="1" x14ac:dyDescent="0.35">
      <c r="B2645" s="1" t="s">
        <v>3206</v>
      </c>
    </row>
    <row r="2646" spans="2:2" ht="15.75" customHeight="1" x14ac:dyDescent="0.35">
      <c r="B2646" s="1" t="s">
        <v>3207</v>
      </c>
    </row>
    <row r="2647" spans="2:2" ht="15.75" customHeight="1" x14ac:dyDescent="0.35">
      <c r="B2647" s="1" t="s">
        <v>3208</v>
      </c>
    </row>
    <row r="2648" spans="2:2" ht="15.75" customHeight="1" x14ac:dyDescent="0.35">
      <c r="B2648" s="1" t="s">
        <v>3209</v>
      </c>
    </row>
    <row r="2649" spans="2:2" ht="15.75" customHeight="1" x14ac:dyDescent="0.35">
      <c r="B2649" s="1" t="s">
        <v>3210</v>
      </c>
    </row>
    <row r="2650" spans="2:2" ht="15.75" customHeight="1" x14ac:dyDescent="0.35">
      <c r="B2650" s="1" t="s">
        <v>3211</v>
      </c>
    </row>
    <row r="2651" spans="2:2" ht="15.75" customHeight="1" x14ac:dyDescent="0.35">
      <c r="B2651" s="1" t="s">
        <v>3212</v>
      </c>
    </row>
    <row r="2652" spans="2:2" ht="15.75" customHeight="1" x14ac:dyDescent="0.35">
      <c r="B2652" s="1" t="s">
        <v>3213</v>
      </c>
    </row>
    <row r="2653" spans="2:2" ht="15.75" customHeight="1" x14ac:dyDescent="0.35">
      <c r="B2653" s="1" t="s">
        <v>3214</v>
      </c>
    </row>
    <row r="2654" spans="2:2" ht="15.75" customHeight="1" x14ac:dyDescent="0.35">
      <c r="B2654" s="1" t="s">
        <v>3215</v>
      </c>
    </row>
    <row r="2655" spans="2:2" ht="15.75" customHeight="1" x14ac:dyDescent="0.35">
      <c r="B2655" s="1" t="s">
        <v>3216</v>
      </c>
    </row>
    <row r="2656" spans="2:2" ht="15.75" customHeight="1" x14ac:dyDescent="0.35">
      <c r="B2656" s="1" t="s">
        <v>3217</v>
      </c>
    </row>
    <row r="2657" spans="2:2" ht="15.75" customHeight="1" x14ac:dyDescent="0.35">
      <c r="B2657" s="1" t="s">
        <v>3218</v>
      </c>
    </row>
    <row r="2658" spans="2:2" ht="15.75" customHeight="1" x14ac:dyDescent="0.35">
      <c r="B2658" s="1" t="s">
        <v>3219</v>
      </c>
    </row>
    <row r="2659" spans="2:2" ht="15.75" customHeight="1" x14ac:dyDescent="0.35">
      <c r="B2659" s="1" t="s">
        <v>3220</v>
      </c>
    </row>
    <row r="2660" spans="2:2" ht="15.75" customHeight="1" x14ac:dyDescent="0.35">
      <c r="B2660" s="1" t="s">
        <v>3221</v>
      </c>
    </row>
    <row r="2661" spans="2:2" ht="15.75" customHeight="1" x14ac:dyDescent="0.35">
      <c r="B2661" s="1" t="s">
        <v>3222</v>
      </c>
    </row>
    <row r="2662" spans="2:2" ht="15.75" customHeight="1" x14ac:dyDescent="0.35">
      <c r="B2662" s="1" t="s">
        <v>3223</v>
      </c>
    </row>
    <row r="2663" spans="2:2" ht="15.75" customHeight="1" x14ac:dyDescent="0.35">
      <c r="B2663" s="1" t="s">
        <v>3224</v>
      </c>
    </row>
    <row r="2664" spans="2:2" ht="15.75" customHeight="1" x14ac:dyDescent="0.35">
      <c r="B2664" s="1" t="s">
        <v>3225</v>
      </c>
    </row>
    <row r="2665" spans="2:2" ht="15.75" customHeight="1" x14ac:dyDescent="0.35">
      <c r="B2665" s="1" t="s">
        <v>3226</v>
      </c>
    </row>
    <row r="2666" spans="2:2" ht="15.75" customHeight="1" x14ac:dyDescent="0.35">
      <c r="B2666" s="1" t="s">
        <v>3227</v>
      </c>
    </row>
    <row r="2667" spans="2:2" ht="15.75" customHeight="1" x14ac:dyDescent="0.35">
      <c r="B2667" s="1" t="s">
        <v>3228</v>
      </c>
    </row>
    <row r="2668" spans="2:2" ht="15.75" customHeight="1" x14ac:dyDescent="0.35">
      <c r="B2668" s="1" t="s">
        <v>3229</v>
      </c>
    </row>
    <row r="2669" spans="2:2" ht="15.75" customHeight="1" x14ac:dyDescent="0.35">
      <c r="B2669" s="1" t="s">
        <v>3230</v>
      </c>
    </row>
    <row r="2670" spans="2:2" ht="15.75" customHeight="1" x14ac:dyDescent="0.35">
      <c r="B2670" s="1" t="s">
        <v>3231</v>
      </c>
    </row>
    <row r="2671" spans="2:2" ht="15.75" customHeight="1" x14ac:dyDescent="0.35">
      <c r="B2671" s="1" t="s">
        <v>3232</v>
      </c>
    </row>
    <row r="2672" spans="2:2" ht="15.75" customHeight="1" x14ac:dyDescent="0.35">
      <c r="B2672" s="1" t="s">
        <v>3233</v>
      </c>
    </row>
    <row r="2673" spans="2:2" ht="15.75" customHeight="1" x14ac:dyDescent="0.35">
      <c r="B2673" s="1" t="s">
        <v>3234</v>
      </c>
    </row>
    <row r="2674" spans="2:2" ht="15.75" customHeight="1" x14ac:dyDescent="0.35">
      <c r="B2674" s="1" t="s">
        <v>3235</v>
      </c>
    </row>
    <row r="2675" spans="2:2" ht="15.75" customHeight="1" x14ac:dyDescent="0.35">
      <c r="B2675" s="1" t="s">
        <v>3236</v>
      </c>
    </row>
    <row r="2676" spans="2:2" ht="15.75" customHeight="1" x14ac:dyDescent="0.35">
      <c r="B2676" s="1" t="s">
        <v>3237</v>
      </c>
    </row>
    <row r="2677" spans="2:2" ht="15.75" customHeight="1" x14ac:dyDescent="0.35">
      <c r="B2677" s="1" t="s">
        <v>3238</v>
      </c>
    </row>
    <row r="2678" spans="2:2" ht="15.75" customHeight="1" x14ac:dyDescent="0.35">
      <c r="B2678" s="1" t="s">
        <v>3239</v>
      </c>
    </row>
    <row r="2679" spans="2:2" ht="15.75" customHeight="1" x14ac:dyDescent="0.35">
      <c r="B2679" s="1" t="s">
        <v>3240</v>
      </c>
    </row>
    <row r="2680" spans="2:2" ht="15.75" customHeight="1" x14ac:dyDescent="0.35">
      <c r="B2680" s="1" t="s">
        <v>3241</v>
      </c>
    </row>
    <row r="2681" spans="2:2" ht="15.75" customHeight="1" x14ac:dyDescent="0.35">
      <c r="B2681" s="1" t="s">
        <v>3242</v>
      </c>
    </row>
    <row r="2682" spans="2:2" ht="15.75" customHeight="1" x14ac:dyDescent="0.35">
      <c r="B2682" s="1" t="s">
        <v>3243</v>
      </c>
    </row>
    <row r="2683" spans="2:2" ht="15.75" customHeight="1" x14ac:dyDescent="0.35">
      <c r="B2683" s="1" t="s">
        <v>3244</v>
      </c>
    </row>
    <row r="2684" spans="2:2" ht="15.75" customHeight="1" x14ac:dyDescent="0.35">
      <c r="B2684" s="1" t="s">
        <v>3245</v>
      </c>
    </row>
    <row r="2685" spans="2:2" ht="15.75" customHeight="1" x14ac:dyDescent="0.35">
      <c r="B2685" s="1" t="s">
        <v>3246</v>
      </c>
    </row>
    <row r="2686" spans="2:2" ht="15.75" customHeight="1" x14ac:dyDescent="0.35">
      <c r="B2686" s="1" t="s">
        <v>3247</v>
      </c>
    </row>
    <row r="2687" spans="2:2" ht="15.75" customHeight="1" x14ac:dyDescent="0.35">
      <c r="B2687" s="1" t="s">
        <v>3248</v>
      </c>
    </row>
    <row r="2688" spans="2:2" ht="15.75" customHeight="1" x14ac:dyDescent="0.35">
      <c r="B2688" s="1" t="s">
        <v>3249</v>
      </c>
    </row>
    <row r="2689" spans="2:2" ht="15.75" customHeight="1" x14ac:dyDescent="0.35">
      <c r="B2689" s="1" t="s">
        <v>1813</v>
      </c>
    </row>
    <row r="2690" spans="2:2" ht="15.75" customHeight="1" x14ac:dyDescent="0.35">
      <c r="B2690" s="1" t="s">
        <v>3250</v>
      </c>
    </row>
    <row r="2691" spans="2:2" ht="15.75" customHeight="1" x14ac:dyDescent="0.35">
      <c r="B2691" s="1" t="s">
        <v>3251</v>
      </c>
    </row>
    <row r="2692" spans="2:2" ht="15.75" customHeight="1" x14ac:dyDescent="0.35">
      <c r="B2692" s="1" t="s">
        <v>3252</v>
      </c>
    </row>
    <row r="2693" spans="2:2" ht="15.75" customHeight="1" x14ac:dyDescent="0.35">
      <c r="B2693" s="1" t="s">
        <v>3253</v>
      </c>
    </row>
    <row r="2694" spans="2:2" ht="15.75" customHeight="1" x14ac:dyDescent="0.35">
      <c r="B2694" s="1" t="s">
        <v>3254</v>
      </c>
    </row>
    <row r="2695" spans="2:2" ht="15.75" customHeight="1" x14ac:dyDescent="0.35">
      <c r="B2695" s="1" t="s">
        <v>3255</v>
      </c>
    </row>
    <row r="2696" spans="2:2" ht="15.75" customHeight="1" x14ac:dyDescent="0.35">
      <c r="B2696" s="1" t="s">
        <v>3256</v>
      </c>
    </row>
    <row r="2697" spans="2:2" ht="15.75" customHeight="1" x14ac:dyDescent="0.35">
      <c r="B2697" s="1" t="s">
        <v>3257</v>
      </c>
    </row>
    <row r="2698" spans="2:2" ht="15.75" customHeight="1" x14ac:dyDescent="0.35">
      <c r="B2698" s="1" t="s">
        <v>3258</v>
      </c>
    </row>
    <row r="2699" spans="2:2" ht="15.75" customHeight="1" x14ac:dyDescent="0.35">
      <c r="B2699" s="1" t="s">
        <v>3259</v>
      </c>
    </row>
    <row r="2700" spans="2:2" ht="15.75" customHeight="1" x14ac:dyDescent="0.35">
      <c r="B2700" s="1" t="s">
        <v>3260</v>
      </c>
    </row>
    <row r="2701" spans="2:2" ht="15.75" customHeight="1" x14ac:dyDescent="0.35">
      <c r="B2701" s="1" t="s">
        <v>3261</v>
      </c>
    </row>
    <row r="2702" spans="2:2" ht="15.75" customHeight="1" x14ac:dyDescent="0.35">
      <c r="B2702" s="1" t="s">
        <v>3262</v>
      </c>
    </row>
    <row r="2703" spans="2:2" ht="15.75" customHeight="1" x14ac:dyDescent="0.35">
      <c r="B2703" s="1" t="s">
        <v>3263</v>
      </c>
    </row>
    <row r="2704" spans="2:2" ht="15.75" customHeight="1" x14ac:dyDescent="0.35">
      <c r="B2704" s="1" t="s">
        <v>3264</v>
      </c>
    </row>
    <row r="2705" spans="2:2" ht="15.75" customHeight="1" x14ac:dyDescent="0.35">
      <c r="B2705" s="1" t="s">
        <v>3265</v>
      </c>
    </row>
    <row r="2706" spans="2:2" ht="15.75" customHeight="1" x14ac:dyDescent="0.35">
      <c r="B2706" s="1" t="s">
        <v>3266</v>
      </c>
    </row>
    <row r="2707" spans="2:2" ht="15.75" customHeight="1" x14ac:dyDescent="0.35">
      <c r="B2707" s="1" t="s">
        <v>3267</v>
      </c>
    </row>
    <row r="2708" spans="2:2" ht="15.75" customHeight="1" x14ac:dyDescent="0.35">
      <c r="B2708" s="1" t="s">
        <v>3268</v>
      </c>
    </row>
    <row r="2709" spans="2:2" ht="15.75" customHeight="1" x14ac:dyDescent="0.35">
      <c r="B2709" s="1" t="s">
        <v>3269</v>
      </c>
    </row>
    <row r="2710" spans="2:2" ht="15.75" customHeight="1" x14ac:dyDescent="0.35">
      <c r="B2710" s="1" t="s">
        <v>3270</v>
      </c>
    </row>
    <row r="2711" spans="2:2" ht="15.75" customHeight="1" x14ac:dyDescent="0.35">
      <c r="B2711" s="1" t="s">
        <v>3271</v>
      </c>
    </row>
    <row r="2712" spans="2:2" ht="15.75" customHeight="1" x14ac:dyDescent="0.35">
      <c r="B2712" s="1" t="s">
        <v>3272</v>
      </c>
    </row>
    <row r="2713" spans="2:2" ht="15.75" customHeight="1" x14ac:dyDescent="0.35">
      <c r="B2713" s="1" t="s">
        <v>3273</v>
      </c>
    </row>
    <row r="2714" spans="2:2" ht="15.75" customHeight="1" x14ac:dyDescent="0.35">
      <c r="B2714" s="1" t="s">
        <v>3274</v>
      </c>
    </row>
    <row r="2715" spans="2:2" ht="15.75" customHeight="1" x14ac:dyDescent="0.35">
      <c r="B2715" s="1" t="s">
        <v>3275</v>
      </c>
    </row>
    <row r="2716" spans="2:2" ht="15.75" customHeight="1" x14ac:dyDescent="0.35">
      <c r="B2716" s="1" t="s">
        <v>3276</v>
      </c>
    </row>
    <row r="2717" spans="2:2" ht="15.75" customHeight="1" x14ac:dyDescent="0.35">
      <c r="B2717" s="1" t="s">
        <v>3277</v>
      </c>
    </row>
    <row r="2718" spans="2:2" ht="15.75" customHeight="1" x14ac:dyDescent="0.35">
      <c r="B2718" s="1" t="s">
        <v>3278</v>
      </c>
    </row>
    <row r="2719" spans="2:2" ht="15.75" customHeight="1" x14ac:dyDescent="0.35">
      <c r="B2719" s="1" t="s">
        <v>3279</v>
      </c>
    </row>
    <row r="2720" spans="2:2" ht="15.75" customHeight="1" x14ac:dyDescent="0.35">
      <c r="B2720" s="1" t="s">
        <v>3280</v>
      </c>
    </row>
    <row r="2721" spans="2:2" ht="15.75" customHeight="1" x14ac:dyDescent="0.35">
      <c r="B2721" s="1" t="s">
        <v>3281</v>
      </c>
    </row>
    <row r="2722" spans="2:2" ht="15.75" customHeight="1" x14ac:dyDescent="0.35">
      <c r="B2722" s="1" t="s">
        <v>3282</v>
      </c>
    </row>
    <row r="2723" spans="2:2" ht="15.75" customHeight="1" x14ac:dyDescent="0.35">
      <c r="B2723" s="1" t="s">
        <v>3283</v>
      </c>
    </row>
    <row r="2724" spans="2:2" ht="15.75" customHeight="1" x14ac:dyDescent="0.35">
      <c r="B2724" s="1" t="s">
        <v>3284</v>
      </c>
    </row>
    <row r="2725" spans="2:2" ht="15.75" customHeight="1" x14ac:dyDescent="0.35">
      <c r="B2725" s="1" t="s">
        <v>3285</v>
      </c>
    </row>
    <row r="2726" spans="2:2" ht="15.75" customHeight="1" x14ac:dyDescent="0.35">
      <c r="B2726" s="1" t="s">
        <v>3286</v>
      </c>
    </row>
    <row r="2727" spans="2:2" ht="15.75" customHeight="1" x14ac:dyDescent="0.35">
      <c r="B2727" s="1" t="s">
        <v>3287</v>
      </c>
    </row>
    <row r="2728" spans="2:2" ht="15.75" customHeight="1" x14ac:dyDescent="0.35">
      <c r="B2728" s="1" t="s">
        <v>3288</v>
      </c>
    </row>
    <row r="2729" spans="2:2" ht="15.75" customHeight="1" x14ac:dyDescent="0.35">
      <c r="B2729" s="1" t="s">
        <v>3289</v>
      </c>
    </row>
    <row r="2730" spans="2:2" ht="15.75" customHeight="1" x14ac:dyDescent="0.35">
      <c r="B2730" s="1" t="s">
        <v>3290</v>
      </c>
    </row>
    <row r="2731" spans="2:2" ht="15.75" customHeight="1" x14ac:dyDescent="0.35">
      <c r="B2731" s="1" t="s">
        <v>3291</v>
      </c>
    </row>
    <row r="2732" spans="2:2" ht="15.75" customHeight="1" x14ac:dyDescent="0.35">
      <c r="B2732" s="1" t="s">
        <v>3292</v>
      </c>
    </row>
    <row r="2733" spans="2:2" ht="15.75" customHeight="1" x14ac:dyDescent="0.35">
      <c r="B2733" s="1" t="s">
        <v>3293</v>
      </c>
    </row>
    <row r="2734" spans="2:2" ht="15.75" customHeight="1" x14ac:dyDescent="0.35">
      <c r="B2734" s="1" t="s">
        <v>3294</v>
      </c>
    </row>
    <row r="2735" spans="2:2" ht="15.75" customHeight="1" x14ac:dyDescent="0.35">
      <c r="B2735" s="1" t="s">
        <v>3295</v>
      </c>
    </row>
    <row r="2736" spans="2:2" ht="15.75" customHeight="1" x14ac:dyDescent="0.35">
      <c r="B2736" s="1" t="s">
        <v>3296</v>
      </c>
    </row>
    <row r="2737" spans="2:2" ht="15.75" customHeight="1" x14ac:dyDescent="0.35">
      <c r="B2737" s="1" t="s">
        <v>3297</v>
      </c>
    </row>
    <row r="2738" spans="2:2" ht="15.75" customHeight="1" x14ac:dyDescent="0.35">
      <c r="B2738" s="1" t="s">
        <v>3298</v>
      </c>
    </row>
    <row r="2739" spans="2:2" ht="15.75" customHeight="1" x14ac:dyDescent="0.35">
      <c r="B2739" s="1" t="s">
        <v>3299</v>
      </c>
    </row>
    <row r="2740" spans="2:2" ht="15.75" customHeight="1" x14ac:dyDescent="0.35">
      <c r="B2740" s="1" t="s">
        <v>3300</v>
      </c>
    </row>
    <row r="2741" spans="2:2" ht="15.75" customHeight="1" x14ac:dyDescent="0.35">
      <c r="B2741" s="1" t="s">
        <v>3301</v>
      </c>
    </row>
    <row r="2742" spans="2:2" ht="15.75" customHeight="1" x14ac:dyDescent="0.35">
      <c r="B2742" s="1" t="s">
        <v>3302</v>
      </c>
    </row>
    <row r="2743" spans="2:2" ht="15.75" customHeight="1" x14ac:dyDescent="0.35">
      <c r="B2743" s="1" t="s">
        <v>3303</v>
      </c>
    </row>
    <row r="2744" spans="2:2" ht="15.75" customHeight="1" x14ac:dyDescent="0.35">
      <c r="B2744" s="1" t="s">
        <v>3304</v>
      </c>
    </row>
    <row r="2745" spans="2:2" ht="15.75" customHeight="1" x14ac:dyDescent="0.35">
      <c r="B2745" s="1" t="s">
        <v>3305</v>
      </c>
    </row>
    <row r="2746" spans="2:2" ht="15.75" customHeight="1" x14ac:dyDescent="0.35">
      <c r="B2746" s="1" t="s">
        <v>3306</v>
      </c>
    </row>
    <row r="2747" spans="2:2" ht="15.75" customHeight="1" x14ac:dyDescent="0.35">
      <c r="B2747" s="1" t="s">
        <v>3307</v>
      </c>
    </row>
    <row r="2748" spans="2:2" ht="15.75" customHeight="1" x14ac:dyDescent="0.35">
      <c r="B2748" s="1" t="s">
        <v>3308</v>
      </c>
    </row>
    <row r="2749" spans="2:2" ht="15.75" customHeight="1" x14ac:dyDescent="0.35">
      <c r="B2749" s="1" t="s">
        <v>3309</v>
      </c>
    </row>
    <row r="2750" spans="2:2" ht="15.75" customHeight="1" x14ac:dyDescent="0.35">
      <c r="B2750" s="1" t="s">
        <v>3310</v>
      </c>
    </row>
    <row r="2751" spans="2:2" ht="15.75" customHeight="1" x14ac:dyDescent="0.35">
      <c r="B2751" s="1" t="s">
        <v>3311</v>
      </c>
    </row>
    <row r="2752" spans="2:2" ht="15.75" customHeight="1" x14ac:dyDescent="0.35">
      <c r="B2752" s="1" t="s">
        <v>3312</v>
      </c>
    </row>
    <row r="2753" spans="2:2" ht="15.75" customHeight="1" x14ac:dyDescent="0.35">
      <c r="B2753" s="1" t="s">
        <v>3313</v>
      </c>
    </row>
    <row r="2754" spans="2:2" ht="15.75" customHeight="1" x14ac:dyDescent="0.35">
      <c r="B2754" s="1" t="s">
        <v>3314</v>
      </c>
    </row>
    <row r="2755" spans="2:2" ht="15.75" customHeight="1" x14ac:dyDescent="0.35">
      <c r="B2755" s="1" t="s">
        <v>3315</v>
      </c>
    </row>
    <row r="2756" spans="2:2" ht="15.75" customHeight="1" x14ac:dyDescent="0.35">
      <c r="B2756" s="1" t="s">
        <v>3316</v>
      </c>
    </row>
    <row r="2757" spans="2:2" ht="15.75" customHeight="1" x14ac:dyDescent="0.35">
      <c r="B2757" s="1" t="s">
        <v>3317</v>
      </c>
    </row>
    <row r="2758" spans="2:2" ht="15.75" customHeight="1" x14ac:dyDescent="0.35">
      <c r="B2758" s="1" t="s">
        <v>3318</v>
      </c>
    </row>
    <row r="2759" spans="2:2" ht="15.75" customHeight="1" x14ac:dyDescent="0.35">
      <c r="B2759" s="1" t="s">
        <v>3319</v>
      </c>
    </row>
    <row r="2760" spans="2:2" ht="15.75" customHeight="1" x14ac:dyDescent="0.35">
      <c r="B2760" s="1" t="s">
        <v>3320</v>
      </c>
    </row>
    <row r="2761" spans="2:2" ht="15.75" customHeight="1" x14ac:dyDescent="0.35">
      <c r="B2761" s="1" t="s">
        <v>3321</v>
      </c>
    </row>
    <row r="2762" spans="2:2" ht="15.75" customHeight="1" x14ac:dyDescent="0.35">
      <c r="B2762" s="1" t="s">
        <v>3322</v>
      </c>
    </row>
    <row r="2763" spans="2:2" ht="15.75" customHeight="1" x14ac:dyDescent="0.35">
      <c r="B2763" s="1" t="s">
        <v>3323</v>
      </c>
    </row>
    <row r="2764" spans="2:2" ht="15.75" customHeight="1" x14ac:dyDescent="0.35">
      <c r="B2764" s="1" t="s">
        <v>3324</v>
      </c>
    </row>
    <row r="2765" spans="2:2" ht="15.75" customHeight="1" x14ac:dyDescent="0.35">
      <c r="B2765" s="1" t="s">
        <v>3325</v>
      </c>
    </row>
    <row r="2766" spans="2:2" ht="15.75" customHeight="1" x14ac:dyDescent="0.35">
      <c r="B2766" s="1" t="s">
        <v>3326</v>
      </c>
    </row>
    <row r="2767" spans="2:2" ht="15.75" customHeight="1" x14ac:dyDescent="0.35">
      <c r="B2767" s="1" t="s">
        <v>3327</v>
      </c>
    </row>
    <row r="2768" spans="2:2" ht="15.75" customHeight="1" x14ac:dyDescent="0.35">
      <c r="B2768" s="1" t="s">
        <v>3328</v>
      </c>
    </row>
    <row r="2769" spans="2:2" ht="15.75" customHeight="1" x14ac:dyDescent="0.35">
      <c r="B2769" s="1" t="s">
        <v>3329</v>
      </c>
    </row>
    <row r="2770" spans="2:2" ht="15.75" customHeight="1" x14ac:dyDescent="0.35">
      <c r="B2770" s="1" t="s">
        <v>3330</v>
      </c>
    </row>
    <row r="2771" spans="2:2" ht="15.75" customHeight="1" x14ac:dyDescent="0.35">
      <c r="B2771" s="1" t="s">
        <v>3331</v>
      </c>
    </row>
    <row r="2772" spans="2:2" ht="15.75" customHeight="1" x14ac:dyDescent="0.35">
      <c r="B2772" s="1" t="s">
        <v>3332</v>
      </c>
    </row>
    <row r="2773" spans="2:2" ht="15.75" customHeight="1" x14ac:dyDescent="0.35">
      <c r="B2773" s="1" t="s">
        <v>3333</v>
      </c>
    </row>
    <row r="2774" spans="2:2" ht="15.75" customHeight="1" x14ac:dyDescent="0.35">
      <c r="B2774" s="1" t="s">
        <v>3334</v>
      </c>
    </row>
    <row r="2775" spans="2:2" ht="15.75" customHeight="1" x14ac:dyDescent="0.35">
      <c r="B2775" s="1" t="s">
        <v>3335</v>
      </c>
    </row>
    <row r="2776" spans="2:2" ht="15.75" customHeight="1" x14ac:dyDescent="0.35">
      <c r="B2776" s="1" t="s">
        <v>3336</v>
      </c>
    </row>
    <row r="2777" spans="2:2" ht="15.75" customHeight="1" x14ac:dyDescent="0.35">
      <c r="B2777" s="1" t="s">
        <v>3337</v>
      </c>
    </row>
    <row r="2778" spans="2:2" ht="15.75" customHeight="1" x14ac:dyDescent="0.35">
      <c r="B2778" s="1" t="s">
        <v>3338</v>
      </c>
    </row>
    <row r="2779" spans="2:2" ht="15.75" customHeight="1" x14ac:dyDescent="0.35">
      <c r="B2779" s="1" t="s">
        <v>3339</v>
      </c>
    </row>
    <row r="2780" spans="2:2" ht="15.75" customHeight="1" x14ac:dyDescent="0.35">
      <c r="B2780" s="1" t="s">
        <v>3340</v>
      </c>
    </row>
    <row r="2781" spans="2:2" ht="15.75" customHeight="1" x14ac:dyDescent="0.35">
      <c r="B2781" s="1" t="s">
        <v>3341</v>
      </c>
    </row>
    <row r="2782" spans="2:2" ht="15.75" customHeight="1" x14ac:dyDescent="0.35">
      <c r="B2782" s="1" t="s">
        <v>3342</v>
      </c>
    </row>
    <row r="2783" spans="2:2" ht="15.75" customHeight="1" x14ac:dyDescent="0.35">
      <c r="B2783" s="1" t="s">
        <v>3343</v>
      </c>
    </row>
    <row r="2784" spans="2:2" ht="15.75" customHeight="1" x14ac:dyDescent="0.35">
      <c r="B2784" s="1" t="s">
        <v>3344</v>
      </c>
    </row>
    <row r="2785" spans="2:2" ht="15.75" customHeight="1" x14ac:dyDescent="0.35">
      <c r="B2785" s="1" t="s">
        <v>3345</v>
      </c>
    </row>
    <row r="2786" spans="2:2" ht="15.75" customHeight="1" x14ac:dyDescent="0.35">
      <c r="B2786" s="1" t="s">
        <v>3346</v>
      </c>
    </row>
    <row r="2787" spans="2:2" ht="15.75" customHeight="1" x14ac:dyDescent="0.35">
      <c r="B2787" s="1" t="s">
        <v>3347</v>
      </c>
    </row>
    <row r="2788" spans="2:2" ht="15.75" customHeight="1" x14ac:dyDescent="0.35">
      <c r="B2788" s="1" t="s">
        <v>3348</v>
      </c>
    </row>
    <row r="2789" spans="2:2" ht="15.75" customHeight="1" x14ac:dyDescent="0.35">
      <c r="B2789" s="1" t="s">
        <v>3349</v>
      </c>
    </row>
    <row r="2790" spans="2:2" ht="15.75" customHeight="1" x14ac:dyDescent="0.35">
      <c r="B2790" s="1" t="s">
        <v>3350</v>
      </c>
    </row>
    <row r="2791" spans="2:2" ht="15.75" customHeight="1" x14ac:dyDescent="0.35">
      <c r="B2791" s="1" t="s">
        <v>3351</v>
      </c>
    </row>
    <row r="2792" spans="2:2" ht="15.75" customHeight="1" x14ac:dyDescent="0.35">
      <c r="B2792" s="1" t="s">
        <v>3352</v>
      </c>
    </row>
    <row r="2793" spans="2:2" ht="15.75" customHeight="1" x14ac:dyDescent="0.35">
      <c r="B2793" s="1" t="s">
        <v>3353</v>
      </c>
    </row>
    <row r="2794" spans="2:2" ht="15.75" customHeight="1" x14ac:dyDescent="0.35">
      <c r="B2794" s="1" t="s">
        <v>3354</v>
      </c>
    </row>
    <row r="2795" spans="2:2" ht="15.75" customHeight="1" x14ac:dyDescent="0.35">
      <c r="B2795" s="1" t="s">
        <v>3355</v>
      </c>
    </row>
    <row r="2796" spans="2:2" ht="15.75" customHeight="1" x14ac:dyDescent="0.35">
      <c r="B2796" s="1" t="s">
        <v>3356</v>
      </c>
    </row>
    <row r="2797" spans="2:2" ht="15.75" customHeight="1" x14ac:dyDescent="0.35">
      <c r="B2797" s="1" t="s">
        <v>3357</v>
      </c>
    </row>
    <row r="2798" spans="2:2" ht="15.75" customHeight="1" x14ac:dyDescent="0.35">
      <c r="B2798" s="1" t="s">
        <v>3358</v>
      </c>
    </row>
    <row r="2799" spans="2:2" ht="15.75" customHeight="1" x14ac:dyDescent="0.35">
      <c r="B2799" s="1" t="s">
        <v>3359</v>
      </c>
    </row>
    <row r="2800" spans="2:2" ht="15.75" customHeight="1" x14ac:dyDescent="0.35">
      <c r="B2800" s="1" t="s">
        <v>3360</v>
      </c>
    </row>
    <row r="2801" spans="2:2" ht="15.75" customHeight="1" x14ac:dyDescent="0.35">
      <c r="B2801" s="1" t="s">
        <v>3361</v>
      </c>
    </row>
    <row r="2802" spans="2:2" ht="15.75" customHeight="1" x14ac:dyDescent="0.35">
      <c r="B2802" s="1" t="s">
        <v>3362</v>
      </c>
    </row>
    <row r="2803" spans="2:2" ht="15.75" customHeight="1" x14ac:dyDescent="0.35">
      <c r="B2803" s="1" t="s">
        <v>3363</v>
      </c>
    </row>
    <row r="2804" spans="2:2" ht="15.75" customHeight="1" x14ac:dyDescent="0.35">
      <c r="B2804" s="1" t="s">
        <v>3364</v>
      </c>
    </row>
    <row r="2805" spans="2:2" ht="15.75" customHeight="1" x14ac:dyDescent="0.35">
      <c r="B2805" s="1" t="s">
        <v>3365</v>
      </c>
    </row>
    <row r="2806" spans="2:2" ht="15.75" customHeight="1" x14ac:dyDescent="0.35">
      <c r="B2806" s="1" t="s">
        <v>3366</v>
      </c>
    </row>
    <row r="2807" spans="2:2" ht="15.75" customHeight="1" x14ac:dyDescent="0.35">
      <c r="B2807" s="1" t="s">
        <v>3367</v>
      </c>
    </row>
    <row r="2808" spans="2:2" ht="15.75" customHeight="1" x14ac:dyDescent="0.35">
      <c r="B2808" s="1" t="s">
        <v>3368</v>
      </c>
    </row>
    <row r="2809" spans="2:2" ht="15.75" customHeight="1" x14ac:dyDescent="0.35">
      <c r="B2809" s="1" t="s">
        <v>3369</v>
      </c>
    </row>
    <row r="2810" spans="2:2" ht="15.75" customHeight="1" x14ac:dyDescent="0.35">
      <c r="B2810" s="1" t="s">
        <v>3370</v>
      </c>
    </row>
    <row r="2811" spans="2:2" ht="15.75" customHeight="1" x14ac:dyDescent="0.35">
      <c r="B2811" s="1" t="s">
        <v>3371</v>
      </c>
    </row>
    <row r="2812" spans="2:2" ht="15.75" customHeight="1" x14ac:dyDescent="0.35">
      <c r="B2812" s="1" t="s">
        <v>3372</v>
      </c>
    </row>
    <row r="2813" spans="2:2" ht="15.75" customHeight="1" x14ac:dyDescent="0.35">
      <c r="B2813" s="1" t="s">
        <v>3373</v>
      </c>
    </row>
    <row r="2814" spans="2:2" ht="15.75" customHeight="1" x14ac:dyDescent="0.35">
      <c r="B2814" s="1" t="s">
        <v>3374</v>
      </c>
    </row>
    <row r="2815" spans="2:2" ht="15.75" customHeight="1" x14ac:dyDescent="0.35">
      <c r="B2815" s="1" t="s">
        <v>3375</v>
      </c>
    </row>
    <row r="2816" spans="2:2" ht="15.75" customHeight="1" x14ac:dyDescent="0.35">
      <c r="B2816" s="1" t="s">
        <v>3376</v>
      </c>
    </row>
    <row r="2817" spans="2:2" ht="15.75" customHeight="1" x14ac:dyDescent="0.35">
      <c r="B2817" s="1" t="s">
        <v>3377</v>
      </c>
    </row>
    <row r="2818" spans="2:2" ht="15.75" customHeight="1" x14ac:dyDescent="0.35">
      <c r="B2818" s="1" t="s">
        <v>3378</v>
      </c>
    </row>
    <row r="2819" spans="2:2" ht="15.75" customHeight="1" x14ac:dyDescent="0.35">
      <c r="B2819" s="1" t="s">
        <v>3379</v>
      </c>
    </row>
    <row r="2820" spans="2:2" ht="15.75" customHeight="1" x14ac:dyDescent="0.35">
      <c r="B2820" s="1" t="s">
        <v>3380</v>
      </c>
    </row>
    <row r="2821" spans="2:2" ht="15.75" customHeight="1" x14ac:dyDescent="0.35">
      <c r="B2821" s="1" t="s">
        <v>3381</v>
      </c>
    </row>
    <row r="2822" spans="2:2" ht="15.75" customHeight="1" x14ac:dyDescent="0.35">
      <c r="B2822" s="1" t="s">
        <v>3382</v>
      </c>
    </row>
    <row r="2823" spans="2:2" ht="15.75" customHeight="1" x14ac:dyDescent="0.35">
      <c r="B2823" s="1" t="s">
        <v>3383</v>
      </c>
    </row>
    <row r="2824" spans="2:2" ht="15.75" customHeight="1" x14ac:dyDescent="0.35">
      <c r="B2824" s="1" t="s">
        <v>3384</v>
      </c>
    </row>
    <row r="2825" spans="2:2" ht="15.75" customHeight="1" x14ac:dyDescent="0.35">
      <c r="B2825" s="1" t="s">
        <v>3385</v>
      </c>
    </row>
    <row r="2826" spans="2:2" ht="15.75" customHeight="1" x14ac:dyDescent="0.35">
      <c r="B2826" s="1" t="s">
        <v>3386</v>
      </c>
    </row>
    <row r="2827" spans="2:2" ht="15.75" customHeight="1" x14ac:dyDescent="0.35">
      <c r="B2827" s="1" t="s">
        <v>3387</v>
      </c>
    </row>
    <row r="2828" spans="2:2" ht="15.75" customHeight="1" x14ac:dyDescent="0.35">
      <c r="B2828" s="1" t="s">
        <v>3388</v>
      </c>
    </row>
    <row r="2829" spans="2:2" ht="15.75" customHeight="1" x14ac:dyDescent="0.35">
      <c r="B2829" s="1" t="s">
        <v>3389</v>
      </c>
    </row>
    <row r="2830" spans="2:2" ht="15.75" customHeight="1" x14ac:dyDescent="0.35">
      <c r="B2830" s="1" t="s">
        <v>3390</v>
      </c>
    </row>
    <row r="2831" spans="2:2" ht="15.75" customHeight="1" x14ac:dyDescent="0.35">
      <c r="B2831" s="1" t="s">
        <v>3391</v>
      </c>
    </row>
    <row r="2832" spans="2:2" ht="15.75" customHeight="1" x14ac:dyDescent="0.35">
      <c r="B2832" s="1" t="s">
        <v>3392</v>
      </c>
    </row>
    <row r="2833" spans="2:2" ht="15.75" customHeight="1" x14ac:dyDescent="0.35">
      <c r="B2833" s="1" t="s">
        <v>3393</v>
      </c>
    </row>
    <row r="2834" spans="2:2" ht="15.75" customHeight="1" x14ac:dyDescent="0.35">
      <c r="B2834" s="1" t="s">
        <v>3394</v>
      </c>
    </row>
    <row r="2835" spans="2:2" ht="15.75" customHeight="1" x14ac:dyDescent="0.35">
      <c r="B2835" s="1" t="s">
        <v>3395</v>
      </c>
    </row>
    <row r="2836" spans="2:2" ht="15.75" customHeight="1" x14ac:dyDescent="0.35">
      <c r="B2836" s="1" t="s">
        <v>3396</v>
      </c>
    </row>
    <row r="2837" spans="2:2" ht="15.75" customHeight="1" x14ac:dyDescent="0.35">
      <c r="B2837" s="1" t="s">
        <v>3397</v>
      </c>
    </row>
    <row r="2838" spans="2:2" ht="15.75" customHeight="1" x14ac:dyDescent="0.35">
      <c r="B2838" s="1" t="s">
        <v>3398</v>
      </c>
    </row>
    <row r="2839" spans="2:2" ht="15.75" customHeight="1" x14ac:dyDescent="0.35">
      <c r="B2839" s="1" t="s">
        <v>3399</v>
      </c>
    </row>
    <row r="2840" spans="2:2" ht="15.75" customHeight="1" x14ac:dyDescent="0.35">
      <c r="B2840" s="1" t="s">
        <v>3400</v>
      </c>
    </row>
    <row r="2841" spans="2:2" ht="15.75" customHeight="1" x14ac:dyDescent="0.35">
      <c r="B2841" s="1" t="s">
        <v>3401</v>
      </c>
    </row>
    <row r="2842" spans="2:2" ht="15.75" customHeight="1" x14ac:dyDescent="0.35">
      <c r="B2842" s="1" t="s">
        <v>3402</v>
      </c>
    </row>
    <row r="2843" spans="2:2" ht="15.75" customHeight="1" x14ac:dyDescent="0.35">
      <c r="B2843" s="1" t="s">
        <v>3403</v>
      </c>
    </row>
    <row r="2844" spans="2:2" ht="15.75" customHeight="1" x14ac:dyDescent="0.35">
      <c r="B2844" s="1" t="s">
        <v>3404</v>
      </c>
    </row>
    <row r="2845" spans="2:2" ht="15.75" customHeight="1" x14ac:dyDescent="0.35">
      <c r="B2845" s="1" t="s">
        <v>3405</v>
      </c>
    </row>
    <row r="2846" spans="2:2" ht="15.75" customHeight="1" x14ac:dyDescent="0.35">
      <c r="B2846" s="1" t="s">
        <v>3406</v>
      </c>
    </row>
    <row r="2847" spans="2:2" ht="15.75" customHeight="1" x14ac:dyDescent="0.35">
      <c r="B2847" s="1" t="s">
        <v>3407</v>
      </c>
    </row>
    <row r="2848" spans="2:2" ht="15.75" customHeight="1" x14ac:dyDescent="0.35">
      <c r="B2848" s="1" t="s">
        <v>3408</v>
      </c>
    </row>
    <row r="2849" spans="2:2" ht="15.75" customHeight="1" x14ac:dyDescent="0.35">
      <c r="B2849" s="1" t="s">
        <v>3409</v>
      </c>
    </row>
    <row r="2850" spans="2:2" ht="15.75" customHeight="1" x14ac:dyDescent="0.35">
      <c r="B2850" s="1" t="s">
        <v>3410</v>
      </c>
    </row>
    <row r="2851" spans="2:2" ht="15.75" customHeight="1" x14ac:dyDescent="0.35">
      <c r="B2851" s="1" t="s">
        <v>3411</v>
      </c>
    </row>
    <row r="2852" spans="2:2" ht="15.75" customHeight="1" x14ac:dyDescent="0.35">
      <c r="B2852" s="1" t="s">
        <v>3412</v>
      </c>
    </row>
    <row r="2853" spans="2:2" ht="15.75" customHeight="1" x14ac:dyDescent="0.35">
      <c r="B2853" s="1" t="s">
        <v>3413</v>
      </c>
    </row>
    <row r="2854" spans="2:2" ht="15.75" customHeight="1" x14ac:dyDescent="0.35">
      <c r="B2854" s="1" t="s">
        <v>3414</v>
      </c>
    </row>
    <row r="2855" spans="2:2" ht="15.75" customHeight="1" x14ac:dyDescent="0.35">
      <c r="B2855" s="1" t="s">
        <v>3415</v>
      </c>
    </row>
    <row r="2856" spans="2:2" ht="15.75" customHeight="1" x14ac:dyDescent="0.35">
      <c r="B2856" s="1" t="s">
        <v>3416</v>
      </c>
    </row>
    <row r="2857" spans="2:2" ht="15.75" customHeight="1" x14ac:dyDescent="0.35">
      <c r="B2857" s="1" t="s">
        <v>3417</v>
      </c>
    </row>
    <row r="2858" spans="2:2" ht="15.75" customHeight="1" x14ac:dyDescent="0.35">
      <c r="B2858" s="1" t="s">
        <v>3418</v>
      </c>
    </row>
    <row r="2859" spans="2:2" ht="15.75" customHeight="1" x14ac:dyDescent="0.35">
      <c r="B2859" s="1" t="s">
        <v>3419</v>
      </c>
    </row>
    <row r="2860" spans="2:2" ht="15.75" customHeight="1" x14ac:dyDescent="0.35">
      <c r="B2860" s="1" t="s">
        <v>3420</v>
      </c>
    </row>
    <row r="2861" spans="2:2" ht="15.75" customHeight="1" x14ac:dyDescent="0.35">
      <c r="B2861" s="1" t="s">
        <v>3421</v>
      </c>
    </row>
    <row r="2862" spans="2:2" ht="15.75" customHeight="1" x14ac:dyDescent="0.35">
      <c r="B2862" s="1" t="s">
        <v>3422</v>
      </c>
    </row>
    <row r="2863" spans="2:2" ht="15.75" customHeight="1" x14ac:dyDescent="0.35">
      <c r="B2863" s="1" t="s">
        <v>3423</v>
      </c>
    </row>
    <row r="2864" spans="2:2" ht="15.75" customHeight="1" x14ac:dyDescent="0.35">
      <c r="B2864" s="1" t="s">
        <v>3424</v>
      </c>
    </row>
    <row r="2865" spans="2:2" ht="15.75" customHeight="1" x14ac:dyDescent="0.35">
      <c r="B2865" s="1" t="s">
        <v>3425</v>
      </c>
    </row>
    <row r="2866" spans="2:2" ht="15.75" customHeight="1" x14ac:dyDescent="0.35">
      <c r="B2866" s="1" t="s">
        <v>3426</v>
      </c>
    </row>
    <row r="2867" spans="2:2" ht="15.75" customHeight="1" x14ac:dyDescent="0.35">
      <c r="B2867" s="1" t="s">
        <v>3427</v>
      </c>
    </row>
    <row r="2868" spans="2:2" ht="15.75" customHeight="1" x14ac:dyDescent="0.35">
      <c r="B2868" s="1" t="s">
        <v>3428</v>
      </c>
    </row>
    <row r="2869" spans="2:2" ht="15.75" customHeight="1" x14ac:dyDescent="0.35">
      <c r="B2869" s="1" t="s">
        <v>3429</v>
      </c>
    </row>
    <row r="2870" spans="2:2" ht="15.75" customHeight="1" x14ac:dyDescent="0.35">
      <c r="B2870" s="1" t="s">
        <v>3430</v>
      </c>
    </row>
    <row r="2871" spans="2:2" ht="15.75" customHeight="1" x14ac:dyDescent="0.35">
      <c r="B2871" s="1" t="s">
        <v>3431</v>
      </c>
    </row>
    <row r="2872" spans="2:2" ht="15.75" customHeight="1" x14ac:dyDescent="0.35">
      <c r="B2872" s="1" t="s">
        <v>3432</v>
      </c>
    </row>
    <row r="2873" spans="2:2" ht="15.75" customHeight="1" x14ac:dyDescent="0.35">
      <c r="B2873" s="1" t="s">
        <v>1875</v>
      </c>
    </row>
    <row r="2874" spans="2:2" ht="15.75" customHeight="1" x14ac:dyDescent="0.35">
      <c r="B2874" s="1" t="s">
        <v>3433</v>
      </c>
    </row>
    <row r="2875" spans="2:2" ht="15.75" customHeight="1" x14ac:dyDescent="0.35">
      <c r="B2875" s="1" t="s">
        <v>3434</v>
      </c>
    </row>
    <row r="2876" spans="2:2" ht="15.75" customHeight="1" x14ac:dyDescent="0.35">
      <c r="B2876" s="1" t="s">
        <v>3435</v>
      </c>
    </row>
    <row r="2877" spans="2:2" ht="15.75" customHeight="1" x14ac:dyDescent="0.35">
      <c r="B2877" s="1" t="s">
        <v>3436</v>
      </c>
    </row>
    <row r="2878" spans="2:2" ht="15.75" customHeight="1" x14ac:dyDescent="0.35">
      <c r="B2878" s="1" t="s">
        <v>3437</v>
      </c>
    </row>
    <row r="2879" spans="2:2" ht="15.75" customHeight="1" x14ac:dyDescent="0.35">
      <c r="B2879" s="1" t="s">
        <v>3438</v>
      </c>
    </row>
    <row r="2880" spans="2:2" ht="15.75" customHeight="1" x14ac:dyDescent="0.35">
      <c r="B2880" s="1" t="s">
        <v>3439</v>
      </c>
    </row>
    <row r="2881" spans="2:2" ht="15.75" customHeight="1" x14ac:dyDescent="0.35">
      <c r="B2881" s="1" t="s">
        <v>3440</v>
      </c>
    </row>
    <row r="2882" spans="2:2" ht="15.75" customHeight="1" x14ac:dyDescent="0.35">
      <c r="B2882" s="1" t="s">
        <v>3441</v>
      </c>
    </row>
    <row r="2883" spans="2:2" ht="15.75" customHeight="1" x14ac:dyDescent="0.35">
      <c r="B2883" s="1" t="s">
        <v>3442</v>
      </c>
    </row>
    <row r="2884" spans="2:2" ht="15.75" customHeight="1" x14ac:dyDescent="0.35">
      <c r="B2884" s="1" t="s">
        <v>3443</v>
      </c>
    </row>
    <row r="2885" spans="2:2" ht="15.75" customHeight="1" x14ac:dyDescent="0.35">
      <c r="B2885" s="1" t="s">
        <v>3444</v>
      </c>
    </row>
    <row r="2886" spans="2:2" ht="15.75" customHeight="1" x14ac:dyDescent="0.35">
      <c r="B2886" s="1" t="s">
        <v>3445</v>
      </c>
    </row>
    <row r="2887" spans="2:2" ht="15.75" customHeight="1" x14ac:dyDescent="0.35">
      <c r="B2887" s="1" t="s">
        <v>3446</v>
      </c>
    </row>
    <row r="2888" spans="2:2" ht="15.75" customHeight="1" x14ac:dyDescent="0.35">
      <c r="B2888" s="1" t="s">
        <v>3447</v>
      </c>
    </row>
    <row r="2889" spans="2:2" ht="15.75" customHeight="1" x14ac:dyDescent="0.35">
      <c r="B2889" s="1" t="s">
        <v>3448</v>
      </c>
    </row>
    <row r="2890" spans="2:2" ht="15.75" customHeight="1" x14ac:dyDescent="0.35">
      <c r="B2890" s="1" t="s">
        <v>3449</v>
      </c>
    </row>
    <row r="2891" spans="2:2" ht="15.75" customHeight="1" x14ac:dyDescent="0.35">
      <c r="B2891" s="1" t="s">
        <v>3450</v>
      </c>
    </row>
    <row r="2892" spans="2:2" ht="15.75" customHeight="1" x14ac:dyDescent="0.35">
      <c r="B2892" s="1" t="s">
        <v>3451</v>
      </c>
    </row>
    <row r="2893" spans="2:2" ht="15.75" customHeight="1" x14ac:dyDescent="0.35">
      <c r="B2893" s="1" t="s">
        <v>3452</v>
      </c>
    </row>
    <row r="2894" spans="2:2" ht="15.75" customHeight="1" x14ac:dyDescent="0.35">
      <c r="B2894" s="1" t="s">
        <v>3453</v>
      </c>
    </row>
    <row r="2895" spans="2:2" ht="15.75" customHeight="1" x14ac:dyDescent="0.35">
      <c r="B2895" s="1" t="s">
        <v>3454</v>
      </c>
    </row>
    <row r="2896" spans="2:2" ht="15.75" customHeight="1" x14ac:dyDescent="0.35">
      <c r="B2896" s="1" t="s">
        <v>3455</v>
      </c>
    </row>
    <row r="2897" spans="2:2" ht="15.75" customHeight="1" x14ac:dyDescent="0.35">
      <c r="B2897" s="1" t="s">
        <v>3456</v>
      </c>
    </row>
    <row r="2898" spans="2:2" ht="15.75" customHeight="1" x14ac:dyDescent="0.35">
      <c r="B2898" s="1" t="s">
        <v>3457</v>
      </c>
    </row>
    <row r="2899" spans="2:2" ht="15.75" customHeight="1" x14ac:dyDescent="0.35">
      <c r="B2899" s="1" t="s">
        <v>3458</v>
      </c>
    </row>
    <row r="2900" spans="2:2" ht="15.75" customHeight="1" x14ac:dyDescent="0.35">
      <c r="B2900" s="1" t="s">
        <v>3459</v>
      </c>
    </row>
    <row r="2901" spans="2:2" ht="15.75" customHeight="1" x14ac:dyDescent="0.35">
      <c r="B2901" s="1" t="s">
        <v>3460</v>
      </c>
    </row>
    <row r="2902" spans="2:2" ht="15.75" customHeight="1" x14ac:dyDescent="0.35">
      <c r="B2902" s="1" t="s">
        <v>3461</v>
      </c>
    </row>
    <row r="2903" spans="2:2" ht="15.75" customHeight="1" x14ac:dyDescent="0.35">
      <c r="B2903" s="1" t="s">
        <v>3462</v>
      </c>
    </row>
    <row r="2904" spans="2:2" ht="15.75" customHeight="1" x14ac:dyDescent="0.35">
      <c r="B2904" s="1" t="s">
        <v>3463</v>
      </c>
    </row>
    <row r="2905" spans="2:2" ht="15.75" customHeight="1" x14ac:dyDescent="0.35">
      <c r="B2905" s="1" t="s">
        <v>3464</v>
      </c>
    </row>
    <row r="2906" spans="2:2" ht="15.75" customHeight="1" x14ac:dyDescent="0.35">
      <c r="B2906" s="1" t="s">
        <v>3465</v>
      </c>
    </row>
    <row r="2907" spans="2:2" ht="15.75" customHeight="1" x14ac:dyDescent="0.35">
      <c r="B2907" s="1" t="s">
        <v>3466</v>
      </c>
    </row>
    <row r="2908" spans="2:2" ht="15.75" customHeight="1" x14ac:dyDescent="0.35">
      <c r="B2908" s="1" t="s">
        <v>3467</v>
      </c>
    </row>
    <row r="2909" spans="2:2" ht="15.75" customHeight="1" x14ac:dyDescent="0.35">
      <c r="B2909" s="1" t="s">
        <v>3468</v>
      </c>
    </row>
    <row r="2910" spans="2:2" ht="15.75" customHeight="1" x14ac:dyDescent="0.35">
      <c r="B2910" s="1" t="s">
        <v>3469</v>
      </c>
    </row>
    <row r="2911" spans="2:2" ht="15.75" customHeight="1" x14ac:dyDescent="0.35">
      <c r="B2911" s="1" t="s">
        <v>3470</v>
      </c>
    </row>
    <row r="2912" spans="2:2" ht="15.75" customHeight="1" x14ac:dyDescent="0.35">
      <c r="B2912" s="1" t="s">
        <v>3471</v>
      </c>
    </row>
    <row r="2913" spans="2:2" ht="15.75" customHeight="1" x14ac:dyDescent="0.35">
      <c r="B2913" s="1" t="s">
        <v>3472</v>
      </c>
    </row>
    <row r="2914" spans="2:2" ht="15.75" customHeight="1" x14ac:dyDescent="0.35">
      <c r="B2914" s="1" t="s">
        <v>3473</v>
      </c>
    </row>
    <row r="2915" spans="2:2" ht="15.75" customHeight="1" x14ac:dyDescent="0.35">
      <c r="B2915" s="1" t="s">
        <v>3474</v>
      </c>
    </row>
    <row r="2916" spans="2:2" ht="15.75" customHeight="1" x14ac:dyDescent="0.35">
      <c r="B2916" s="1" t="s">
        <v>3475</v>
      </c>
    </row>
    <row r="2917" spans="2:2" ht="15.75" customHeight="1" x14ac:dyDescent="0.35">
      <c r="B2917" s="1" t="s">
        <v>3476</v>
      </c>
    </row>
    <row r="2918" spans="2:2" ht="15.75" customHeight="1" x14ac:dyDescent="0.35">
      <c r="B2918" s="1" t="s">
        <v>3477</v>
      </c>
    </row>
    <row r="2919" spans="2:2" ht="15.75" customHeight="1" x14ac:dyDescent="0.35">
      <c r="B2919" s="1" t="s">
        <v>3478</v>
      </c>
    </row>
    <row r="2920" spans="2:2" ht="15.75" customHeight="1" x14ac:dyDescent="0.35">
      <c r="B2920" s="1" t="s">
        <v>3479</v>
      </c>
    </row>
    <row r="2921" spans="2:2" ht="15.75" customHeight="1" x14ac:dyDescent="0.35">
      <c r="B2921" s="1" t="s">
        <v>3480</v>
      </c>
    </row>
    <row r="2922" spans="2:2" ht="15.75" customHeight="1" x14ac:dyDescent="0.35">
      <c r="B2922" s="1" t="s">
        <v>3481</v>
      </c>
    </row>
    <row r="2923" spans="2:2" ht="15.75" customHeight="1" x14ac:dyDescent="0.35">
      <c r="B2923" s="1" t="s">
        <v>3482</v>
      </c>
    </row>
    <row r="2924" spans="2:2" ht="15.75" customHeight="1" x14ac:dyDescent="0.35">
      <c r="B2924" s="1" t="s">
        <v>3483</v>
      </c>
    </row>
    <row r="2925" spans="2:2" ht="15.75" customHeight="1" x14ac:dyDescent="0.35">
      <c r="B2925" s="1" t="s">
        <v>3484</v>
      </c>
    </row>
    <row r="2926" spans="2:2" ht="15.75" customHeight="1" x14ac:dyDescent="0.35">
      <c r="B2926" s="1" t="s">
        <v>3485</v>
      </c>
    </row>
    <row r="2927" spans="2:2" ht="15.75" customHeight="1" x14ac:dyDescent="0.35">
      <c r="B2927" s="1" t="s">
        <v>3486</v>
      </c>
    </row>
    <row r="2928" spans="2:2" ht="15.75" customHeight="1" x14ac:dyDescent="0.35">
      <c r="B2928" s="1" t="s">
        <v>3487</v>
      </c>
    </row>
    <row r="2929" spans="2:2" ht="15.75" customHeight="1" x14ac:dyDescent="0.35">
      <c r="B2929" s="1" t="s">
        <v>3488</v>
      </c>
    </row>
    <row r="2930" spans="2:2" ht="15.75" customHeight="1" x14ac:dyDescent="0.35">
      <c r="B2930" s="1" t="s">
        <v>3489</v>
      </c>
    </row>
    <row r="2931" spans="2:2" ht="15.75" customHeight="1" x14ac:dyDescent="0.35">
      <c r="B2931" s="1" t="s">
        <v>3490</v>
      </c>
    </row>
    <row r="2932" spans="2:2" ht="15.75" customHeight="1" x14ac:dyDescent="0.35">
      <c r="B2932" s="1" t="s">
        <v>3491</v>
      </c>
    </row>
    <row r="2933" spans="2:2" ht="15.75" customHeight="1" x14ac:dyDescent="0.35">
      <c r="B2933" s="1" t="s">
        <v>3492</v>
      </c>
    </row>
    <row r="2934" spans="2:2" ht="15.75" customHeight="1" x14ac:dyDescent="0.35">
      <c r="B2934" s="1" t="s">
        <v>3493</v>
      </c>
    </row>
    <row r="2935" spans="2:2" ht="15.75" customHeight="1" x14ac:dyDescent="0.35">
      <c r="B2935" s="1" t="s">
        <v>3494</v>
      </c>
    </row>
    <row r="2936" spans="2:2" ht="15.75" customHeight="1" x14ac:dyDescent="0.35">
      <c r="B2936" s="1" t="s">
        <v>3495</v>
      </c>
    </row>
    <row r="2937" spans="2:2" ht="15.75" customHeight="1" x14ac:dyDescent="0.35">
      <c r="B2937" s="1" t="s">
        <v>3496</v>
      </c>
    </row>
    <row r="2938" spans="2:2" ht="15.75" customHeight="1" x14ac:dyDescent="0.35">
      <c r="B2938" s="1" t="s">
        <v>3497</v>
      </c>
    </row>
    <row r="2939" spans="2:2" ht="15.75" customHeight="1" x14ac:dyDescent="0.35">
      <c r="B2939" s="1" t="s">
        <v>3498</v>
      </c>
    </row>
    <row r="2940" spans="2:2" ht="15.75" customHeight="1" x14ac:dyDescent="0.35">
      <c r="B2940" s="1" t="s">
        <v>3499</v>
      </c>
    </row>
    <row r="2941" spans="2:2" ht="15.75" customHeight="1" x14ac:dyDescent="0.35">
      <c r="B2941" s="1" t="s">
        <v>3500</v>
      </c>
    </row>
    <row r="2942" spans="2:2" ht="15.75" customHeight="1" x14ac:dyDescent="0.35">
      <c r="B2942" s="1" t="s">
        <v>3501</v>
      </c>
    </row>
    <row r="2943" spans="2:2" ht="15.75" customHeight="1" x14ac:dyDescent="0.35">
      <c r="B2943" s="1" t="s">
        <v>3502</v>
      </c>
    </row>
    <row r="2944" spans="2:2" ht="15.75" customHeight="1" x14ac:dyDescent="0.35">
      <c r="B2944" s="1" t="s">
        <v>3503</v>
      </c>
    </row>
    <row r="2945" spans="2:2" ht="15.75" customHeight="1" x14ac:dyDescent="0.35">
      <c r="B2945" s="1" t="s">
        <v>3504</v>
      </c>
    </row>
    <row r="2946" spans="2:2" ht="15.75" customHeight="1" x14ac:dyDescent="0.35">
      <c r="B2946" s="1" t="s">
        <v>3505</v>
      </c>
    </row>
    <row r="2947" spans="2:2" ht="15.75" customHeight="1" x14ac:dyDescent="0.35">
      <c r="B2947" s="1" t="s">
        <v>3506</v>
      </c>
    </row>
    <row r="2948" spans="2:2" ht="15.75" customHeight="1" x14ac:dyDescent="0.35">
      <c r="B2948" s="1" t="s">
        <v>3507</v>
      </c>
    </row>
    <row r="2949" spans="2:2" ht="15.75" customHeight="1" x14ac:dyDescent="0.35">
      <c r="B2949" s="1" t="s">
        <v>3508</v>
      </c>
    </row>
    <row r="2950" spans="2:2" ht="15.75" customHeight="1" x14ac:dyDescent="0.35">
      <c r="B2950" s="1" t="s">
        <v>3509</v>
      </c>
    </row>
    <row r="2951" spans="2:2" ht="15.75" customHeight="1" x14ac:dyDescent="0.35">
      <c r="B2951" s="1" t="s">
        <v>3510</v>
      </c>
    </row>
    <row r="2952" spans="2:2" ht="15.75" customHeight="1" x14ac:dyDescent="0.35">
      <c r="B2952" s="1" t="s">
        <v>3511</v>
      </c>
    </row>
    <row r="2953" spans="2:2" ht="15.75" customHeight="1" x14ac:dyDescent="0.35">
      <c r="B2953" s="1" t="s">
        <v>3512</v>
      </c>
    </row>
    <row r="2954" spans="2:2" ht="15.75" customHeight="1" x14ac:dyDescent="0.35">
      <c r="B2954" s="1" t="s">
        <v>3513</v>
      </c>
    </row>
    <row r="2955" spans="2:2" ht="15.75" customHeight="1" x14ac:dyDescent="0.35">
      <c r="B2955" s="1" t="s">
        <v>3514</v>
      </c>
    </row>
    <row r="2956" spans="2:2" ht="15.75" customHeight="1" x14ac:dyDescent="0.35">
      <c r="B2956" s="1" t="s">
        <v>3515</v>
      </c>
    </row>
    <row r="2957" spans="2:2" ht="15.75" customHeight="1" x14ac:dyDescent="0.35">
      <c r="B2957" s="1" t="s">
        <v>3516</v>
      </c>
    </row>
    <row r="2958" spans="2:2" ht="15.75" customHeight="1" x14ac:dyDescent="0.35">
      <c r="B2958" s="1" t="s">
        <v>3517</v>
      </c>
    </row>
    <row r="2959" spans="2:2" ht="15.75" customHeight="1" x14ac:dyDescent="0.35">
      <c r="B2959" s="1" t="s">
        <v>3518</v>
      </c>
    </row>
    <row r="2960" spans="2:2" ht="15.75" customHeight="1" x14ac:dyDescent="0.35">
      <c r="B2960" s="1" t="s">
        <v>3519</v>
      </c>
    </row>
    <row r="2961" spans="2:2" ht="15.75" customHeight="1" x14ac:dyDescent="0.35">
      <c r="B2961" s="1" t="s">
        <v>3520</v>
      </c>
    </row>
    <row r="2962" spans="2:2" ht="15.75" customHeight="1" x14ac:dyDescent="0.35">
      <c r="B2962" s="1" t="s">
        <v>3521</v>
      </c>
    </row>
    <row r="2963" spans="2:2" ht="15.75" customHeight="1" x14ac:dyDescent="0.35">
      <c r="B2963" s="1" t="s">
        <v>3522</v>
      </c>
    </row>
    <row r="2964" spans="2:2" ht="15.75" customHeight="1" x14ac:dyDescent="0.35">
      <c r="B2964" s="1" t="s">
        <v>3523</v>
      </c>
    </row>
    <row r="2965" spans="2:2" ht="15.75" customHeight="1" x14ac:dyDescent="0.35">
      <c r="B2965" s="1" t="s">
        <v>3524</v>
      </c>
    </row>
    <row r="2966" spans="2:2" ht="15.75" customHeight="1" x14ac:dyDescent="0.35">
      <c r="B2966" s="1" t="s">
        <v>3525</v>
      </c>
    </row>
    <row r="2967" spans="2:2" ht="15.75" customHeight="1" x14ac:dyDescent="0.35">
      <c r="B2967" s="1" t="s">
        <v>3526</v>
      </c>
    </row>
    <row r="2968" spans="2:2" ht="15.75" customHeight="1" x14ac:dyDescent="0.35">
      <c r="B2968" s="1" t="s">
        <v>3527</v>
      </c>
    </row>
    <row r="2969" spans="2:2" ht="15.75" customHeight="1" x14ac:dyDescent="0.35">
      <c r="B2969" s="1" t="s">
        <v>3528</v>
      </c>
    </row>
    <row r="2970" spans="2:2" ht="15.75" customHeight="1" x14ac:dyDescent="0.35">
      <c r="B2970" s="1" t="s">
        <v>3529</v>
      </c>
    </row>
    <row r="2971" spans="2:2" ht="15.75" customHeight="1" x14ac:dyDescent="0.35">
      <c r="B2971" s="1" t="s">
        <v>3530</v>
      </c>
    </row>
    <row r="2972" spans="2:2" ht="15.75" customHeight="1" x14ac:dyDescent="0.35">
      <c r="B2972" s="1" t="s">
        <v>3531</v>
      </c>
    </row>
    <row r="2973" spans="2:2" ht="15.75" customHeight="1" x14ac:dyDescent="0.35">
      <c r="B2973" s="1" t="s">
        <v>3532</v>
      </c>
    </row>
    <row r="2974" spans="2:2" ht="15.75" customHeight="1" x14ac:dyDescent="0.35">
      <c r="B2974" s="1" t="s">
        <v>3533</v>
      </c>
    </row>
    <row r="2975" spans="2:2" ht="15.75" customHeight="1" x14ac:dyDescent="0.35">
      <c r="B2975" s="1" t="s">
        <v>3534</v>
      </c>
    </row>
    <row r="2976" spans="2:2" ht="15.75" customHeight="1" x14ac:dyDescent="0.35">
      <c r="B2976" s="1" t="s">
        <v>3535</v>
      </c>
    </row>
    <row r="2977" spans="2:2" ht="15.75" customHeight="1" x14ac:dyDescent="0.35">
      <c r="B2977" s="1" t="s">
        <v>3536</v>
      </c>
    </row>
    <row r="2978" spans="2:2" ht="15.75" customHeight="1" x14ac:dyDescent="0.35">
      <c r="B2978" s="1" t="s">
        <v>3537</v>
      </c>
    </row>
    <row r="2979" spans="2:2" ht="15.75" customHeight="1" x14ac:dyDescent="0.35">
      <c r="B2979" s="1" t="s">
        <v>3538</v>
      </c>
    </row>
    <row r="2980" spans="2:2" ht="15.75" customHeight="1" x14ac:dyDescent="0.35">
      <c r="B2980" s="1" t="s">
        <v>3539</v>
      </c>
    </row>
    <row r="2981" spans="2:2" ht="15.75" customHeight="1" x14ac:dyDescent="0.35">
      <c r="B2981" s="1" t="s">
        <v>3540</v>
      </c>
    </row>
    <row r="2982" spans="2:2" ht="15.75" customHeight="1" x14ac:dyDescent="0.35">
      <c r="B2982" s="1" t="s">
        <v>3541</v>
      </c>
    </row>
    <row r="2983" spans="2:2" ht="15.75" customHeight="1" x14ac:dyDescent="0.35">
      <c r="B2983" s="1" t="s">
        <v>3542</v>
      </c>
    </row>
    <row r="2984" spans="2:2" ht="15.75" customHeight="1" x14ac:dyDescent="0.35">
      <c r="B2984" s="1" t="s">
        <v>3543</v>
      </c>
    </row>
    <row r="2985" spans="2:2" ht="15.75" customHeight="1" x14ac:dyDescent="0.35">
      <c r="B2985" s="1" t="s">
        <v>3544</v>
      </c>
    </row>
    <row r="2986" spans="2:2" ht="15.75" customHeight="1" x14ac:dyDescent="0.35">
      <c r="B2986" s="1" t="s">
        <v>3545</v>
      </c>
    </row>
    <row r="2987" spans="2:2" ht="15.75" customHeight="1" x14ac:dyDescent="0.35">
      <c r="B2987" s="1" t="s">
        <v>3546</v>
      </c>
    </row>
    <row r="2988" spans="2:2" ht="15.75" customHeight="1" x14ac:dyDescent="0.35">
      <c r="B2988" s="1" t="s">
        <v>3547</v>
      </c>
    </row>
    <row r="2989" spans="2:2" ht="15.75" customHeight="1" x14ac:dyDescent="0.35">
      <c r="B2989" s="1" t="s">
        <v>3548</v>
      </c>
    </row>
    <row r="2990" spans="2:2" ht="15.75" customHeight="1" x14ac:dyDescent="0.35">
      <c r="B2990" s="1" t="s">
        <v>3549</v>
      </c>
    </row>
    <row r="2991" spans="2:2" ht="15.75" customHeight="1" x14ac:dyDescent="0.35">
      <c r="B2991" s="1" t="s">
        <v>3550</v>
      </c>
    </row>
    <row r="2992" spans="2:2" ht="15.75" customHeight="1" x14ac:dyDescent="0.35">
      <c r="B2992" s="1" t="s">
        <v>3551</v>
      </c>
    </row>
    <row r="2993" spans="2:2" ht="15.75" customHeight="1" x14ac:dyDescent="0.35">
      <c r="B2993" s="1" t="s">
        <v>3552</v>
      </c>
    </row>
    <row r="2994" spans="2:2" ht="15.75" customHeight="1" x14ac:dyDescent="0.35">
      <c r="B2994" s="1" t="s">
        <v>3553</v>
      </c>
    </row>
    <row r="2995" spans="2:2" ht="15.75" customHeight="1" x14ac:dyDescent="0.35">
      <c r="B2995" s="1" t="s">
        <v>3554</v>
      </c>
    </row>
    <row r="2996" spans="2:2" ht="15.75" customHeight="1" x14ac:dyDescent="0.35">
      <c r="B2996" s="1" t="s">
        <v>3555</v>
      </c>
    </row>
    <row r="2997" spans="2:2" ht="15.75" customHeight="1" x14ac:dyDescent="0.35">
      <c r="B2997" s="1" t="s">
        <v>3556</v>
      </c>
    </row>
    <row r="2998" spans="2:2" ht="15.75" customHeight="1" x14ac:dyDescent="0.35">
      <c r="B2998" s="1" t="s">
        <v>3557</v>
      </c>
    </row>
    <row r="2999" spans="2:2" ht="15.75" customHeight="1" x14ac:dyDescent="0.35">
      <c r="B2999" s="1" t="s">
        <v>3558</v>
      </c>
    </row>
    <row r="3000" spans="2:2" ht="15.75" customHeight="1" x14ac:dyDescent="0.35">
      <c r="B3000" s="1" t="s">
        <v>3559</v>
      </c>
    </row>
    <row r="3001" spans="2:2" ht="15.75" customHeight="1" x14ac:dyDescent="0.35">
      <c r="B3001" s="1" t="s">
        <v>3560</v>
      </c>
    </row>
    <row r="3002" spans="2:2" ht="15.75" customHeight="1" x14ac:dyDescent="0.35">
      <c r="B3002" s="1" t="s">
        <v>3561</v>
      </c>
    </row>
    <row r="3003" spans="2:2" ht="15.75" customHeight="1" x14ac:dyDescent="0.35">
      <c r="B3003" s="1" t="s">
        <v>3562</v>
      </c>
    </row>
    <row r="3004" spans="2:2" ht="15.75" customHeight="1" x14ac:dyDescent="0.35">
      <c r="B3004" s="1" t="s">
        <v>3563</v>
      </c>
    </row>
    <row r="3005" spans="2:2" ht="15.75" customHeight="1" x14ac:dyDescent="0.35">
      <c r="B3005" s="1" t="s">
        <v>3564</v>
      </c>
    </row>
    <row r="3006" spans="2:2" ht="15.75" customHeight="1" x14ac:dyDescent="0.35">
      <c r="B3006" s="1" t="s">
        <v>3565</v>
      </c>
    </row>
    <row r="3007" spans="2:2" ht="15.75" customHeight="1" x14ac:dyDescent="0.35">
      <c r="B3007" s="1" t="s">
        <v>3566</v>
      </c>
    </row>
    <row r="3008" spans="2:2" ht="15.75" customHeight="1" x14ac:dyDescent="0.35">
      <c r="B3008" s="1" t="s">
        <v>3567</v>
      </c>
    </row>
    <row r="3009" spans="2:2" ht="15.75" customHeight="1" x14ac:dyDescent="0.35">
      <c r="B3009" s="1" t="s">
        <v>3568</v>
      </c>
    </row>
    <row r="3010" spans="2:2" ht="15.75" customHeight="1" x14ac:dyDescent="0.35">
      <c r="B3010" s="1" t="s">
        <v>3569</v>
      </c>
    </row>
    <row r="3011" spans="2:2" ht="15.75" customHeight="1" x14ac:dyDescent="0.35">
      <c r="B3011" s="1" t="s">
        <v>3570</v>
      </c>
    </row>
    <row r="3012" spans="2:2" ht="15.75" customHeight="1" x14ac:dyDescent="0.35">
      <c r="B3012" s="1" t="s">
        <v>3571</v>
      </c>
    </row>
    <row r="3013" spans="2:2" ht="15.75" customHeight="1" x14ac:dyDescent="0.35">
      <c r="B3013" s="1" t="s">
        <v>3572</v>
      </c>
    </row>
    <row r="3014" spans="2:2" ht="15.75" customHeight="1" x14ac:dyDescent="0.35">
      <c r="B3014" s="1" t="s">
        <v>3573</v>
      </c>
    </row>
    <row r="3015" spans="2:2" ht="15.75" customHeight="1" x14ac:dyDescent="0.35">
      <c r="B3015" s="1" t="s">
        <v>3574</v>
      </c>
    </row>
    <row r="3016" spans="2:2" ht="15.75" customHeight="1" x14ac:dyDescent="0.35">
      <c r="B3016" s="1" t="s">
        <v>3575</v>
      </c>
    </row>
    <row r="3017" spans="2:2" ht="15.75" customHeight="1" x14ac:dyDescent="0.35">
      <c r="B3017" s="1" t="s">
        <v>3576</v>
      </c>
    </row>
    <row r="3018" spans="2:2" ht="15.75" customHeight="1" x14ac:dyDescent="0.35">
      <c r="B3018" s="1" t="s">
        <v>3577</v>
      </c>
    </row>
    <row r="3019" spans="2:2" ht="15.75" customHeight="1" x14ac:dyDescent="0.35">
      <c r="B3019" s="1" t="s">
        <v>3578</v>
      </c>
    </row>
    <row r="3020" spans="2:2" ht="15.75" customHeight="1" x14ac:dyDescent="0.35">
      <c r="B3020" s="1" t="s">
        <v>3579</v>
      </c>
    </row>
    <row r="3021" spans="2:2" ht="15.75" customHeight="1" x14ac:dyDescent="0.35">
      <c r="B3021" s="1" t="s">
        <v>3580</v>
      </c>
    </row>
    <row r="3022" spans="2:2" ht="15.75" customHeight="1" x14ac:dyDescent="0.35">
      <c r="B3022" s="1" t="s">
        <v>3581</v>
      </c>
    </row>
    <row r="3023" spans="2:2" ht="15.75" customHeight="1" x14ac:dyDescent="0.35">
      <c r="B3023" s="1" t="s">
        <v>3582</v>
      </c>
    </row>
    <row r="3024" spans="2:2" ht="15.75" customHeight="1" x14ac:dyDescent="0.35">
      <c r="B3024" s="1" t="s">
        <v>3583</v>
      </c>
    </row>
    <row r="3025" spans="2:2" ht="15.75" customHeight="1" x14ac:dyDescent="0.35">
      <c r="B3025" s="1" t="s">
        <v>3584</v>
      </c>
    </row>
    <row r="3026" spans="2:2" ht="15.75" customHeight="1" x14ac:dyDescent="0.35">
      <c r="B3026" s="1" t="s">
        <v>3585</v>
      </c>
    </row>
    <row r="3027" spans="2:2" ht="15.75" customHeight="1" x14ac:dyDescent="0.35">
      <c r="B3027" s="1" t="s">
        <v>3586</v>
      </c>
    </row>
    <row r="3028" spans="2:2" ht="15.75" customHeight="1" x14ac:dyDescent="0.35">
      <c r="B3028" s="1" t="s">
        <v>3587</v>
      </c>
    </row>
    <row r="3029" spans="2:2" ht="15.75" customHeight="1" x14ac:dyDescent="0.35">
      <c r="B3029" s="1" t="s">
        <v>3588</v>
      </c>
    </row>
    <row r="3030" spans="2:2" ht="15.75" customHeight="1" x14ac:dyDescent="0.35">
      <c r="B3030" s="1" t="s">
        <v>3589</v>
      </c>
    </row>
    <row r="3031" spans="2:2" ht="15.75" customHeight="1" x14ac:dyDescent="0.35">
      <c r="B3031" s="1" t="s">
        <v>3590</v>
      </c>
    </row>
    <row r="3032" spans="2:2" ht="15.75" customHeight="1" x14ac:dyDescent="0.35">
      <c r="B3032" s="1" t="s">
        <v>3591</v>
      </c>
    </row>
    <row r="3033" spans="2:2" ht="15.75" customHeight="1" x14ac:dyDescent="0.35">
      <c r="B3033" s="1" t="s">
        <v>3592</v>
      </c>
    </row>
    <row r="3034" spans="2:2" ht="15.75" customHeight="1" x14ac:dyDescent="0.35">
      <c r="B3034" s="1" t="s">
        <v>3593</v>
      </c>
    </row>
    <row r="3035" spans="2:2" ht="15.75" customHeight="1" x14ac:dyDescent="0.35">
      <c r="B3035" s="1" t="s">
        <v>3594</v>
      </c>
    </row>
    <row r="3036" spans="2:2" ht="15.75" customHeight="1" x14ac:dyDescent="0.35">
      <c r="B3036" s="1" t="s">
        <v>3595</v>
      </c>
    </row>
    <row r="3037" spans="2:2" ht="15.75" customHeight="1" x14ac:dyDescent="0.35">
      <c r="B3037" s="1" t="s">
        <v>3596</v>
      </c>
    </row>
    <row r="3038" spans="2:2" ht="15.75" customHeight="1" x14ac:dyDescent="0.35">
      <c r="B3038" s="1" t="s">
        <v>3597</v>
      </c>
    </row>
    <row r="3039" spans="2:2" ht="15.75" customHeight="1" x14ac:dyDescent="0.35">
      <c r="B3039" s="1" t="s">
        <v>3598</v>
      </c>
    </row>
    <row r="3040" spans="2:2" ht="15.75" customHeight="1" x14ac:dyDescent="0.35">
      <c r="B3040" s="1" t="s">
        <v>3599</v>
      </c>
    </row>
    <row r="3041" spans="2:2" ht="15.75" customHeight="1" x14ac:dyDescent="0.35">
      <c r="B3041" s="1" t="s">
        <v>3600</v>
      </c>
    </row>
    <row r="3042" spans="2:2" ht="15.75" customHeight="1" x14ac:dyDescent="0.35">
      <c r="B3042" s="1" t="s">
        <v>3601</v>
      </c>
    </row>
    <row r="3043" spans="2:2" ht="15.75" customHeight="1" x14ac:dyDescent="0.35">
      <c r="B3043" s="1" t="s">
        <v>3602</v>
      </c>
    </row>
    <row r="3044" spans="2:2" ht="15.75" customHeight="1" x14ac:dyDescent="0.35">
      <c r="B3044" s="1" t="s">
        <v>3603</v>
      </c>
    </row>
    <row r="3045" spans="2:2" ht="15.75" customHeight="1" x14ac:dyDescent="0.35">
      <c r="B3045" s="1" t="s">
        <v>3604</v>
      </c>
    </row>
    <row r="3046" spans="2:2" ht="15.75" customHeight="1" x14ac:dyDescent="0.35">
      <c r="B3046" s="1" t="s">
        <v>3605</v>
      </c>
    </row>
    <row r="3047" spans="2:2" ht="15.75" customHeight="1" x14ac:dyDescent="0.35">
      <c r="B3047" s="1" t="s">
        <v>3606</v>
      </c>
    </row>
    <row r="3048" spans="2:2" ht="15.75" customHeight="1" x14ac:dyDescent="0.35">
      <c r="B3048" s="1" t="s">
        <v>3607</v>
      </c>
    </row>
    <row r="3049" spans="2:2" ht="15.75" customHeight="1" x14ac:dyDescent="0.35">
      <c r="B3049" s="1" t="s">
        <v>3608</v>
      </c>
    </row>
    <row r="3050" spans="2:2" ht="15.75" customHeight="1" x14ac:dyDescent="0.35">
      <c r="B3050" s="1" t="s">
        <v>3609</v>
      </c>
    </row>
    <row r="3051" spans="2:2" ht="15.75" customHeight="1" x14ac:dyDescent="0.35">
      <c r="B3051" s="1" t="s">
        <v>3610</v>
      </c>
    </row>
    <row r="3052" spans="2:2" ht="15.75" customHeight="1" x14ac:dyDescent="0.35">
      <c r="B3052" s="1" t="s">
        <v>3611</v>
      </c>
    </row>
    <row r="3053" spans="2:2" ht="15.75" customHeight="1" x14ac:dyDescent="0.35">
      <c r="B3053" s="1" t="s">
        <v>3612</v>
      </c>
    </row>
    <row r="3054" spans="2:2" ht="15.75" customHeight="1" x14ac:dyDescent="0.35">
      <c r="B3054" s="1" t="s">
        <v>3613</v>
      </c>
    </row>
    <row r="3055" spans="2:2" ht="15.75" customHeight="1" x14ac:dyDescent="0.35">
      <c r="B3055" s="1" t="s">
        <v>3614</v>
      </c>
    </row>
    <row r="3056" spans="2:2" ht="15.75" customHeight="1" x14ac:dyDescent="0.35">
      <c r="B3056" s="1" t="s">
        <v>3615</v>
      </c>
    </row>
    <row r="3057" spans="2:2" ht="15.75" customHeight="1" x14ac:dyDescent="0.35">
      <c r="B3057" s="1" t="s">
        <v>3616</v>
      </c>
    </row>
    <row r="3058" spans="2:2" ht="15.75" customHeight="1" x14ac:dyDescent="0.35">
      <c r="B3058" s="1" t="s">
        <v>3617</v>
      </c>
    </row>
    <row r="3059" spans="2:2" ht="15.75" customHeight="1" x14ac:dyDescent="0.35">
      <c r="B3059" s="1" t="s">
        <v>3618</v>
      </c>
    </row>
    <row r="3060" spans="2:2" ht="15.75" customHeight="1" x14ac:dyDescent="0.35">
      <c r="B3060" s="1" t="s">
        <v>3619</v>
      </c>
    </row>
    <row r="3061" spans="2:2" ht="15.75" customHeight="1" x14ac:dyDescent="0.35">
      <c r="B3061" s="1" t="s">
        <v>3620</v>
      </c>
    </row>
    <row r="3062" spans="2:2" ht="15.75" customHeight="1" x14ac:dyDescent="0.35">
      <c r="B3062" s="1" t="s">
        <v>3621</v>
      </c>
    </row>
    <row r="3063" spans="2:2" ht="15.75" customHeight="1" x14ac:dyDescent="0.35">
      <c r="B3063" s="1" t="s">
        <v>3622</v>
      </c>
    </row>
    <row r="3064" spans="2:2" ht="15.75" customHeight="1" x14ac:dyDescent="0.35">
      <c r="B3064" s="1" t="s">
        <v>3623</v>
      </c>
    </row>
    <row r="3065" spans="2:2" ht="15.75" customHeight="1" x14ac:dyDescent="0.35">
      <c r="B3065" s="1" t="s">
        <v>3624</v>
      </c>
    </row>
    <row r="3066" spans="2:2" ht="15.75" customHeight="1" x14ac:dyDescent="0.35">
      <c r="B3066" s="1" t="s">
        <v>3625</v>
      </c>
    </row>
    <row r="3067" spans="2:2" ht="15.75" customHeight="1" x14ac:dyDescent="0.35">
      <c r="B3067" s="1" t="s">
        <v>3626</v>
      </c>
    </row>
    <row r="3068" spans="2:2" ht="15.75" customHeight="1" x14ac:dyDescent="0.35">
      <c r="B3068" s="1" t="s">
        <v>3627</v>
      </c>
    </row>
    <row r="3069" spans="2:2" ht="15.75" customHeight="1" x14ac:dyDescent="0.35">
      <c r="B3069" s="1" t="s">
        <v>3628</v>
      </c>
    </row>
    <row r="3070" spans="2:2" ht="15.75" customHeight="1" x14ac:dyDescent="0.35">
      <c r="B3070" s="1" t="s">
        <v>3629</v>
      </c>
    </row>
    <row r="3071" spans="2:2" ht="15.75" customHeight="1" x14ac:dyDescent="0.35">
      <c r="B3071" s="1" t="s">
        <v>3630</v>
      </c>
    </row>
    <row r="3072" spans="2:2" ht="15.75" customHeight="1" x14ac:dyDescent="0.35">
      <c r="B3072" s="1" t="s">
        <v>3631</v>
      </c>
    </row>
    <row r="3073" spans="2:2" ht="15.75" customHeight="1" x14ac:dyDescent="0.35">
      <c r="B3073" s="1" t="s">
        <v>3632</v>
      </c>
    </row>
    <row r="3074" spans="2:2" ht="15.75" customHeight="1" x14ac:dyDescent="0.35">
      <c r="B3074" s="1" t="s">
        <v>3633</v>
      </c>
    </row>
    <row r="3075" spans="2:2" ht="15.75" customHeight="1" x14ac:dyDescent="0.35">
      <c r="B3075" s="1" t="s">
        <v>3634</v>
      </c>
    </row>
    <row r="3076" spans="2:2" ht="15.75" customHeight="1" x14ac:dyDescent="0.35">
      <c r="B3076" s="1" t="s">
        <v>3635</v>
      </c>
    </row>
    <row r="3077" spans="2:2" ht="15.75" customHeight="1" x14ac:dyDescent="0.35">
      <c r="B3077" s="1" t="s">
        <v>3636</v>
      </c>
    </row>
    <row r="3078" spans="2:2" ht="15.75" customHeight="1" x14ac:dyDescent="0.35">
      <c r="B3078" s="1" t="s">
        <v>3637</v>
      </c>
    </row>
    <row r="3079" spans="2:2" ht="15.75" customHeight="1" x14ac:dyDescent="0.35">
      <c r="B3079" s="1" t="s">
        <v>3638</v>
      </c>
    </row>
    <row r="3080" spans="2:2" ht="15.75" customHeight="1" x14ac:dyDescent="0.35">
      <c r="B3080" s="1" t="s">
        <v>3639</v>
      </c>
    </row>
    <row r="3081" spans="2:2" ht="15.75" customHeight="1" x14ac:dyDescent="0.35">
      <c r="B3081" s="1" t="s">
        <v>3640</v>
      </c>
    </row>
    <row r="3082" spans="2:2" ht="15.75" customHeight="1" x14ac:dyDescent="0.35">
      <c r="B3082" s="1" t="s">
        <v>3641</v>
      </c>
    </row>
    <row r="3083" spans="2:2" ht="15.75" customHeight="1" x14ac:dyDescent="0.35">
      <c r="B3083" s="1" t="s">
        <v>3642</v>
      </c>
    </row>
    <row r="3084" spans="2:2" ht="15.75" customHeight="1" x14ac:dyDescent="0.35">
      <c r="B3084" s="1" t="s">
        <v>3643</v>
      </c>
    </row>
    <row r="3085" spans="2:2" ht="15.75" customHeight="1" x14ac:dyDescent="0.35">
      <c r="B3085" s="1" t="s">
        <v>3644</v>
      </c>
    </row>
    <row r="3086" spans="2:2" ht="15.75" customHeight="1" x14ac:dyDescent="0.35">
      <c r="B3086" s="1" t="s">
        <v>3645</v>
      </c>
    </row>
    <row r="3087" spans="2:2" ht="15.75" customHeight="1" x14ac:dyDescent="0.35">
      <c r="B3087" s="1" t="s">
        <v>3646</v>
      </c>
    </row>
    <row r="3088" spans="2:2" ht="15.75" customHeight="1" x14ac:dyDescent="0.35">
      <c r="B3088" s="1" t="s">
        <v>3647</v>
      </c>
    </row>
    <row r="3089" spans="2:2" ht="15.75" customHeight="1" x14ac:dyDescent="0.35">
      <c r="B3089" s="1" t="s">
        <v>3648</v>
      </c>
    </row>
    <row r="3090" spans="2:2" ht="15.75" customHeight="1" x14ac:dyDescent="0.35">
      <c r="B3090" s="1" t="s">
        <v>3649</v>
      </c>
    </row>
    <row r="3091" spans="2:2" ht="15.75" customHeight="1" x14ac:dyDescent="0.35">
      <c r="B3091" s="1" t="s">
        <v>3650</v>
      </c>
    </row>
    <row r="3092" spans="2:2" ht="15.75" customHeight="1" x14ac:dyDescent="0.35">
      <c r="B3092" s="1" t="s">
        <v>3651</v>
      </c>
    </row>
    <row r="3093" spans="2:2" ht="15.75" customHeight="1" x14ac:dyDescent="0.35">
      <c r="B3093" s="1" t="s">
        <v>3652</v>
      </c>
    </row>
    <row r="3094" spans="2:2" ht="15.75" customHeight="1" x14ac:dyDescent="0.35">
      <c r="B3094" s="1" t="s">
        <v>3653</v>
      </c>
    </row>
    <row r="3095" spans="2:2" ht="15.75" customHeight="1" x14ac:dyDescent="0.35">
      <c r="B3095" s="1" t="s">
        <v>3654</v>
      </c>
    </row>
    <row r="3096" spans="2:2" ht="15.75" customHeight="1" x14ac:dyDescent="0.35">
      <c r="B3096" s="1" t="s">
        <v>3655</v>
      </c>
    </row>
    <row r="3097" spans="2:2" ht="15.75" customHeight="1" x14ac:dyDescent="0.35">
      <c r="B3097" s="1" t="s">
        <v>3656</v>
      </c>
    </row>
    <row r="3098" spans="2:2" ht="15.75" customHeight="1" x14ac:dyDescent="0.35">
      <c r="B3098" s="1" t="s">
        <v>3657</v>
      </c>
    </row>
    <row r="3099" spans="2:2" ht="15.75" customHeight="1" x14ac:dyDescent="0.35">
      <c r="B3099" s="1" t="s">
        <v>3658</v>
      </c>
    </row>
    <row r="3100" spans="2:2" ht="15.75" customHeight="1" x14ac:dyDescent="0.35">
      <c r="B3100" s="1" t="s">
        <v>3659</v>
      </c>
    </row>
    <row r="3101" spans="2:2" ht="15.75" customHeight="1" x14ac:dyDescent="0.35">
      <c r="B3101" s="1" t="s">
        <v>3660</v>
      </c>
    </row>
    <row r="3102" spans="2:2" ht="15.75" customHeight="1" x14ac:dyDescent="0.35">
      <c r="B3102" s="1" t="s">
        <v>3661</v>
      </c>
    </row>
    <row r="3103" spans="2:2" ht="15.75" customHeight="1" x14ac:dyDescent="0.35">
      <c r="B3103" s="1" t="s">
        <v>2227</v>
      </c>
    </row>
    <row r="3104" spans="2:2" ht="15.75" customHeight="1" x14ac:dyDescent="0.35">
      <c r="B3104" s="1" t="s">
        <v>3662</v>
      </c>
    </row>
    <row r="3105" spans="2:2" ht="15.75" customHeight="1" x14ac:dyDescent="0.35">
      <c r="B3105" s="1" t="s">
        <v>3663</v>
      </c>
    </row>
    <row r="3106" spans="2:2" ht="15.75" customHeight="1" x14ac:dyDescent="0.35">
      <c r="B3106" s="1" t="s">
        <v>3664</v>
      </c>
    </row>
    <row r="3107" spans="2:2" ht="15.75" customHeight="1" x14ac:dyDescent="0.35">
      <c r="B3107" s="1" t="s">
        <v>3665</v>
      </c>
    </row>
    <row r="3108" spans="2:2" ht="15.75" customHeight="1" x14ac:dyDescent="0.35">
      <c r="B3108" s="1" t="s">
        <v>3666</v>
      </c>
    </row>
    <row r="3109" spans="2:2" ht="15.75" customHeight="1" x14ac:dyDescent="0.35">
      <c r="B3109" s="1" t="s">
        <v>3667</v>
      </c>
    </row>
    <row r="3110" spans="2:2" ht="15.75" customHeight="1" x14ac:dyDescent="0.35">
      <c r="B3110" s="1" t="s">
        <v>3668</v>
      </c>
    </row>
    <row r="3111" spans="2:2" ht="15.75" customHeight="1" x14ac:dyDescent="0.35">
      <c r="B3111" s="1" t="s">
        <v>3669</v>
      </c>
    </row>
    <row r="3112" spans="2:2" ht="15.75" customHeight="1" x14ac:dyDescent="0.35">
      <c r="B3112" s="1" t="s">
        <v>3670</v>
      </c>
    </row>
    <row r="3113" spans="2:2" ht="15.75" customHeight="1" x14ac:dyDescent="0.35">
      <c r="B3113" s="1" t="s">
        <v>3671</v>
      </c>
    </row>
    <row r="3114" spans="2:2" ht="15.75" customHeight="1" x14ac:dyDescent="0.35">
      <c r="B3114" s="1" t="s">
        <v>3672</v>
      </c>
    </row>
    <row r="3115" spans="2:2" ht="15.75" customHeight="1" x14ac:dyDescent="0.35">
      <c r="B3115" s="1" t="s">
        <v>3673</v>
      </c>
    </row>
    <row r="3116" spans="2:2" ht="15.75" customHeight="1" x14ac:dyDescent="0.35">
      <c r="B3116" s="1" t="s">
        <v>3674</v>
      </c>
    </row>
    <row r="3117" spans="2:2" ht="15.75" customHeight="1" x14ac:dyDescent="0.35">
      <c r="B3117" s="1" t="s">
        <v>3675</v>
      </c>
    </row>
    <row r="3118" spans="2:2" ht="15.75" customHeight="1" x14ac:dyDescent="0.35">
      <c r="B3118" s="1" t="s">
        <v>3676</v>
      </c>
    </row>
    <row r="3119" spans="2:2" ht="15.75" customHeight="1" x14ac:dyDescent="0.35">
      <c r="B3119" s="1" t="s">
        <v>3677</v>
      </c>
    </row>
    <row r="3120" spans="2:2" ht="15.75" customHeight="1" x14ac:dyDescent="0.35">
      <c r="B3120" s="1" t="s">
        <v>3678</v>
      </c>
    </row>
    <row r="3121" spans="2:2" ht="15.75" customHeight="1" x14ac:dyDescent="0.35">
      <c r="B3121" s="1" t="s">
        <v>3679</v>
      </c>
    </row>
    <row r="3122" spans="2:2" ht="15.75" customHeight="1" x14ac:dyDescent="0.35">
      <c r="B3122" s="1" t="s">
        <v>3680</v>
      </c>
    </row>
    <row r="3123" spans="2:2" ht="15.75" customHeight="1" x14ac:dyDescent="0.35">
      <c r="B3123" s="1" t="s">
        <v>3681</v>
      </c>
    </row>
    <row r="3124" spans="2:2" ht="15.75" customHeight="1" x14ac:dyDescent="0.35">
      <c r="B3124" s="1" t="s">
        <v>3682</v>
      </c>
    </row>
    <row r="3125" spans="2:2" ht="15.75" customHeight="1" x14ac:dyDescent="0.35">
      <c r="B3125" s="1" t="s">
        <v>3683</v>
      </c>
    </row>
    <row r="3126" spans="2:2" ht="15.75" customHeight="1" x14ac:dyDescent="0.35">
      <c r="B3126" s="1" t="s">
        <v>3684</v>
      </c>
    </row>
    <row r="3127" spans="2:2" ht="15.75" customHeight="1" x14ac:dyDescent="0.35">
      <c r="B3127" s="1" t="s">
        <v>3685</v>
      </c>
    </row>
    <row r="3128" spans="2:2" ht="15.75" customHeight="1" x14ac:dyDescent="0.35">
      <c r="B3128" s="1" t="s">
        <v>3686</v>
      </c>
    </row>
    <row r="3129" spans="2:2" ht="15.75" customHeight="1" x14ac:dyDescent="0.35">
      <c r="B3129" s="1" t="s">
        <v>3687</v>
      </c>
    </row>
    <row r="3130" spans="2:2" ht="15.75" customHeight="1" x14ac:dyDescent="0.35">
      <c r="B3130" s="1" t="s">
        <v>3688</v>
      </c>
    </row>
    <row r="3131" spans="2:2" ht="15.75" customHeight="1" x14ac:dyDescent="0.35">
      <c r="B3131" s="1" t="s">
        <v>3689</v>
      </c>
    </row>
    <row r="3132" spans="2:2" ht="15.75" customHeight="1" x14ac:dyDescent="0.35">
      <c r="B3132" s="1" t="s">
        <v>3690</v>
      </c>
    </row>
    <row r="3133" spans="2:2" ht="15.75" customHeight="1" x14ac:dyDescent="0.35">
      <c r="B3133" s="1" t="s">
        <v>3691</v>
      </c>
    </row>
    <row r="3134" spans="2:2" ht="15.75" customHeight="1" x14ac:dyDescent="0.35">
      <c r="B3134" s="1" t="s">
        <v>3692</v>
      </c>
    </row>
    <row r="3135" spans="2:2" ht="15.75" customHeight="1" x14ac:dyDescent="0.35">
      <c r="B3135" s="1" t="s">
        <v>3693</v>
      </c>
    </row>
    <row r="3136" spans="2:2" ht="15.75" customHeight="1" x14ac:dyDescent="0.35">
      <c r="B3136" s="1" t="s">
        <v>3694</v>
      </c>
    </row>
    <row r="3137" spans="2:2" ht="15.75" customHeight="1" x14ac:dyDescent="0.35">
      <c r="B3137" s="1" t="s">
        <v>3695</v>
      </c>
    </row>
    <row r="3138" spans="2:2" ht="15.75" customHeight="1" x14ac:dyDescent="0.35">
      <c r="B3138" s="1" t="s">
        <v>3696</v>
      </c>
    </row>
    <row r="3139" spans="2:2" ht="15.75" customHeight="1" x14ac:dyDescent="0.35">
      <c r="B3139" s="1" t="s">
        <v>3697</v>
      </c>
    </row>
    <row r="3140" spans="2:2" ht="15.75" customHeight="1" x14ac:dyDescent="0.35">
      <c r="B3140" s="1" t="s">
        <v>3698</v>
      </c>
    </row>
    <row r="3141" spans="2:2" ht="15.75" customHeight="1" x14ac:dyDescent="0.35">
      <c r="B3141" s="1" t="s">
        <v>3699</v>
      </c>
    </row>
    <row r="3142" spans="2:2" ht="15.75" customHeight="1" x14ac:dyDescent="0.35">
      <c r="B3142" s="1" t="s">
        <v>3700</v>
      </c>
    </row>
    <row r="3143" spans="2:2" ht="15.75" customHeight="1" x14ac:dyDescent="0.35">
      <c r="B3143" s="1" t="s">
        <v>3701</v>
      </c>
    </row>
    <row r="3144" spans="2:2" ht="15.75" customHeight="1" x14ac:dyDescent="0.35">
      <c r="B3144" s="1" t="s">
        <v>3702</v>
      </c>
    </row>
    <row r="3145" spans="2:2" ht="15.75" customHeight="1" x14ac:dyDescent="0.35">
      <c r="B3145" s="1" t="s">
        <v>3703</v>
      </c>
    </row>
    <row r="3146" spans="2:2" ht="15.75" customHeight="1" x14ac:dyDescent="0.35">
      <c r="B3146" s="1" t="s">
        <v>3704</v>
      </c>
    </row>
    <row r="3147" spans="2:2" ht="15.75" customHeight="1" x14ac:dyDescent="0.35">
      <c r="B3147" s="1" t="s">
        <v>3705</v>
      </c>
    </row>
    <row r="3148" spans="2:2" ht="15.75" customHeight="1" x14ac:dyDescent="0.35">
      <c r="B3148" s="1" t="s">
        <v>3706</v>
      </c>
    </row>
    <row r="3149" spans="2:2" ht="15.75" customHeight="1" x14ac:dyDescent="0.35">
      <c r="B3149" s="1" t="s">
        <v>3707</v>
      </c>
    </row>
    <row r="3150" spans="2:2" ht="15.75" customHeight="1" x14ac:dyDescent="0.35">
      <c r="B3150" s="1" t="s">
        <v>3708</v>
      </c>
    </row>
    <row r="3151" spans="2:2" ht="15.75" customHeight="1" x14ac:dyDescent="0.35">
      <c r="B3151" s="1" t="s">
        <v>3709</v>
      </c>
    </row>
    <row r="3152" spans="2:2" ht="15.75" customHeight="1" x14ac:dyDescent="0.35">
      <c r="B3152" s="1" t="s">
        <v>3710</v>
      </c>
    </row>
    <row r="3153" spans="2:2" ht="15.75" customHeight="1" x14ac:dyDescent="0.35">
      <c r="B3153" s="1" t="s">
        <v>3711</v>
      </c>
    </row>
    <row r="3154" spans="2:2" ht="15.75" customHeight="1" x14ac:dyDescent="0.35">
      <c r="B3154" s="1" t="s">
        <v>3712</v>
      </c>
    </row>
    <row r="3155" spans="2:2" ht="15.75" customHeight="1" x14ac:dyDescent="0.35">
      <c r="B3155" s="1" t="s">
        <v>3713</v>
      </c>
    </row>
    <row r="3156" spans="2:2" ht="15.75" customHeight="1" x14ac:dyDescent="0.35">
      <c r="B3156" s="1" t="s">
        <v>3714</v>
      </c>
    </row>
    <row r="3157" spans="2:2" ht="15.75" customHeight="1" x14ac:dyDescent="0.35">
      <c r="B3157" s="1" t="s">
        <v>3715</v>
      </c>
    </row>
    <row r="3158" spans="2:2" ht="15.75" customHeight="1" x14ac:dyDescent="0.35">
      <c r="B3158" s="1" t="s">
        <v>3716</v>
      </c>
    </row>
    <row r="3159" spans="2:2" ht="15.75" customHeight="1" x14ac:dyDescent="0.35">
      <c r="B3159" s="1" t="s">
        <v>3717</v>
      </c>
    </row>
    <row r="3160" spans="2:2" ht="15.75" customHeight="1" x14ac:dyDescent="0.35">
      <c r="B3160" s="1" t="s">
        <v>3718</v>
      </c>
    </row>
    <row r="3161" spans="2:2" ht="15.75" customHeight="1" x14ac:dyDescent="0.35">
      <c r="B3161" s="1" t="s">
        <v>3719</v>
      </c>
    </row>
    <row r="3162" spans="2:2" ht="15.75" customHeight="1" x14ac:dyDescent="0.35">
      <c r="B3162" s="1" t="s">
        <v>3720</v>
      </c>
    </row>
    <row r="3163" spans="2:2" ht="15.75" customHeight="1" x14ac:dyDescent="0.35">
      <c r="B3163" s="1" t="s">
        <v>3721</v>
      </c>
    </row>
    <row r="3164" spans="2:2" ht="15.75" customHeight="1" x14ac:dyDescent="0.35">
      <c r="B3164" s="1" t="s">
        <v>3722</v>
      </c>
    </row>
    <row r="3165" spans="2:2" ht="15.75" customHeight="1" x14ac:dyDescent="0.35">
      <c r="B3165" s="1" t="s">
        <v>3723</v>
      </c>
    </row>
    <row r="3166" spans="2:2" ht="15.75" customHeight="1" x14ac:dyDescent="0.35">
      <c r="B3166" s="1" t="s">
        <v>3724</v>
      </c>
    </row>
    <row r="3167" spans="2:2" ht="15.75" customHeight="1" x14ac:dyDescent="0.35">
      <c r="B3167" s="1" t="s">
        <v>3725</v>
      </c>
    </row>
    <row r="3168" spans="2:2" ht="15.75" customHeight="1" x14ac:dyDescent="0.35">
      <c r="B3168" s="1" t="s">
        <v>3726</v>
      </c>
    </row>
    <row r="3169" spans="2:2" ht="15.75" customHeight="1" x14ac:dyDescent="0.35">
      <c r="B3169" s="1" t="s">
        <v>3727</v>
      </c>
    </row>
    <row r="3170" spans="2:2" ht="15.75" customHeight="1" x14ac:dyDescent="0.35">
      <c r="B3170" s="1" t="s">
        <v>3728</v>
      </c>
    </row>
    <row r="3171" spans="2:2" ht="15.75" customHeight="1" x14ac:dyDescent="0.35">
      <c r="B3171" s="1" t="s">
        <v>3729</v>
      </c>
    </row>
    <row r="3172" spans="2:2" ht="15.75" customHeight="1" x14ac:dyDescent="0.35">
      <c r="B3172" s="1" t="s">
        <v>3730</v>
      </c>
    </row>
    <row r="3173" spans="2:2" ht="15.75" customHeight="1" x14ac:dyDescent="0.35">
      <c r="B3173" s="1" t="s">
        <v>3731</v>
      </c>
    </row>
    <row r="3174" spans="2:2" ht="15.75" customHeight="1" x14ac:dyDescent="0.35">
      <c r="B3174" s="1" t="s">
        <v>3732</v>
      </c>
    </row>
    <row r="3175" spans="2:2" ht="15.75" customHeight="1" x14ac:dyDescent="0.35">
      <c r="B3175" s="1" t="s">
        <v>3733</v>
      </c>
    </row>
    <row r="3176" spans="2:2" ht="15.75" customHeight="1" x14ac:dyDescent="0.35">
      <c r="B3176" s="1" t="s">
        <v>3734</v>
      </c>
    </row>
    <row r="3177" spans="2:2" ht="15.75" customHeight="1" x14ac:dyDescent="0.35">
      <c r="B3177" s="1" t="s">
        <v>3735</v>
      </c>
    </row>
    <row r="3178" spans="2:2" ht="15.75" customHeight="1" x14ac:dyDescent="0.35">
      <c r="B3178" s="1" t="s">
        <v>3736</v>
      </c>
    </row>
    <row r="3179" spans="2:2" ht="15.75" customHeight="1" x14ac:dyDescent="0.35">
      <c r="B3179" s="1" t="s">
        <v>3737</v>
      </c>
    </row>
    <row r="3180" spans="2:2" ht="15.75" customHeight="1" x14ac:dyDescent="0.35">
      <c r="B3180" s="1" t="s">
        <v>3738</v>
      </c>
    </row>
    <row r="3181" spans="2:2" ht="15.75" customHeight="1" x14ac:dyDescent="0.35">
      <c r="B3181" s="1" t="s">
        <v>3739</v>
      </c>
    </row>
    <row r="3182" spans="2:2" ht="15.75" customHeight="1" x14ac:dyDescent="0.35">
      <c r="B3182" s="1" t="s">
        <v>3740</v>
      </c>
    </row>
    <row r="3183" spans="2:2" ht="15.75" customHeight="1" x14ac:dyDescent="0.35">
      <c r="B3183" s="1" t="s">
        <v>3741</v>
      </c>
    </row>
    <row r="3184" spans="2:2" ht="15.75" customHeight="1" x14ac:dyDescent="0.35">
      <c r="B3184" s="1" t="s">
        <v>3742</v>
      </c>
    </row>
    <row r="3185" spans="2:2" ht="15.75" customHeight="1" x14ac:dyDescent="0.35">
      <c r="B3185" s="1" t="s">
        <v>3743</v>
      </c>
    </row>
    <row r="3186" spans="2:2" ht="15.75" customHeight="1" x14ac:dyDescent="0.35">
      <c r="B3186" s="1" t="s">
        <v>3744</v>
      </c>
    </row>
    <row r="3187" spans="2:2" ht="15.75" customHeight="1" x14ac:dyDescent="0.35">
      <c r="B3187" s="1" t="s">
        <v>3745</v>
      </c>
    </row>
    <row r="3188" spans="2:2" ht="15.75" customHeight="1" x14ac:dyDescent="0.35">
      <c r="B3188" s="1" t="s">
        <v>3746</v>
      </c>
    </row>
    <row r="3189" spans="2:2" ht="15.75" customHeight="1" x14ac:dyDescent="0.35">
      <c r="B3189" s="1" t="s">
        <v>3747</v>
      </c>
    </row>
    <row r="3190" spans="2:2" ht="15.75" customHeight="1" x14ac:dyDescent="0.35">
      <c r="B3190" s="1" t="s">
        <v>3748</v>
      </c>
    </row>
    <row r="3191" spans="2:2" ht="15.75" customHeight="1" x14ac:dyDescent="0.35">
      <c r="B3191" s="1" t="s">
        <v>3749</v>
      </c>
    </row>
    <row r="3192" spans="2:2" ht="15.75" customHeight="1" x14ac:dyDescent="0.35">
      <c r="B3192" s="1" t="s">
        <v>3750</v>
      </c>
    </row>
    <row r="3193" spans="2:2" ht="15.75" customHeight="1" x14ac:dyDescent="0.35">
      <c r="B3193" s="1" t="s">
        <v>3751</v>
      </c>
    </row>
    <row r="3194" spans="2:2" ht="15.75" customHeight="1" x14ac:dyDescent="0.35">
      <c r="B3194" s="1" t="s">
        <v>3752</v>
      </c>
    </row>
    <row r="3195" spans="2:2" ht="15.75" customHeight="1" x14ac:dyDescent="0.35">
      <c r="B3195" s="1" t="s">
        <v>3753</v>
      </c>
    </row>
    <row r="3196" spans="2:2" ht="15.75" customHeight="1" x14ac:dyDescent="0.35">
      <c r="B3196" s="1" t="s">
        <v>3754</v>
      </c>
    </row>
    <row r="3197" spans="2:2" ht="15.75" customHeight="1" x14ac:dyDescent="0.35">
      <c r="B3197" s="1" t="s">
        <v>3755</v>
      </c>
    </row>
    <row r="3198" spans="2:2" ht="15.75" customHeight="1" x14ac:dyDescent="0.35">
      <c r="B3198" s="1" t="s">
        <v>3756</v>
      </c>
    </row>
    <row r="3199" spans="2:2" ht="15.75" customHeight="1" x14ac:dyDescent="0.35">
      <c r="B3199" s="1" t="s">
        <v>3757</v>
      </c>
    </row>
    <row r="3200" spans="2:2" ht="15.75" customHeight="1" x14ac:dyDescent="0.35">
      <c r="B3200" s="1" t="s">
        <v>3758</v>
      </c>
    </row>
    <row r="3201" spans="2:2" ht="15.75" customHeight="1" x14ac:dyDescent="0.35">
      <c r="B3201" s="1" t="s">
        <v>3759</v>
      </c>
    </row>
    <row r="3202" spans="2:2" ht="15.75" customHeight="1" x14ac:dyDescent="0.35">
      <c r="B3202" s="1" t="s">
        <v>3760</v>
      </c>
    </row>
    <row r="3203" spans="2:2" ht="15.75" customHeight="1" x14ac:dyDescent="0.35">
      <c r="B3203" s="1" t="s">
        <v>3761</v>
      </c>
    </row>
    <row r="3204" spans="2:2" ht="15.75" customHeight="1" x14ac:dyDescent="0.35">
      <c r="B3204" s="1" t="s">
        <v>3762</v>
      </c>
    </row>
    <row r="3205" spans="2:2" ht="15.75" customHeight="1" x14ac:dyDescent="0.35">
      <c r="B3205" s="1" t="s">
        <v>3763</v>
      </c>
    </row>
    <row r="3206" spans="2:2" ht="15.75" customHeight="1" x14ac:dyDescent="0.35">
      <c r="B3206" s="1" t="s">
        <v>3764</v>
      </c>
    </row>
    <row r="3207" spans="2:2" ht="15.75" customHeight="1" x14ac:dyDescent="0.35">
      <c r="B3207" s="1" t="s">
        <v>3765</v>
      </c>
    </row>
    <row r="3208" spans="2:2" ht="15.75" customHeight="1" x14ac:dyDescent="0.35">
      <c r="B3208" s="1" t="s">
        <v>3766</v>
      </c>
    </row>
    <row r="3209" spans="2:2" ht="15.75" customHeight="1" x14ac:dyDescent="0.35">
      <c r="B3209" s="1" t="s">
        <v>3767</v>
      </c>
    </row>
    <row r="3210" spans="2:2" ht="15.75" customHeight="1" x14ac:dyDescent="0.35">
      <c r="B3210" s="1" t="s">
        <v>3768</v>
      </c>
    </row>
    <row r="3211" spans="2:2" ht="15.75" customHeight="1" x14ac:dyDescent="0.35">
      <c r="B3211" s="1" t="s">
        <v>3769</v>
      </c>
    </row>
    <row r="3212" spans="2:2" ht="15.75" customHeight="1" x14ac:dyDescent="0.35">
      <c r="B3212" s="1" t="s">
        <v>3770</v>
      </c>
    </row>
    <row r="3213" spans="2:2" ht="15.75" customHeight="1" x14ac:dyDescent="0.35">
      <c r="B3213" s="1" t="s">
        <v>3771</v>
      </c>
    </row>
    <row r="3214" spans="2:2" ht="15.75" customHeight="1" x14ac:dyDescent="0.35">
      <c r="B3214" s="1" t="s">
        <v>3772</v>
      </c>
    </row>
    <row r="3215" spans="2:2" ht="15.75" customHeight="1" x14ac:dyDescent="0.35">
      <c r="B3215" s="1" t="s">
        <v>3773</v>
      </c>
    </row>
    <row r="3216" spans="2:2" ht="15.75" customHeight="1" x14ac:dyDescent="0.35">
      <c r="B3216" s="1" t="s">
        <v>3774</v>
      </c>
    </row>
    <row r="3217" spans="2:2" ht="15.75" customHeight="1" x14ac:dyDescent="0.35">
      <c r="B3217" s="1" t="s">
        <v>3775</v>
      </c>
    </row>
    <row r="3218" spans="2:2" ht="15.75" customHeight="1" x14ac:dyDescent="0.35">
      <c r="B3218" s="1" t="s">
        <v>3776</v>
      </c>
    </row>
    <row r="3219" spans="2:2" ht="15.75" customHeight="1" x14ac:dyDescent="0.35">
      <c r="B3219" s="1" t="s">
        <v>3777</v>
      </c>
    </row>
    <row r="3220" spans="2:2" ht="15.75" customHeight="1" x14ac:dyDescent="0.35">
      <c r="B3220" s="1" t="s">
        <v>3778</v>
      </c>
    </row>
    <row r="3221" spans="2:2" ht="15.75" customHeight="1" x14ac:dyDescent="0.35">
      <c r="B3221" s="1" t="s">
        <v>3779</v>
      </c>
    </row>
    <row r="3222" spans="2:2" ht="15.75" customHeight="1" x14ac:dyDescent="0.35">
      <c r="B3222" s="1" t="s">
        <v>3780</v>
      </c>
    </row>
    <row r="3223" spans="2:2" ht="15.75" customHeight="1" x14ac:dyDescent="0.35">
      <c r="B3223" s="1" t="s">
        <v>3781</v>
      </c>
    </row>
    <row r="3224" spans="2:2" ht="15.75" customHeight="1" x14ac:dyDescent="0.35">
      <c r="B3224" s="1" t="s">
        <v>3782</v>
      </c>
    </row>
    <row r="3225" spans="2:2" ht="15.75" customHeight="1" x14ac:dyDescent="0.35">
      <c r="B3225" s="1" t="s">
        <v>3783</v>
      </c>
    </row>
    <row r="3226" spans="2:2" ht="15.75" customHeight="1" x14ac:dyDescent="0.35">
      <c r="B3226" s="1" t="s">
        <v>3784</v>
      </c>
    </row>
    <row r="3227" spans="2:2" ht="15.75" customHeight="1" x14ac:dyDescent="0.35">
      <c r="B3227" s="1" t="s">
        <v>3785</v>
      </c>
    </row>
    <row r="3228" spans="2:2" ht="15.75" customHeight="1" x14ac:dyDescent="0.35">
      <c r="B3228" s="1" t="s">
        <v>3786</v>
      </c>
    </row>
    <row r="3229" spans="2:2" ht="15.75" customHeight="1" x14ac:dyDescent="0.35">
      <c r="B3229" s="1" t="s">
        <v>3787</v>
      </c>
    </row>
    <row r="3230" spans="2:2" ht="15.75" customHeight="1" x14ac:dyDescent="0.35">
      <c r="B3230" s="1" t="s">
        <v>3788</v>
      </c>
    </row>
    <row r="3231" spans="2:2" ht="15.75" customHeight="1" x14ac:dyDescent="0.35">
      <c r="B3231" s="1" t="s">
        <v>3789</v>
      </c>
    </row>
    <row r="3232" spans="2:2" ht="15.75" customHeight="1" x14ac:dyDescent="0.35">
      <c r="B3232" s="1" t="s">
        <v>3790</v>
      </c>
    </row>
    <row r="3233" spans="2:2" ht="15.75" customHeight="1" x14ac:dyDescent="0.35">
      <c r="B3233" s="1" t="s">
        <v>3791</v>
      </c>
    </row>
    <row r="3234" spans="2:2" ht="15.75" customHeight="1" x14ac:dyDescent="0.35">
      <c r="B3234" s="1" t="s">
        <v>3792</v>
      </c>
    </row>
    <row r="3235" spans="2:2" ht="15.75" customHeight="1" x14ac:dyDescent="0.35">
      <c r="B3235" s="1" t="s">
        <v>3793</v>
      </c>
    </row>
    <row r="3236" spans="2:2" ht="15.75" customHeight="1" x14ac:dyDescent="0.35">
      <c r="B3236" s="1" t="s">
        <v>3794</v>
      </c>
    </row>
    <row r="3237" spans="2:2" ht="15.75" customHeight="1" x14ac:dyDescent="0.35">
      <c r="B3237" s="1" t="s">
        <v>3795</v>
      </c>
    </row>
    <row r="3238" spans="2:2" ht="15.75" customHeight="1" x14ac:dyDescent="0.35">
      <c r="B3238" s="1" t="s">
        <v>3796</v>
      </c>
    </row>
    <row r="3239" spans="2:2" ht="15.75" customHeight="1" x14ac:dyDescent="0.35">
      <c r="B3239" s="1" t="s">
        <v>3797</v>
      </c>
    </row>
    <row r="3240" spans="2:2" ht="15.75" customHeight="1" x14ac:dyDescent="0.35">
      <c r="B3240" s="1" t="s">
        <v>3798</v>
      </c>
    </row>
    <row r="3241" spans="2:2" ht="15.75" customHeight="1" x14ac:dyDescent="0.35">
      <c r="B3241" s="1" t="s">
        <v>3799</v>
      </c>
    </row>
    <row r="3242" spans="2:2" ht="15.75" customHeight="1" x14ac:dyDescent="0.35">
      <c r="B3242" s="1" t="s">
        <v>3800</v>
      </c>
    </row>
    <row r="3243" spans="2:2" ht="15.75" customHeight="1" x14ac:dyDescent="0.35">
      <c r="B3243" s="1" t="s">
        <v>3801</v>
      </c>
    </row>
    <row r="3244" spans="2:2" ht="15.75" customHeight="1" x14ac:dyDescent="0.35">
      <c r="B3244" s="1" t="s">
        <v>3802</v>
      </c>
    </row>
    <row r="3245" spans="2:2" ht="15.75" customHeight="1" x14ac:dyDescent="0.35">
      <c r="B3245" s="1" t="s">
        <v>3803</v>
      </c>
    </row>
    <row r="3246" spans="2:2" ht="15.75" customHeight="1" x14ac:dyDescent="0.35">
      <c r="B3246" s="1" t="s">
        <v>3804</v>
      </c>
    </row>
    <row r="3247" spans="2:2" ht="15.75" customHeight="1" x14ac:dyDescent="0.35">
      <c r="B3247" s="1" t="s">
        <v>3805</v>
      </c>
    </row>
    <row r="3248" spans="2:2" ht="15.75" customHeight="1" x14ac:dyDescent="0.35">
      <c r="B3248" s="1" t="s">
        <v>3806</v>
      </c>
    </row>
    <row r="3249" spans="2:2" ht="15.75" customHeight="1" x14ac:dyDescent="0.35">
      <c r="B3249" s="1" t="s">
        <v>3807</v>
      </c>
    </row>
    <row r="3250" spans="2:2" ht="15.75" customHeight="1" x14ac:dyDescent="0.35">
      <c r="B3250" s="1" t="s">
        <v>3808</v>
      </c>
    </row>
    <row r="3251" spans="2:2" ht="15.75" customHeight="1" x14ac:dyDescent="0.35">
      <c r="B3251" s="1" t="s">
        <v>3809</v>
      </c>
    </row>
    <row r="3252" spans="2:2" ht="15.75" customHeight="1" x14ac:dyDescent="0.35">
      <c r="B3252" s="1" t="s">
        <v>3810</v>
      </c>
    </row>
    <row r="3253" spans="2:2" ht="15.75" customHeight="1" x14ac:dyDescent="0.35">
      <c r="B3253" s="1" t="s">
        <v>3811</v>
      </c>
    </row>
    <row r="3254" spans="2:2" ht="15.75" customHeight="1" x14ac:dyDescent="0.35">
      <c r="B3254" s="1" t="s">
        <v>3812</v>
      </c>
    </row>
    <row r="3255" spans="2:2" ht="15.75" customHeight="1" x14ac:dyDescent="0.35">
      <c r="B3255" s="1" t="s">
        <v>3813</v>
      </c>
    </row>
    <row r="3256" spans="2:2" ht="15.75" customHeight="1" x14ac:dyDescent="0.35">
      <c r="B3256" s="1" t="s">
        <v>3814</v>
      </c>
    </row>
    <row r="3257" spans="2:2" ht="15.75" customHeight="1" x14ac:dyDescent="0.35">
      <c r="B3257" s="1" t="s">
        <v>3815</v>
      </c>
    </row>
    <row r="3258" spans="2:2" ht="15.75" customHeight="1" x14ac:dyDescent="0.35">
      <c r="B3258" s="1" t="s">
        <v>3816</v>
      </c>
    </row>
    <row r="3259" spans="2:2" ht="15.75" customHeight="1" x14ac:dyDescent="0.35">
      <c r="B3259" s="1" t="s">
        <v>3817</v>
      </c>
    </row>
    <row r="3260" spans="2:2" ht="15.75" customHeight="1" x14ac:dyDescent="0.35">
      <c r="B3260" s="1" t="s">
        <v>3818</v>
      </c>
    </row>
    <row r="3261" spans="2:2" ht="15.75" customHeight="1" x14ac:dyDescent="0.35">
      <c r="B3261" s="1" t="s">
        <v>3819</v>
      </c>
    </row>
    <row r="3262" spans="2:2" ht="15.75" customHeight="1" x14ac:dyDescent="0.35">
      <c r="B3262" s="1" t="s">
        <v>3820</v>
      </c>
    </row>
    <row r="3263" spans="2:2" ht="15.75" customHeight="1" x14ac:dyDescent="0.35">
      <c r="B3263" s="1" t="s">
        <v>3821</v>
      </c>
    </row>
    <row r="3264" spans="2:2" ht="15.75" customHeight="1" x14ac:dyDescent="0.35">
      <c r="B3264" s="1" t="s">
        <v>3822</v>
      </c>
    </row>
    <row r="3265" spans="2:2" ht="15.75" customHeight="1" x14ac:dyDescent="0.35">
      <c r="B3265" s="1" t="s">
        <v>3823</v>
      </c>
    </row>
    <row r="3266" spans="2:2" ht="15.75" customHeight="1" x14ac:dyDescent="0.35">
      <c r="B3266" s="1" t="s">
        <v>3824</v>
      </c>
    </row>
    <row r="3267" spans="2:2" ht="15.75" customHeight="1" x14ac:dyDescent="0.35">
      <c r="B3267" s="1" t="s">
        <v>3825</v>
      </c>
    </row>
    <row r="3268" spans="2:2" ht="15.75" customHeight="1" x14ac:dyDescent="0.35">
      <c r="B3268" s="1" t="s">
        <v>3826</v>
      </c>
    </row>
    <row r="3269" spans="2:2" ht="15.75" customHeight="1" x14ac:dyDescent="0.35">
      <c r="B3269" s="1" t="s">
        <v>3827</v>
      </c>
    </row>
    <row r="3270" spans="2:2" ht="15.75" customHeight="1" x14ac:dyDescent="0.35">
      <c r="B3270" s="1" t="s">
        <v>3828</v>
      </c>
    </row>
    <row r="3271" spans="2:2" ht="15.75" customHeight="1" x14ac:dyDescent="0.35">
      <c r="B3271" s="1" t="s">
        <v>3829</v>
      </c>
    </row>
    <row r="3272" spans="2:2" ht="15.75" customHeight="1" x14ac:dyDescent="0.35">
      <c r="B3272" s="1" t="s">
        <v>3830</v>
      </c>
    </row>
    <row r="3273" spans="2:2" ht="15.75" customHeight="1" x14ac:dyDescent="0.35">
      <c r="B3273" s="1" t="s">
        <v>3831</v>
      </c>
    </row>
    <row r="3274" spans="2:2" ht="15.75" customHeight="1" x14ac:dyDescent="0.35">
      <c r="B3274" s="1" t="s">
        <v>3832</v>
      </c>
    </row>
    <row r="3275" spans="2:2" ht="15.75" customHeight="1" x14ac:dyDescent="0.35">
      <c r="B3275" s="1" t="s">
        <v>3833</v>
      </c>
    </row>
    <row r="3276" spans="2:2" ht="15.75" customHeight="1" x14ac:dyDescent="0.35">
      <c r="B3276" s="1" t="s">
        <v>3834</v>
      </c>
    </row>
    <row r="3277" spans="2:2" ht="15.75" customHeight="1" x14ac:dyDescent="0.35">
      <c r="B3277" s="1" t="s">
        <v>3835</v>
      </c>
    </row>
    <row r="3278" spans="2:2" ht="15.75" customHeight="1" x14ac:dyDescent="0.35">
      <c r="B3278" s="1" t="s">
        <v>3836</v>
      </c>
    </row>
    <row r="3279" spans="2:2" ht="15.75" customHeight="1" x14ac:dyDescent="0.35">
      <c r="B3279" s="1" t="s">
        <v>3837</v>
      </c>
    </row>
    <row r="3280" spans="2:2" ht="15.75" customHeight="1" x14ac:dyDescent="0.35">
      <c r="B3280" s="1" t="s">
        <v>3838</v>
      </c>
    </row>
    <row r="3281" spans="2:2" ht="15.75" customHeight="1" x14ac:dyDescent="0.35">
      <c r="B3281" s="1" t="s">
        <v>3839</v>
      </c>
    </row>
    <row r="3282" spans="2:2" ht="15.75" customHeight="1" x14ac:dyDescent="0.35">
      <c r="B3282" s="1" t="s">
        <v>3840</v>
      </c>
    </row>
    <row r="3283" spans="2:2" ht="15.75" customHeight="1" x14ac:dyDescent="0.35">
      <c r="B3283" s="1" t="s">
        <v>3841</v>
      </c>
    </row>
    <row r="3284" spans="2:2" ht="15.75" customHeight="1" x14ac:dyDescent="0.35">
      <c r="B3284" s="1" t="s">
        <v>3842</v>
      </c>
    </row>
    <row r="3285" spans="2:2" ht="15.75" customHeight="1" x14ac:dyDescent="0.35">
      <c r="B3285" s="1" t="s">
        <v>3843</v>
      </c>
    </row>
    <row r="3286" spans="2:2" ht="15.75" customHeight="1" x14ac:dyDescent="0.35">
      <c r="B3286" s="1" t="s">
        <v>3844</v>
      </c>
    </row>
    <row r="3287" spans="2:2" ht="15.75" customHeight="1" x14ac:dyDescent="0.35">
      <c r="B3287" s="1" t="s">
        <v>3845</v>
      </c>
    </row>
    <row r="3288" spans="2:2" ht="15.75" customHeight="1" x14ac:dyDescent="0.35">
      <c r="B3288" s="1" t="s">
        <v>3846</v>
      </c>
    </row>
    <row r="3289" spans="2:2" ht="15.75" customHeight="1" x14ac:dyDescent="0.35">
      <c r="B3289" s="1" t="s">
        <v>3847</v>
      </c>
    </row>
    <row r="3290" spans="2:2" ht="15.75" customHeight="1" x14ac:dyDescent="0.35">
      <c r="B3290" s="1" t="s">
        <v>3848</v>
      </c>
    </row>
    <row r="3291" spans="2:2" ht="15.75" customHeight="1" x14ac:dyDescent="0.35">
      <c r="B3291" s="1" t="s">
        <v>3849</v>
      </c>
    </row>
    <row r="3292" spans="2:2" ht="15.75" customHeight="1" x14ac:dyDescent="0.35">
      <c r="B3292" s="1" t="s">
        <v>3850</v>
      </c>
    </row>
    <row r="3293" spans="2:2" ht="15.75" customHeight="1" x14ac:dyDescent="0.35">
      <c r="B3293" s="1" t="s">
        <v>3851</v>
      </c>
    </row>
    <row r="3294" spans="2:2" ht="15.75" customHeight="1" x14ac:dyDescent="0.35">
      <c r="B3294" s="1" t="s">
        <v>3852</v>
      </c>
    </row>
    <row r="3295" spans="2:2" ht="15.75" customHeight="1" x14ac:dyDescent="0.35">
      <c r="B3295" s="1" t="s">
        <v>3853</v>
      </c>
    </row>
    <row r="3296" spans="2:2" ht="15.75" customHeight="1" x14ac:dyDescent="0.35">
      <c r="B3296" s="1" t="s">
        <v>3854</v>
      </c>
    </row>
    <row r="3297" spans="2:2" ht="15.75" customHeight="1" x14ac:dyDescent="0.35">
      <c r="B3297" s="1" t="s">
        <v>3855</v>
      </c>
    </row>
    <row r="3298" spans="2:2" ht="15.75" customHeight="1" x14ac:dyDescent="0.35">
      <c r="B3298" s="1" t="s">
        <v>3856</v>
      </c>
    </row>
    <row r="3299" spans="2:2" ht="15.75" customHeight="1" x14ac:dyDescent="0.35">
      <c r="B3299" s="1" t="s">
        <v>3857</v>
      </c>
    </row>
    <row r="3300" spans="2:2" ht="15.75" customHeight="1" x14ac:dyDescent="0.35">
      <c r="B3300" s="1" t="s">
        <v>3858</v>
      </c>
    </row>
    <row r="3301" spans="2:2" ht="15.75" customHeight="1" x14ac:dyDescent="0.35">
      <c r="B3301" s="1" t="s">
        <v>3859</v>
      </c>
    </row>
    <row r="3302" spans="2:2" ht="15.75" customHeight="1" x14ac:dyDescent="0.35">
      <c r="B3302" s="1" t="s">
        <v>3860</v>
      </c>
    </row>
    <row r="3303" spans="2:2" ht="15.75" customHeight="1" x14ac:dyDescent="0.35">
      <c r="B3303" s="1" t="s">
        <v>3861</v>
      </c>
    </row>
    <row r="3304" spans="2:2" ht="15.75" customHeight="1" x14ac:dyDescent="0.35">
      <c r="B3304" s="1" t="s">
        <v>3862</v>
      </c>
    </row>
    <row r="3305" spans="2:2" ht="15.75" customHeight="1" x14ac:dyDescent="0.35">
      <c r="B3305" s="1" t="s">
        <v>3863</v>
      </c>
    </row>
    <row r="3306" spans="2:2" ht="15.75" customHeight="1" x14ac:dyDescent="0.35">
      <c r="B3306" s="1" t="s">
        <v>3864</v>
      </c>
    </row>
    <row r="3307" spans="2:2" ht="15.75" customHeight="1" x14ac:dyDescent="0.35">
      <c r="B3307" s="1" t="s">
        <v>3865</v>
      </c>
    </row>
    <row r="3308" spans="2:2" ht="15.75" customHeight="1" x14ac:dyDescent="0.35">
      <c r="B3308" s="1" t="s">
        <v>3866</v>
      </c>
    </row>
    <row r="3309" spans="2:2" ht="15.75" customHeight="1" x14ac:dyDescent="0.35">
      <c r="B3309" s="1" t="s">
        <v>3867</v>
      </c>
    </row>
    <row r="3310" spans="2:2" ht="15.75" customHeight="1" x14ac:dyDescent="0.35">
      <c r="B3310" s="1" t="s">
        <v>3868</v>
      </c>
    </row>
    <row r="3311" spans="2:2" ht="15.75" customHeight="1" x14ac:dyDescent="0.35">
      <c r="B3311" s="1" t="s">
        <v>3869</v>
      </c>
    </row>
    <row r="3312" spans="2:2" ht="15.75" customHeight="1" x14ac:dyDescent="0.35">
      <c r="B3312" s="1" t="s">
        <v>3870</v>
      </c>
    </row>
    <row r="3313" spans="2:2" ht="15.75" customHeight="1" x14ac:dyDescent="0.35">
      <c r="B3313" s="1" t="s">
        <v>3871</v>
      </c>
    </row>
    <row r="3314" spans="2:2" ht="15.75" customHeight="1" x14ac:dyDescent="0.35">
      <c r="B3314" s="1" t="s">
        <v>3872</v>
      </c>
    </row>
    <row r="3315" spans="2:2" ht="15.75" customHeight="1" x14ac:dyDescent="0.35">
      <c r="B3315" s="1" t="s">
        <v>3873</v>
      </c>
    </row>
    <row r="3316" spans="2:2" ht="15.75" customHeight="1" x14ac:dyDescent="0.35">
      <c r="B3316" s="1" t="s">
        <v>3874</v>
      </c>
    </row>
    <row r="3317" spans="2:2" ht="15.75" customHeight="1" x14ac:dyDescent="0.35">
      <c r="B3317" s="1" t="s">
        <v>3875</v>
      </c>
    </row>
    <row r="3318" spans="2:2" ht="15.75" customHeight="1" x14ac:dyDescent="0.35">
      <c r="B3318" s="1" t="s">
        <v>3876</v>
      </c>
    </row>
    <row r="3319" spans="2:2" ht="15.75" customHeight="1" x14ac:dyDescent="0.35">
      <c r="B3319" s="1" t="s">
        <v>3877</v>
      </c>
    </row>
    <row r="3320" spans="2:2" ht="15.75" customHeight="1" x14ac:dyDescent="0.35">
      <c r="B3320" s="1" t="s">
        <v>3878</v>
      </c>
    </row>
    <row r="3321" spans="2:2" ht="15.75" customHeight="1" x14ac:dyDescent="0.35">
      <c r="B3321" s="1" t="s">
        <v>3879</v>
      </c>
    </row>
    <row r="3322" spans="2:2" ht="15.75" customHeight="1" x14ac:dyDescent="0.35">
      <c r="B3322" s="1" t="s">
        <v>3880</v>
      </c>
    </row>
    <row r="3323" spans="2:2" ht="15.75" customHeight="1" x14ac:dyDescent="0.35">
      <c r="B3323" s="1" t="s">
        <v>3881</v>
      </c>
    </row>
    <row r="3324" spans="2:2" ht="15.75" customHeight="1" x14ac:dyDescent="0.35">
      <c r="B3324" s="1" t="s">
        <v>3882</v>
      </c>
    </row>
    <row r="3325" spans="2:2" ht="15.75" customHeight="1" x14ac:dyDescent="0.35">
      <c r="B3325" s="1" t="s">
        <v>3883</v>
      </c>
    </row>
    <row r="3326" spans="2:2" ht="15.75" customHeight="1" x14ac:dyDescent="0.35">
      <c r="B3326" s="1" t="s">
        <v>3884</v>
      </c>
    </row>
    <row r="3327" spans="2:2" ht="15.75" customHeight="1" x14ac:dyDescent="0.35">
      <c r="B3327" s="1" t="s">
        <v>3885</v>
      </c>
    </row>
    <row r="3328" spans="2:2" ht="15.75" customHeight="1" x14ac:dyDescent="0.35">
      <c r="B3328" s="1" t="s">
        <v>3886</v>
      </c>
    </row>
    <row r="3329" spans="2:2" ht="15.75" customHeight="1" x14ac:dyDescent="0.35">
      <c r="B3329" s="1" t="s">
        <v>3887</v>
      </c>
    </row>
    <row r="3330" spans="2:2" ht="15.75" customHeight="1" x14ac:dyDescent="0.35">
      <c r="B3330" s="1" t="s">
        <v>3888</v>
      </c>
    </row>
    <row r="3331" spans="2:2" ht="15.75" customHeight="1" x14ac:dyDescent="0.35">
      <c r="B3331" s="1" t="s">
        <v>3889</v>
      </c>
    </row>
    <row r="3332" spans="2:2" ht="15.75" customHeight="1" x14ac:dyDescent="0.35">
      <c r="B3332" s="1" t="s">
        <v>3890</v>
      </c>
    </row>
    <row r="3333" spans="2:2" ht="15.75" customHeight="1" x14ac:dyDescent="0.35">
      <c r="B3333" s="1" t="s">
        <v>3891</v>
      </c>
    </row>
    <row r="3334" spans="2:2" ht="15.75" customHeight="1" x14ac:dyDescent="0.35">
      <c r="B3334" s="1" t="s">
        <v>3892</v>
      </c>
    </row>
    <row r="3335" spans="2:2" ht="15.75" customHeight="1" x14ac:dyDescent="0.35">
      <c r="B3335" s="1" t="s">
        <v>3893</v>
      </c>
    </row>
    <row r="3336" spans="2:2" ht="15.75" customHeight="1" x14ac:dyDescent="0.35">
      <c r="B3336" s="1" t="s">
        <v>3894</v>
      </c>
    </row>
    <row r="3337" spans="2:2" ht="15.75" customHeight="1" x14ac:dyDescent="0.35">
      <c r="B3337" s="1" t="s">
        <v>3895</v>
      </c>
    </row>
    <row r="3338" spans="2:2" ht="15.75" customHeight="1" x14ac:dyDescent="0.35">
      <c r="B3338" s="1" t="s">
        <v>3896</v>
      </c>
    </row>
    <row r="3339" spans="2:2" ht="15.75" customHeight="1" x14ac:dyDescent="0.35">
      <c r="B3339" s="1" t="s">
        <v>3897</v>
      </c>
    </row>
    <row r="3340" spans="2:2" ht="15.75" customHeight="1" x14ac:dyDescent="0.35">
      <c r="B3340" s="1" t="s">
        <v>3898</v>
      </c>
    </row>
    <row r="3341" spans="2:2" ht="15.75" customHeight="1" x14ac:dyDescent="0.35">
      <c r="B3341" s="1" t="s">
        <v>3899</v>
      </c>
    </row>
    <row r="3342" spans="2:2" ht="15.75" customHeight="1" x14ac:dyDescent="0.35">
      <c r="B3342" s="1" t="s">
        <v>3900</v>
      </c>
    </row>
    <row r="3343" spans="2:2" ht="15.75" customHeight="1" x14ac:dyDescent="0.35">
      <c r="B3343" s="1" t="s">
        <v>3901</v>
      </c>
    </row>
    <row r="3344" spans="2:2" ht="15.75" customHeight="1" x14ac:dyDescent="0.35">
      <c r="B3344" s="1" t="s">
        <v>3902</v>
      </c>
    </row>
    <row r="3345" spans="2:2" ht="15.75" customHeight="1" x14ac:dyDescent="0.35">
      <c r="B3345" s="1" t="s">
        <v>3903</v>
      </c>
    </row>
    <row r="3346" spans="2:2" ht="15.75" customHeight="1" x14ac:dyDescent="0.35">
      <c r="B3346" s="1" t="s">
        <v>3904</v>
      </c>
    </row>
    <row r="3347" spans="2:2" ht="15.75" customHeight="1" x14ac:dyDescent="0.35">
      <c r="B3347" s="1" t="s">
        <v>3905</v>
      </c>
    </row>
    <row r="3348" spans="2:2" ht="15.75" customHeight="1" x14ac:dyDescent="0.35">
      <c r="B3348" s="1" t="s">
        <v>3906</v>
      </c>
    </row>
    <row r="3349" spans="2:2" ht="15.75" customHeight="1" x14ac:dyDescent="0.35">
      <c r="B3349" s="1" t="s">
        <v>3907</v>
      </c>
    </row>
    <row r="3350" spans="2:2" ht="15.75" customHeight="1" x14ac:dyDescent="0.35">
      <c r="B3350" s="1" t="s">
        <v>3908</v>
      </c>
    </row>
    <row r="3351" spans="2:2" ht="15.75" customHeight="1" x14ac:dyDescent="0.35">
      <c r="B3351" s="1" t="s">
        <v>3909</v>
      </c>
    </row>
    <row r="3352" spans="2:2" ht="15.75" customHeight="1" x14ac:dyDescent="0.35">
      <c r="B3352" s="1" t="s">
        <v>3910</v>
      </c>
    </row>
    <row r="3353" spans="2:2" ht="15.75" customHeight="1" x14ac:dyDescent="0.35">
      <c r="B3353" s="1" t="s">
        <v>3911</v>
      </c>
    </row>
    <row r="3354" spans="2:2" ht="15.75" customHeight="1" x14ac:dyDescent="0.35">
      <c r="B3354" s="1" t="s">
        <v>3912</v>
      </c>
    </row>
    <row r="3355" spans="2:2" ht="15.75" customHeight="1" x14ac:dyDescent="0.35">
      <c r="B3355" s="1" t="s">
        <v>3913</v>
      </c>
    </row>
    <row r="3356" spans="2:2" ht="15.75" customHeight="1" x14ac:dyDescent="0.35">
      <c r="B3356" s="1" t="s">
        <v>3914</v>
      </c>
    </row>
    <row r="3357" spans="2:2" ht="15.75" customHeight="1" x14ac:dyDescent="0.35">
      <c r="B3357" s="1" t="s">
        <v>3915</v>
      </c>
    </row>
    <row r="3358" spans="2:2" ht="15.75" customHeight="1" x14ac:dyDescent="0.35">
      <c r="B3358" s="1" t="s">
        <v>3916</v>
      </c>
    </row>
    <row r="3359" spans="2:2" ht="15.75" customHeight="1" x14ac:dyDescent="0.35">
      <c r="B3359" s="1" t="s">
        <v>3917</v>
      </c>
    </row>
    <row r="3360" spans="2:2" ht="15.75" customHeight="1" x14ac:dyDescent="0.35">
      <c r="B3360" s="1" t="s">
        <v>3918</v>
      </c>
    </row>
    <row r="3361" spans="2:2" ht="15.75" customHeight="1" x14ac:dyDescent="0.35">
      <c r="B3361" s="1" t="s">
        <v>3919</v>
      </c>
    </row>
    <row r="3362" spans="2:2" ht="15.75" customHeight="1" x14ac:dyDescent="0.35">
      <c r="B3362" s="1" t="s">
        <v>3920</v>
      </c>
    </row>
    <row r="3363" spans="2:2" ht="15.75" customHeight="1" x14ac:dyDescent="0.35">
      <c r="B3363" s="1" t="s">
        <v>3921</v>
      </c>
    </row>
    <row r="3364" spans="2:2" ht="15.75" customHeight="1" x14ac:dyDescent="0.35">
      <c r="B3364" s="1" t="s">
        <v>3922</v>
      </c>
    </row>
    <row r="3365" spans="2:2" ht="15.75" customHeight="1" x14ac:dyDescent="0.35">
      <c r="B3365" s="1" t="s">
        <v>3923</v>
      </c>
    </row>
    <row r="3366" spans="2:2" ht="15.75" customHeight="1" x14ac:dyDescent="0.35">
      <c r="B3366" s="1" t="s">
        <v>3924</v>
      </c>
    </row>
    <row r="3367" spans="2:2" ht="15.75" customHeight="1" x14ac:dyDescent="0.35">
      <c r="B3367" s="1" t="s">
        <v>3925</v>
      </c>
    </row>
    <row r="3368" spans="2:2" ht="15.75" customHeight="1" x14ac:dyDescent="0.35">
      <c r="B3368" s="1" t="s">
        <v>3926</v>
      </c>
    </row>
    <row r="3369" spans="2:2" ht="15.75" customHeight="1" x14ac:dyDescent="0.35">
      <c r="B3369" s="1" t="s">
        <v>3927</v>
      </c>
    </row>
    <row r="3370" spans="2:2" ht="15.75" customHeight="1" x14ac:dyDescent="0.35">
      <c r="B3370" s="1" t="s">
        <v>3928</v>
      </c>
    </row>
    <row r="3371" spans="2:2" ht="15.75" customHeight="1" x14ac:dyDescent="0.35">
      <c r="B3371" s="1" t="s">
        <v>3929</v>
      </c>
    </row>
    <row r="3372" spans="2:2" ht="15.75" customHeight="1" x14ac:dyDescent="0.35">
      <c r="B3372" s="1" t="s">
        <v>3930</v>
      </c>
    </row>
    <row r="3373" spans="2:2" ht="15.75" customHeight="1" x14ac:dyDescent="0.35">
      <c r="B3373" s="1" t="s">
        <v>3931</v>
      </c>
    </row>
    <row r="3374" spans="2:2" ht="15.75" customHeight="1" x14ac:dyDescent="0.35">
      <c r="B3374" s="1" t="s">
        <v>3932</v>
      </c>
    </row>
    <row r="3375" spans="2:2" ht="15.75" customHeight="1" x14ac:dyDescent="0.35">
      <c r="B3375" s="1" t="s">
        <v>3933</v>
      </c>
    </row>
    <row r="3376" spans="2:2" ht="15.75" customHeight="1" x14ac:dyDescent="0.35">
      <c r="B3376" s="1" t="s">
        <v>3934</v>
      </c>
    </row>
    <row r="3377" spans="2:2" ht="15.75" customHeight="1" x14ac:dyDescent="0.35">
      <c r="B3377" s="1" t="s">
        <v>3935</v>
      </c>
    </row>
    <row r="3378" spans="2:2" ht="15.75" customHeight="1" x14ac:dyDescent="0.35">
      <c r="B3378" s="1" t="s">
        <v>3936</v>
      </c>
    </row>
    <row r="3379" spans="2:2" ht="15.75" customHeight="1" x14ac:dyDescent="0.35">
      <c r="B3379" s="1" t="s">
        <v>3937</v>
      </c>
    </row>
    <row r="3380" spans="2:2" ht="15.75" customHeight="1" x14ac:dyDescent="0.35">
      <c r="B3380" s="1" t="s">
        <v>3938</v>
      </c>
    </row>
    <row r="3381" spans="2:2" ht="15.75" customHeight="1" x14ac:dyDescent="0.35">
      <c r="B3381" s="1" t="s">
        <v>3939</v>
      </c>
    </row>
    <row r="3382" spans="2:2" ht="15.75" customHeight="1" x14ac:dyDescent="0.35">
      <c r="B3382" s="1" t="s">
        <v>3940</v>
      </c>
    </row>
    <row r="3383" spans="2:2" ht="15.75" customHeight="1" x14ac:dyDescent="0.35">
      <c r="B3383" s="1" t="s">
        <v>3941</v>
      </c>
    </row>
    <row r="3384" spans="2:2" ht="15.75" customHeight="1" x14ac:dyDescent="0.35">
      <c r="B3384" s="1" t="s">
        <v>3942</v>
      </c>
    </row>
    <row r="3385" spans="2:2" ht="15.75" customHeight="1" x14ac:dyDescent="0.35">
      <c r="B3385" s="1" t="s">
        <v>3943</v>
      </c>
    </row>
    <row r="3386" spans="2:2" ht="15.75" customHeight="1" x14ac:dyDescent="0.35">
      <c r="B3386" s="1" t="s">
        <v>3944</v>
      </c>
    </row>
    <row r="3387" spans="2:2" ht="15.75" customHeight="1" x14ac:dyDescent="0.35">
      <c r="B3387" s="1" t="s">
        <v>3945</v>
      </c>
    </row>
    <row r="3388" spans="2:2" ht="15.75" customHeight="1" x14ac:dyDescent="0.35">
      <c r="B3388" s="1" t="s">
        <v>3946</v>
      </c>
    </row>
    <row r="3389" spans="2:2" ht="15.75" customHeight="1" x14ac:dyDescent="0.35">
      <c r="B3389" s="1" t="s">
        <v>3947</v>
      </c>
    </row>
    <row r="3390" spans="2:2" ht="15.75" customHeight="1" x14ac:dyDescent="0.35">
      <c r="B3390" s="1" t="s">
        <v>3948</v>
      </c>
    </row>
    <row r="3391" spans="2:2" ht="15.75" customHeight="1" x14ac:dyDescent="0.35">
      <c r="B3391" s="1" t="s">
        <v>3949</v>
      </c>
    </row>
    <row r="3392" spans="2:2" ht="15.75" customHeight="1" x14ac:dyDescent="0.35">
      <c r="B3392" s="1" t="s">
        <v>3950</v>
      </c>
    </row>
    <row r="3393" spans="2:2" ht="15.75" customHeight="1" x14ac:dyDescent="0.35">
      <c r="B3393" s="1" t="s">
        <v>3951</v>
      </c>
    </row>
    <row r="3394" spans="2:2" ht="15.75" customHeight="1" x14ac:dyDescent="0.35">
      <c r="B3394" s="1" t="s">
        <v>3952</v>
      </c>
    </row>
    <row r="3395" spans="2:2" ht="15.75" customHeight="1" x14ac:dyDescent="0.35">
      <c r="B3395" s="1" t="s">
        <v>3953</v>
      </c>
    </row>
    <row r="3396" spans="2:2" ht="15.75" customHeight="1" x14ac:dyDescent="0.35">
      <c r="B3396" s="1" t="s">
        <v>3954</v>
      </c>
    </row>
    <row r="3397" spans="2:2" ht="15.75" customHeight="1" x14ac:dyDescent="0.35">
      <c r="B3397" s="1" t="s">
        <v>3955</v>
      </c>
    </row>
    <row r="3398" spans="2:2" ht="15.75" customHeight="1" x14ac:dyDescent="0.35">
      <c r="B3398" s="1" t="s">
        <v>3956</v>
      </c>
    </row>
    <row r="3399" spans="2:2" ht="15.75" customHeight="1" x14ac:dyDescent="0.35">
      <c r="B3399" s="1" t="s">
        <v>3957</v>
      </c>
    </row>
    <row r="3400" spans="2:2" ht="15.75" customHeight="1" x14ac:dyDescent="0.35">
      <c r="B3400" s="1" t="s">
        <v>3958</v>
      </c>
    </row>
    <row r="3401" spans="2:2" ht="15.75" customHeight="1" x14ac:dyDescent="0.35">
      <c r="B3401" s="1" t="s">
        <v>3959</v>
      </c>
    </row>
    <row r="3402" spans="2:2" ht="15.75" customHeight="1" x14ac:dyDescent="0.35">
      <c r="B3402" s="1" t="s">
        <v>3960</v>
      </c>
    </row>
    <row r="3403" spans="2:2" ht="15.75" customHeight="1" x14ac:dyDescent="0.35">
      <c r="B3403" s="1" t="s">
        <v>3961</v>
      </c>
    </row>
    <row r="3404" spans="2:2" ht="15.75" customHeight="1" x14ac:dyDescent="0.35">
      <c r="B3404" s="1" t="s">
        <v>3962</v>
      </c>
    </row>
    <row r="3405" spans="2:2" ht="15.75" customHeight="1" x14ac:dyDescent="0.35">
      <c r="B3405" s="1" t="s">
        <v>3963</v>
      </c>
    </row>
    <row r="3406" spans="2:2" ht="15.75" customHeight="1" x14ac:dyDescent="0.35">
      <c r="B3406" s="1" t="s">
        <v>3964</v>
      </c>
    </row>
    <row r="3407" spans="2:2" ht="15.75" customHeight="1" x14ac:dyDescent="0.35">
      <c r="B3407" s="1" t="s">
        <v>3965</v>
      </c>
    </row>
    <row r="3408" spans="2:2" ht="15.75" customHeight="1" x14ac:dyDescent="0.35">
      <c r="B3408" s="1" t="s">
        <v>3966</v>
      </c>
    </row>
    <row r="3409" spans="2:2" ht="15.75" customHeight="1" x14ac:dyDescent="0.35">
      <c r="B3409" s="1" t="s">
        <v>3967</v>
      </c>
    </row>
    <row r="3410" spans="2:2" ht="15.75" customHeight="1" x14ac:dyDescent="0.35">
      <c r="B3410" s="1" t="s">
        <v>3968</v>
      </c>
    </row>
    <row r="3411" spans="2:2" ht="15.75" customHeight="1" x14ac:dyDescent="0.35">
      <c r="B3411" s="1" t="s">
        <v>3969</v>
      </c>
    </row>
    <row r="3412" spans="2:2" ht="15.75" customHeight="1" x14ac:dyDescent="0.35">
      <c r="B3412" s="1" t="s">
        <v>3970</v>
      </c>
    </row>
    <row r="3413" spans="2:2" ht="15.75" customHeight="1" x14ac:dyDescent="0.35">
      <c r="B3413" s="1" t="s">
        <v>3971</v>
      </c>
    </row>
    <row r="3414" spans="2:2" ht="15.75" customHeight="1" x14ac:dyDescent="0.35">
      <c r="B3414" s="1" t="s">
        <v>3972</v>
      </c>
    </row>
    <row r="3415" spans="2:2" ht="15.75" customHeight="1" x14ac:dyDescent="0.35">
      <c r="B3415" s="1" t="s">
        <v>3973</v>
      </c>
    </row>
    <row r="3416" spans="2:2" ht="15.75" customHeight="1" x14ac:dyDescent="0.35">
      <c r="B3416" s="1" t="s">
        <v>3974</v>
      </c>
    </row>
    <row r="3417" spans="2:2" ht="15.75" customHeight="1" x14ac:dyDescent="0.35">
      <c r="B3417" s="1" t="s">
        <v>3975</v>
      </c>
    </row>
    <row r="3418" spans="2:2" ht="15.75" customHeight="1" x14ac:dyDescent="0.35">
      <c r="B3418" s="1" t="s">
        <v>3976</v>
      </c>
    </row>
    <row r="3419" spans="2:2" ht="15.75" customHeight="1" x14ac:dyDescent="0.35">
      <c r="B3419" s="1" t="s">
        <v>3977</v>
      </c>
    </row>
    <row r="3420" spans="2:2" ht="15.75" customHeight="1" x14ac:dyDescent="0.35">
      <c r="B3420" s="1" t="s">
        <v>3978</v>
      </c>
    </row>
    <row r="3421" spans="2:2" ht="15.75" customHeight="1" x14ac:dyDescent="0.35">
      <c r="B3421" s="1" t="s">
        <v>3979</v>
      </c>
    </row>
    <row r="3422" spans="2:2" ht="15.75" customHeight="1" x14ac:dyDescent="0.35">
      <c r="B3422" s="1" t="s">
        <v>3980</v>
      </c>
    </row>
    <row r="3423" spans="2:2" ht="15.75" customHeight="1" x14ac:dyDescent="0.35">
      <c r="B3423" s="1" t="s">
        <v>3981</v>
      </c>
    </row>
    <row r="3424" spans="2:2" ht="15.75" customHeight="1" x14ac:dyDescent="0.35">
      <c r="B3424" s="1" t="s">
        <v>3982</v>
      </c>
    </row>
    <row r="3425" spans="2:2" ht="15.75" customHeight="1" x14ac:dyDescent="0.35">
      <c r="B3425" s="1" t="s">
        <v>3983</v>
      </c>
    </row>
    <row r="3426" spans="2:2" ht="15.75" customHeight="1" x14ac:dyDescent="0.35">
      <c r="B3426" s="1" t="s">
        <v>3984</v>
      </c>
    </row>
    <row r="3427" spans="2:2" ht="15.75" customHeight="1" x14ac:dyDescent="0.35">
      <c r="B3427" s="1" t="s">
        <v>3985</v>
      </c>
    </row>
    <row r="3428" spans="2:2" ht="15.75" customHeight="1" x14ac:dyDescent="0.35">
      <c r="B3428" s="1" t="s">
        <v>3986</v>
      </c>
    </row>
    <row r="3429" spans="2:2" ht="15.75" customHeight="1" x14ac:dyDescent="0.35">
      <c r="B3429" s="1" t="s">
        <v>3987</v>
      </c>
    </row>
    <row r="3430" spans="2:2" ht="15.75" customHeight="1" x14ac:dyDescent="0.35">
      <c r="B3430" s="1" t="s">
        <v>3988</v>
      </c>
    </row>
    <row r="3431" spans="2:2" ht="15.75" customHeight="1" x14ac:dyDescent="0.35">
      <c r="B3431" s="1" t="s">
        <v>3989</v>
      </c>
    </row>
    <row r="3432" spans="2:2" ht="15.75" customHeight="1" x14ac:dyDescent="0.35">
      <c r="B3432" s="1" t="s">
        <v>3990</v>
      </c>
    </row>
    <row r="3433" spans="2:2" ht="15.75" customHeight="1" x14ac:dyDescent="0.35">
      <c r="B3433" s="1" t="s">
        <v>3991</v>
      </c>
    </row>
    <row r="3434" spans="2:2" ht="15.75" customHeight="1" x14ac:dyDescent="0.35">
      <c r="B3434" s="1" t="s">
        <v>3992</v>
      </c>
    </row>
    <row r="3435" spans="2:2" ht="15.75" customHeight="1" x14ac:dyDescent="0.35">
      <c r="B3435" s="1" t="s">
        <v>3993</v>
      </c>
    </row>
    <row r="3436" spans="2:2" ht="15.75" customHeight="1" x14ac:dyDescent="0.35">
      <c r="B3436" s="1" t="s">
        <v>3994</v>
      </c>
    </row>
    <row r="3437" spans="2:2" ht="15.75" customHeight="1" x14ac:dyDescent="0.35">
      <c r="B3437" s="1" t="s">
        <v>3995</v>
      </c>
    </row>
    <row r="3438" spans="2:2" ht="15.75" customHeight="1" x14ac:dyDescent="0.35">
      <c r="B3438" s="1" t="s">
        <v>3996</v>
      </c>
    </row>
    <row r="3439" spans="2:2" ht="15.75" customHeight="1" x14ac:dyDescent="0.35">
      <c r="B3439" s="1" t="s">
        <v>3997</v>
      </c>
    </row>
    <row r="3440" spans="2:2" ht="15.75" customHeight="1" x14ac:dyDescent="0.35">
      <c r="B3440" s="1" t="s">
        <v>3998</v>
      </c>
    </row>
    <row r="3441" spans="2:2" ht="15.75" customHeight="1" x14ac:dyDescent="0.35">
      <c r="B3441" s="1" t="s">
        <v>3999</v>
      </c>
    </row>
    <row r="3442" spans="2:2" ht="15.75" customHeight="1" x14ac:dyDescent="0.35">
      <c r="B3442" s="1" t="s">
        <v>4000</v>
      </c>
    </row>
    <row r="3443" spans="2:2" ht="15.75" customHeight="1" x14ac:dyDescent="0.35">
      <c r="B3443" s="1" t="s">
        <v>4001</v>
      </c>
    </row>
    <row r="3444" spans="2:2" ht="15.75" customHeight="1" x14ac:dyDescent="0.35">
      <c r="B3444" s="1" t="s">
        <v>4002</v>
      </c>
    </row>
    <row r="3445" spans="2:2" ht="15.75" customHeight="1" x14ac:dyDescent="0.35">
      <c r="B3445" s="1" t="s">
        <v>4003</v>
      </c>
    </row>
    <row r="3446" spans="2:2" ht="15.75" customHeight="1" x14ac:dyDescent="0.35">
      <c r="B3446" s="1" t="s">
        <v>4004</v>
      </c>
    </row>
    <row r="3447" spans="2:2" ht="15.75" customHeight="1" x14ac:dyDescent="0.35">
      <c r="B3447" s="1" t="s">
        <v>4005</v>
      </c>
    </row>
    <row r="3448" spans="2:2" ht="15.75" customHeight="1" x14ac:dyDescent="0.35">
      <c r="B3448" s="1" t="s">
        <v>4006</v>
      </c>
    </row>
    <row r="3449" spans="2:2" ht="15.75" customHeight="1" x14ac:dyDescent="0.35">
      <c r="B3449" s="1" t="s">
        <v>4007</v>
      </c>
    </row>
    <row r="3450" spans="2:2" ht="15.75" customHeight="1" x14ac:dyDescent="0.35">
      <c r="B3450" s="1" t="s">
        <v>4008</v>
      </c>
    </row>
    <row r="3451" spans="2:2" ht="15.75" customHeight="1" x14ac:dyDescent="0.35">
      <c r="B3451" s="1" t="s">
        <v>4009</v>
      </c>
    </row>
    <row r="3452" spans="2:2" ht="15.75" customHeight="1" x14ac:dyDescent="0.35">
      <c r="B3452" s="1" t="s">
        <v>4010</v>
      </c>
    </row>
    <row r="3453" spans="2:2" ht="15.75" customHeight="1" x14ac:dyDescent="0.35">
      <c r="B3453" s="1" t="s">
        <v>4011</v>
      </c>
    </row>
    <row r="3454" spans="2:2" ht="15.75" customHeight="1" x14ac:dyDescent="0.35">
      <c r="B3454" s="1" t="s">
        <v>4012</v>
      </c>
    </row>
    <row r="3455" spans="2:2" ht="15.75" customHeight="1" x14ac:dyDescent="0.35">
      <c r="B3455" s="1" t="s">
        <v>4013</v>
      </c>
    </row>
    <row r="3456" spans="2:2" ht="15.75" customHeight="1" x14ac:dyDescent="0.35">
      <c r="B3456" s="1" t="s">
        <v>4014</v>
      </c>
    </row>
    <row r="3457" spans="2:2" ht="15.75" customHeight="1" x14ac:dyDescent="0.35">
      <c r="B3457" s="1" t="s">
        <v>4015</v>
      </c>
    </row>
    <row r="3458" spans="2:2" ht="15.75" customHeight="1" x14ac:dyDescent="0.35">
      <c r="B3458" s="1" t="s">
        <v>4016</v>
      </c>
    </row>
    <row r="3459" spans="2:2" ht="15.75" customHeight="1" x14ac:dyDescent="0.35">
      <c r="B3459" s="1" t="s">
        <v>4017</v>
      </c>
    </row>
    <row r="3460" spans="2:2" ht="15.75" customHeight="1" x14ac:dyDescent="0.35">
      <c r="B3460" s="1" t="s">
        <v>4018</v>
      </c>
    </row>
    <row r="3461" spans="2:2" ht="15.75" customHeight="1" x14ac:dyDescent="0.35">
      <c r="B3461" s="1" t="s">
        <v>4019</v>
      </c>
    </row>
    <row r="3462" spans="2:2" ht="15.75" customHeight="1" x14ac:dyDescent="0.35">
      <c r="B3462" s="1" t="s">
        <v>4020</v>
      </c>
    </row>
    <row r="3463" spans="2:2" ht="15.75" customHeight="1" x14ac:dyDescent="0.35">
      <c r="B3463" s="1" t="s">
        <v>4021</v>
      </c>
    </row>
    <row r="3464" spans="2:2" ht="15.75" customHeight="1" x14ac:dyDescent="0.35">
      <c r="B3464" s="1" t="s">
        <v>4022</v>
      </c>
    </row>
    <row r="3465" spans="2:2" ht="15.75" customHeight="1" x14ac:dyDescent="0.35">
      <c r="B3465" s="1" t="s">
        <v>4023</v>
      </c>
    </row>
    <row r="3466" spans="2:2" ht="15.75" customHeight="1" x14ac:dyDescent="0.35">
      <c r="B3466" s="1" t="s">
        <v>4024</v>
      </c>
    </row>
    <row r="3467" spans="2:2" ht="15.75" customHeight="1" x14ac:dyDescent="0.35">
      <c r="B3467" s="1" t="s">
        <v>4025</v>
      </c>
    </row>
    <row r="3468" spans="2:2" ht="15.75" customHeight="1" x14ac:dyDescent="0.35">
      <c r="B3468" s="1" t="s">
        <v>4026</v>
      </c>
    </row>
    <row r="3469" spans="2:2" ht="15.75" customHeight="1" x14ac:dyDescent="0.35">
      <c r="B3469" s="1" t="s">
        <v>4027</v>
      </c>
    </row>
    <row r="3470" spans="2:2" ht="15.75" customHeight="1" x14ac:dyDescent="0.35">
      <c r="B3470" s="1" t="s">
        <v>4028</v>
      </c>
    </row>
    <row r="3471" spans="2:2" ht="15.75" customHeight="1" x14ac:dyDescent="0.35">
      <c r="B3471" s="1" t="s">
        <v>4029</v>
      </c>
    </row>
    <row r="3472" spans="2:2" ht="15.75" customHeight="1" x14ac:dyDescent="0.35">
      <c r="B3472" s="1" t="s">
        <v>4030</v>
      </c>
    </row>
    <row r="3473" spans="2:2" ht="15.75" customHeight="1" x14ac:dyDescent="0.35">
      <c r="B3473" s="1" t="s">
        <v>4031</v>
      </c>
    </row>
    <row r="3474" spans="2:2" ht="15.75" customHeight="1" x14ac:dyDescent="0.35">
      <c r="B3474" s="1" t="s">
        <v>1768</v>
      </c>
    </row>
    <row r="3475" spans="2:2" ht="15.75" customHeight="1" x14ac:dyDescent="0.35">
      <c r="B3475" s="1" t="s">
        <v>4032</v>
      </c>
    </row>
    <row r="3476" spans="2:2" ht="15.75" customHeight="1" x14ac:dyDescent="0.35">
      <c r="B3476" s="1" t="s">
        <v>4033</v>
      </c>
    </row>
    <row r="3477" spans="2:2" ht="15.75" customHeight="1" x14ac:dyDescent="0.35">
      <c r="B3477" s="1" t="s">
        <v>4034</v>
      </c>
    </row>
    <row r="3478" spans="2:2" ht="15.75" customHeight="1" x14ac:dyDescent="0.35">
      <c r="B3478" s="1" t="s">
        <v>4035</v>
      </c>
    </row>
    <row r="3479" spans="2:2" ht="15.75" customHeight="1" x14ac:dyDescent="0.35">
      <c r="B3479" s="1" t="s">
        <v>4036</v>
      </c>
    </row>
    <row r="3480" spans="2:2" ht="15.75" customHeight="1" x14ac:dyDescent="0.35">
      <c r="B3480" s="1" t="s">
        <v>4037</v>
      </c>
    </row>
    <row r="3481" spans="2:2" ht="15.75" customHeight="1" x14ac:dyDescent="0.35">
      <c r="B3481" s="1" t="s">
        <v>4038</v>
      </c>
    </row>
    <row r="3482" spans="2:2" ht="15.75" customHeight="1" x14ac:dyDescent="0.35">
      <c r="B3482" s="1" t="s">
        <v>4039</v>
      </c>
    </row>
    <row r="3483" spans="2:2" ht="15.75" customHeight="1" x14ac:dyDescent="0.35">
      <c r="B3483" s="1" t="s">
        <v>4040</v>
      </c>
    </row>
    <row r="3484" spans="2:2" ht="15.75" customHeight="1" x14ac:dyDescent="0.35">
      <c r="B3484" s="1" t="s">
        <v>4041</v>
      </c>
    </row>
    <row r="3485" spans="2:2" ht="15.75" customHeight="1" x14ac:dyDescent="0.35">
      <c r="B3485" s="1" t="s">
        <v>4042</v>
      </c>
    </row>
    <row r="3486" spans="2:2" ht="15.75" customHeight="1" x14ac:dyDescent="0.35">
      <c r="B3486" s="1" t="s">
        <v>4043</v>
      </c>
    </row>
    <row r="3487" spans="2:2" ht="15.75" customHeight="1" x14ac:dyDescent="0.35">
      <c r="B3487" s="1" t="s">
        <v>4044</v>
      </c>
    </row>
    <row r="3488" spans="2:2" ht="15.75" customHeight="1" x14ac:dyDescent="0.35">
      <c r="B3488" s="1" t="s">
        <v>4045</v>
      </c>
    </row>
    <row r="3489" spans="2:2" ht="15.75" customHeight="1" x14ac:dyDescent="0.35">
      <c r="B3489" s="1" t="s">
        <v>4046</v>
      </c>
    </row>
    <row r="3490" spans="2:2" ht="15.75" customHeight="1" x14ac:dyDescent="0.35">
      <c r="B3490" s="1" t="s">
        <v>4047</v>
      </c>
    </row>
    <row r="3491" spans="2:2" ht="15.75" customHeight="1" x14ac:dyDescent="0.35">
      <c r="B3491" s="1" t="s">
        <v>4048</v>
      </c>
    </row>
    <row r="3492" spans="2:2" ht="15.75" customHeight="1" x14ac:dyDescent="0.35">
      <c r="B3492" s="1" t="s">
        <v>4049</v>
      </c>
    </row>
    <row r="3493" spans="2:2" ht="15.75" customHeight="1" x14ac:dyDescent="0.35">
      <c r="B3493" s="1" t="s">
        <v>4050</v>
      </c>
    </row>
    <row r="3494" spans="2:2" ht="15.75" customHeight="1" x14ac:dyDescent="0.35">
      <c r="B3494" s="1" t="s">
        <v>4051</v>
      </c>
    </row>
    <row r="3495" spans="2:2" ht="15.75" customHeight="1" x14ac:dyDescent="0.35">
      <c r="B3495" s="1" t="s">
        <v>4052</v>
      </c>
    </row>
    <row r="3496" spans="2:2" ht="15.75" customHeight="1" x14ac:dyDescent="0.35">
      <c r="B3496" s="1" t="s">
        <v>4053</v>
      </c>
    </row>
    <row r="3497" spans="2:2" ht="15.75" customHeight="1" x14ac:dyDescent="0.35">
      <c r="B3497" s="1" t="s">
        <v>4054</v>
      </c>
    </row>
    <row r="3498" spans="2:2" ht="15.75" customHeight="1" x14ac:dyDescent="0.35">
      <c r="B3498" s="1" t="s">
        <v>4055</v>
      </c>
    </row>
    <row r="3499" spans="2:2" ht="15.75" customHeight="1" x14ac:dyDescent="0.35">
      <c r="B3499" s="1" t="s">
        <v>4056</v>
      </c>
    </row>
    <row r="3500" spans="2:2" ht="15.75" customHeight="1" x14ac:dyDescent="0.35">
      <c r="B3500" s="1" t="s">
        <v>4057</v>
      </c>
    </row>
    <row r="3501" spans="2:2" ht="15.75" customHeight="1" x14ac:dyDescent="0.35">
      <c r="B3501" s="1" t="s">
        <v>4058</v>
      </c>
    </row>
    <row r="3502" spans="2:2" ht="15.75" customHeight="1" x14ac:dyDescent="0.35">
      <c r="B3502" s="1" t="s">
        <v>4059</v>
      </c>
    </row>
    <row r="3503" spans="2:2" ht="15.75" customHeight="1" x14ac:dyDescent="0.35">
      <c r="B3503" s="1" t="s">
        <v>4060</v>
      </c>
    </row>
    <row r="3504" spans="2:2" ht="15.75" customHeight="1" x14ac:dyDescent="0.35">
      <c r="B3504" s="1" t="s">
        <v>4061</v>
      </c>
    </row>
    <row r="3505" spans="2:2" ht="15.75" customHeight="1" x14ac:dyDescent="0.35">
      <c r="B3505" s="1" t="s">
        <v>4062</v>
      </c>
    </row>
    <row r="3506" spans="2:2" ht="15.75" customHeight="1" x14ac:dyDescent="0.35">
      <c r="B3506" s="1" t="s">
        <v>4063</v>
      </c>
    </row>
    <row r="3507" spans="2:2" ht="15.75" customHeight="1" x14ac:dyDescent="0.35">
      <c r="B3507" s="1" t="s">
        <v>4064</v>
      </c>
    </row>
    <row r="3508" spans="2:2" ht="15.75" customHeight="1" x14ac:dyDescent="0.35">
      <c r="B3508" s="1" t="s">
        <v>4065</v>
      </c>
    </row>
    <row r="3509" spans="2:2" ht="15.75" customHeight="1" x14ac:dyDescent="0.35">
      <c r="B3509" s="1" t="s">
        <v>4066</v>
      </c>
    </row>
    <row r="3510" spans="2:2" ht="15.75" customHeight="1" x14ac:dyDescent="0.35">
      <c r="B3510" s="1" t="s">
        <v>4067</v>
      </c>
    </row>
    <row r="3511" spans="2:2" ht="15.75" customHeight="1" x14ac:dyDescent="0.35">
      <c r="B3511" s="1" t="s">
        <v>4068</v>
      </c>
    </row>
    <row r="3512" spans="2:2" ht="15.75" customHeight="1" x14ac:dyDescent="0.35">
      <c r="B3512" s="1" t="s">
        <v>4069</v>
      </c>
    </row>
    <row r="3513" spans="2:2" ht="15.75" customHeight="1" x14ac:dyDescent="0.35">
      <c r="B3513" s="1" t="s">
        <v>4070</v>
      </c>
    </row>
    <row r="3514" spans="2:2" ht="15.75" customHeight="1" x14ac:dyDescent="0.35">
      <c r="B3514" s="1" t="s">
        <v>4071</v>
      </c>
    </row>
    <row r="3515" spans="2:2" ht="15.75" customHeight="1" x14ac:dyDescent="0.35">
      <c r="B3515" s="1" t="s">
        <v>4072</v>
      </c>
    </row>
    <row r="3516" spans="2:2" ht="15.75" customHeight="1" x14ac:dyDescent="0.35">
      <c r="B3516" s="1" t="s">
        <v>4073</v>
      </c>
    </row>
    <row r="3517" spans="2:2" ht="15.75" customHeight="1" x14ac:dyDescent="0.35">
      <c r="B3517" s="1" t="s">
        <v>4074</v>
      </c>
    </row>
    <row r="3518" spans="2:2" ht="15.75" customHeight="1" x14ac:dyDescent="0.35">
      <c r="B3518" s="1" t="s">
        <v>4075</v>
      </c>
    </row>
    <row r="3519" spans="2:2" ht="15.75" customHeight="1" x14ac:dyDescent="0.35">
      <c r="B3519" s="1" t="s">
        <v>4076</v>
      </c>
    </row>
    <row r="3520" spans="2:2" ht="15.75" customHeight="1" x14ac:dyDescent="0.35">
      <c r="B3520" s="1" t="s">
        <v>4077</v>
      </c>
    </row>
    <row r="3521" spans="2:2" ht="15.75" customHeight="1" x14ac:dyDescent="0.35">
      <c r="B3521" s="1" t="s">
        <v>4078</v>
      </c>
    </row>
    <row r="3522" spans="2:2" ht="15.75" customHeight="1" x14ac:dyDescent="0.35">
      <c r="B3522" s="1" t="s">
        <v>4079</v>
      </c>
    </row>
    <row r="3523" spans="2:2" ht="15.75" customHeight="1" x14ac:dyDescent="0.35">
      <c r="B3523" s="1" t="s">
        <v>4080</v>
      </c>
    </row>
    <row r="3524" spans="2:2" ht="15.75" customHeight="1" x14ac:dyDescent="0.35">
      <c r="B3524" s="1" t="s">
        <v>4081</v>
      </c>
    </row>
    <row r="3525" spans="2:2" ht="15.75" customHeight="1" x14ac:dyDescent="0.35">
      <c r="B3525" s="1" t="s">
        <v>4082</v>
      </c>
    </row>
    <row r="3526" spans="2:2" ht="15.75" customHeight="1" x14ac:dyDescent="0.35">
      <c r="B3526" s="1" t="s">
        <v>4083</v>
      </c>
    </row>
    <row r="3527" spans="2:2" ht="15.75" customHeight="1" x14ac:dyDescent="0.35">
      <c r="B3527" s="1" t="s">
        <v>4084</v>
      </c>
    </row>
    <row r="3528" spans="2:2" ht="15.75" customHeight="1" x14ac:dyDescent="0.35">
      <c r="B3528" s="1" t="s">
        <v>4085</v>
      </c>
    </row>
    <row r="3529" spans="2:2" ht="15.75" customHeight="1" x14ac:dyDescent="0.35">
      <c r="B3529" s="1" t="s">
        <v>4086</v>
      </c>
    </row>
    <row r="3530" spans="2:2" ht="15.75" customHeight="1" x14ac:dyDescent="0.35">
      <c r="B3530" s="1" t="s">
        <v>4087</v>
      </c>
    </row>
    <row r="3531" spans="2:2" ht="15.75" customHeight="1" x14ac:dyDescent="0.35">
      <c r="B3531" s="1" t="s">
        <v>4088</v>
      </c>
    </row>
    <row r="3532" spans="2:2" ht="15.75" customHeight="1" x14ac:dyDescent="0.35">
      <c r="B3532" s="1" t="s">
        <v>4089</v>
      </c>
    </row>
    <row r="3533" spans="2:2" ht="15.75" customHeight="1" x14ac:dyDescent="0.35">
      <c r="B3533" s="1" t="s">
        <v>4090</v>
      </c>
    </row>
    <row r="3534" spans="2:2" ht="15.75" customHeight="1" x14ac:dyDescent="0.35">
      <c r="B3534" s="1" t="s">
        <v>4091</v>
      </c>
    </row>
    <row r="3535" spans="2:2" ht="15.75" customHeight="1" x14ac:dyDescent="0.35">
      <c r="B3535" s="1" t="s">
        <v>4092</v>
      </c>
    </row>
    <row r="3536" spans="2:2" ht="15.75" customHeight="1" x14ac:dyDescent="0.35">
      <c r="B3536" s="1" t="s">
        <v>4093</v>
      </c>
    </row>
    <row r="3537" spans="2:2" ht="15.75" customHeight="1" x14ac:dyDescent="0.35">
      <c r="B3537" s="1" t="s">
        <v>4094</v>
      </c>
    </row>
    <row r="3538" spans="2:2" ht="15.75" customHeight="1" x14ac:dyDescent="0.35">
      <c r="B3538" s="1" t="s">
        <v>4095</v>
      </c>
    </row>
    <row r="3539" spans="2:2" ht="15.75" customHeight="1" x14ac:dyDescent="0.35">
      <c r="B3539" s="1" t="s">
        <v>4096</v>
      </c>
    </row>
    <row r="3540" spans="2:2" ht="15.75" customHeight="1" x14ac:dyDescent="0.35">
      <c r="B3540" s="1" t="s">
        <v>4097</v>
      </c>
    </row>
    <row r="3541" spans="2:2" ht="15.75" customHeight="1" x14ac:dyDescent="0.35">
      <c r="B3541" s="1" t="s">
        <v>4098</v>
      </c>
    </row>
    <row r="3542" spans="2:2" ht="15.75" customHeight="1" x14ac:dyDescent="0.35">
      <c r="B3542" s="1" t="s">
        <v>4099</v>
      </c>
    </row>
    <row r="3543" spans="2:2" ht="15.75" customHeight="1" x14ac:dyDescent="0.35">
      <c r="B3543" s="1" t="s">
        <v>4100</v>
      </c>
    </row>
    <row r="3544" spans="2:2" ht="15.75" customHeight="1" x14ac:dyDescent="0.35">
      <c r="B3544" s="1" t="s">
        <v>4101</v>
      </c>
    </row>
    <row r="3545" spans="2:2" ht="15.75" customHeight="1" x14ac:dyDescent="0.35">
      <c r="B3545" s="1" t="s">
        <v>4102</v>
      </c>
    </row>
    <row r="3546" spans="2:2" ht="15.75" customHeight="1" x14ac:dyDescent="0.35">
      <c r="B3546" s="1" t="s">
        <v>4103</v>
      </c>
    </row>
    <row r="3547" spans="2:2" ht="15.75" customHeight="1" x14ac:dyDescent="0.35">
      <c r="B3547" s="1" t="s">
        <v>4104</v>
      </c>
    </row>
    <row r="3548" spans="2:2" ht="15.75" customHeight="1" x14ac:dyDescent="0.35">
      <c r="B3548" s="1" t="s">
        <v>4105</v>
      </c>
    </row>
    <row r="3549" spans="2:2" ht="15.75" customHeight="1" x14ac:dyDescent="0.35">
      <c r="B3549" s="1" t="s">
        <v>4106</v>
      </c>
    </row>
    <row r="3550" spans="2:2" ht="15.75" customHeight="1" x14ac:dyDescent="0.35">
      <c r="B3550" s="1" t="s">
        <v>4107</v>
      </c>
    </row>
    <row r="3551" spans="2:2" ht="15.75" customHeight="1" x14ac:dyDescent="0.35">
      <c r="B3551" s="1" t="s">
        <v>4108</v>
      </c>
    </row>
    <row r="3552" spans="2:2" ht="15.75" customHeight="1" x14ac:dyDescent="0.35">
      <c r="B3552" s="1" t="s">
        <v>4109</v>
      </c>
    </row>
    <row r="3553" spans="2:2" ht="15.75" customHeight="1" x14ac:dyDescent="0.35">
      <c r="B3553" s="1" t="s">
        <v>4110</v>
      </c>
    </row>
    <row r="3554" spans="2:2" ht="15.75" customHeight="1" x14ac:dyDescent="0.35">
      <c r="B3554" s="1" t="s">
        <v>4111</v>
      </c>
    </row>
    <row r="3555" spans="2:2" ht="15.75" customHeight="1" x14ac:dyDescent="0.35">
      <c r="B3555" s="1" t="s">
        <v>4112</v>
      </c>
    </row>
    <row r="3556" spans="2:2" ht="15.75" customHeight="1" x14ac:dyDescent="0.35">
      <c r="B3556" s="1" t="s">
        <v>4113</v>
      </c>
    </row>
    <row r="3557" spans="2:2" ht="15.75" customHeight="1" x14ac:dyDescent="0.35">
      <c r="B3557" s="1" t="s">
        <v>4114</v>
      </c>
    </row>
    <row r="3558" spans="2:2" ht="15.75" customHeight="1" x14ac:dyDescent="0.35">
      <c r="B3558" s="1" t="s">
        <v>4115</v>
      </c>
    </row>
    <row r="3559" spans="2:2" ht="15.75" customHeight="1" x14ac:dyDescent="0.35">
      <c r="B3559" s="1" t="s">
        <v>4116</v>
      </c>
    </row>
    <row r="3560" spans="2:2" ht="15.75" customHeight="1" x14ac:dyDescent="0.35">
      <c r="B3560" s="1" t="s">
        <v>4117</v>
      </c>
    </row>
    <row r="3561" spans="2:2" ht="15.75" customHeight="1" x14ac:dyDescent="0.35">
      <c r="B3561" s="1" t="s">
        <v>4118</v>
      </c>
    </row>
    <row r="3562" spans="2:2" ht="15.75" customHeight="1" x14ac:dyDescent="0.35">
      <c r="B3562" s="1" t="s">
        <v>4119</v>
      </c>
    </row>
    <row r="3563" spans="2:2" ht="15.75" customHeight="1" x14ac:dyDescent="0.35">
      <c r="B3563" s="1" t="s">
        <v>4120</v>
      </c>
    </row>
    <row r="3564" spans="2:2" ht="15.75" customHeight="1" x14ac:dyDescent="0.35">
      <c r="B3564" s="1" t="s">
        <v>4121</v>
      </c>
    </row>
    <row r="3565" spans="2:2" ht="15.75" customHeight="1" x14ac:dyDescent="0.35">
      <c r="B3565" s="1" t="s">
        <v>4122</v>
      </c>
    </row>
    <row r="3566" spans="2:2" ht="15.75" customHeight="1" x14ac:dyDescent="0.35">
      <c r="B3566" s="1" t="s">
        <v>4123</v>
      </c>
    </row>
    <row r="3567" spans="2:2" ht="15.75" customHeight="1" x14ac:dyDescent="0.35">
      <c r="B3567" s="1" t="s">
        <v>4124</v>
      </c>
    </row>
    <row r="3568" spans="2:2" ht="15.75" customHeight="1" x14ac:dyDescent="0.35">
      <c r="B3568" s="1" t="s">
        <v>4125</v>
      </c>
    </row>
    <row r="3569" spans="2:2" ht="15.75" customHeight="1" x14ac:dyDescent="0.35">
      <c r="B3569" s="1" t="s">
        <v>4126</v>
      </c>
    </row>
    <row r="3570" spans="2:2" ht="15.75" customHeight="1" x14ac:dyDescent="0.35">
      <c r="B3570" s="1" t="s">
        <v>4127</v>
      </c>
    </row>
    <row r="3571" spans="2:2" ht="15.75" customHeight="1" x14ac:dyDescent="0.35">
      <c r="B3571" s="1" t="s">
        <v>4128</v>
      </c>
    </row>
    <row r="3572" spans="2:2" ht="15.75" customHeight="1" x14ac:dyDescent="0.35">
      <c r="B3572" s="1" t="s">
        <v>4129</v>
      </c>
    </row>
    <row r="3573" spans="2:2" ht="15.75" customHeight="1" x14ac:dyDescent="0.35">
      <c r="B3573" s="1" t="s">
        <v>4130</v>
      </c>
    </row>
    <row r="3574" spans="2:2" ht="15.75" customHeight="1" x14ac:dyDescent="0.35">
      <c r="B3574" s="1" t="s">
        <v>4131</v>
      </c>
    </row>
    <row r="3575" spans="2:2" ht="15.75" customHeight="1" x14ac:dyDescent="0.35">
      <c r="B3575" s="1" t="s">
        <v>4132</v>
      </c>
    </row>
    <row r="3576" spans="2:2" ht="15.75" customHeight="1" x14ac:dyDescent="0.35">
      <c r="B3576" s="1" t="s">
        <v>4133</v>
      </c>
    </row>
    <row r="3577" spans="2:2" ht="15.75" customHeight="1" x14ac:dyDescent="0.35">
      <c r="B3577" s="1" t="s">
        <v>4134</v>
      </c>
    </row>
    <row r="3578" spans="2:2" ht="15.75" customHeight="1" x14ac:dyDescent="0.35">
      <c r="B3578" s="1" t="s">
        <v>4135</v>
      </c>
    </row>
    <row r="3579" spans="2:2" ht="15.75" customHeight="1" x14ac:dyDescent="0.35">
      <c r="B3579" s="1" t="s">
        <v>4136</v>
      </c>
    </row>
    <row r="3580" spans="2:2" ht="15.75" customHeight="1" x14ac:dyDescent="0.35">
      <c r="B3580" s="1" t="s">
        <v>4137</v>
      </c>
    </row>
    <row r="3581" spans="2:2" ht="15.75" customHeight="1" x14ac:dyDescent="0.35">
      <c r="B3581" s="1" t="s">
        <v>4138</v>
      </c>
    </row>
    <row r="3582" spans="2:2" ht="15.75" customHeight="1" x14ac:dyDescent="0.35">
      <c r="B3582" s="1" t="s">
        <v>4139</v>
      </c>
    </row>
    <row r="3583" spans="2:2" ht="15.75" customHeight="1" x14ac:dyDescent="0.35">
      <c r="B3583" s="1" t="s">
        <v>4140</v>
      </c>
    </row>
    <row r="3584" spans="2:2" ht="15.75" customHeight="1" x14ac:dyDescent="0.35">
      <c r="B3584" s="1" t="s">
        <v>4141</v>
      </c>
    </row>
    <row r="3585" spans="2:2" ht="15.75" customHeight="1" x14ac:dyDescent="0.35">
      <c r="B3585" s="1" t="s">
        <v>4142</v>
      </c>
    </row>
    <row r="3586" spans="2:2" ht="15.75" customHeight="1" x14ac:dyDescent="0.35">
      <c r="B3586" s="1" t="s">
        <v>4143</v>
      </c>
    </row>
    <row r="3587" spans="2:2" ht="15.75" customHeight="1" x14ac:dyDescent="0.35">
      <c r="B3587" s="1" t="s">
        <v>4144</v>
      </c>
    </row>
    <row r="3588" spans="2:2" ht="15.75" customHeight="1" x14ac:dyDescent="0.35">
      <c r="B3588" s="1" t="s">
        <v>4145</v>
      </c>
    </row>
    <row r="3589" spans="2:2" ht="15.75" customHeight="1" x14ac:dyDescent="0.35">
      <c r="B3589" s="1" t="s">
        <v>4146</v>
      </c>
    </row>
    <row r="3590" spans="2:2" ht="15.75" customHeight="1" x14ac:dyDescent="0.35">
      <c r="B3590" s="1" t="s">
        <v>4147</v>
      </c>
    </row>
    <row r="3591" spans="2:2" ht="15.75" customHeight="1" x14ac:dyDescent="0.35">
      <c r="B3591" s="1" t="s">
        <v>4148</v>
      </c>
    </row>
    <row r="3592" spans="2:2" ht="15.75" customHeight="1" x14ac:dyDescent="0.35">
      <c r="B3592" s="1" t="s">
        <v>4149</v>
      </c>
    </row>
    <row r="3593" spans="2:2" ht="15.75" customHeight="1" x14ac:dyDescent="0.35">
      <c r="B3593" s="1" t="s">
        <v>4150</v>
      </c>
    </row>
    <row r="3594" spans="2:2" ht="15.75" customHeight="1" x14ac:dyDescent="0.35">
      <c r="B3594" s="1" t="s">
        <v>4151</v>
      </c>
    </row>
    <row r="3595" spans="2:2" ht="15.75" customHeight="1" x14ac:dyDescent="0.35">
      <c r="B3595" s="1" t="s">
        <v>4152</v>
      </c>
    </row>
    <row r="3596" spans="2:2" ht="15.75" customHeight="1" x14ac:dyDescent="0.35">
      <c r="B3596" s="1" t="s">
        <v>4153</v>
      </c>
    </row>
    <row r="3597" spans="2:2" ht="15.75" customHeight="1" x14ac:dyDescent="0.35">
      <c r="B3597" s="1" t="s">
        <v>4154</v>
      </c>
    </row>
    <row r="3598" spans="2:2" ht="15.75" customHeight="1" x14ac:dyDescent="0.35">
      <c r="B3598" s="1" t="s">
        <v>4155</v>
      </c>
    </row>
    <row r="3599" spans="2:2" ht="15.75" customHeight="1" x14ac:dyDescent="0.35">
      <c r="B3599" s="1" t="s">
        <v>4156</v>
      </c>
    </row>
    <row r="3600" spans="2:2" ht="15.75" customHeight="1" x14ac:dyDescent="0.35">
      <c r="B3600" s="1" t="s">
        <v>4157</v>
      </c>
    </row>
    <row r="3601" spans="2:2" ht="15.75" customHeight="1" x14ac:dyDescent="0.35">
      <c r="B3601" s="1" t="s">
        <v>4158</v>
      </c>
    </row>
    <row r="3602" spans="2:2" ht="15.75" customHeight="1" x14ac:dyDescent="0.35">
      <c r="B3602" s="1" t="s">
        <v>4159</v>
      </c>
    </row>
    <row r="3603" spans="2:2" ht="15.75" customHeight="1" x14ac:dyDescent="0.35">
      <c r="B3603" s="1" t="s">
        <v>4160</v>
      </c>
    </row>
    <row r="3604" spans="2:2" ht="15.75" customHeight="1" x14ac:dyDescent="0.35">
      <c r="B3604" s="1" t="s">
        <v>4161</v>
      </c>
    </row>
    <row r="3605" spans="2:2" ht="15.75" customHeight="1" x14ac:dyDescent="0.35">
      <c r="B3605" s="1" t="s">
        <v>4162</v>
      </c>
    </row>
    <row r="3606" spans="2:2" ht="15.75" customHeight="1" x14ac:dyDescent="0.35">
      <c r="B3606" s="1" t="s">
        <v>4163</v>
      </c>
    </row>
    <row r="3607" spans="2:2" ht="15.75" customHeight="1" x14ac:dyDescent="0.35">
      <c r="B3607" s="1" t="s">
        <v>4164</v>
      </c>
    </row>
    <row r="3608" spans="2:2" ht="15.75" customHeight="1" x14ac:dyDescent="0.35">
      <c r="B3608" s="1" t="s">
        <v>4165</v>
      </c>
    </row>
    <row r="3609" spans="2:2" ht="15.75" customHeight="1" x14ac:dyDescent="0.35">
      <c r="B3609" s="1" t="s">
        <v>4166</v>
      </c>
    </row>
    <row r="3610" spans="2:2" ht="15.75" customHeight="1" x14ac:dyDescent="0.35">
      <c r="B3610" s="1" t="s">
        <v>4167</v>
      </c>
    </row>
    <row r="3611" spans="2:2" ht="15.75" customHeight="1" x14ac:dyDescent="0.35">
      <c r="B3611" s="1" t="s">
        <v>4168</v>
      </c>
    </row>
    <row r="3612" spans="2:2" ht="15.75" customHeight="1" x14ac:dyDescent="0.35">
      <c r="B3612" s="1" t="s">
        <v>4169</v>
      </c>
    </row>
    <row r="3613" spans="2:2" ht="15.75" customHeight="1" x14ac:dyDescent="0.35">
      <c r="B3613" s="1" t="s">
        <v>4170</v>
      </c>
    </row>
    <row r="3614" spans="2:2" ht="15.75" customHeight="1" x14ac:dyDescent="0.35">
      <c r="B3614" s="1" t="s">
        <v>4171</v>
      </c>
    </row>
    <row r="3615" spans="2:2" ht="15.75" customHeight="1" x14ac:dyDescent="0.35">
      <c r="B3615" s="1" t="s">
        <v>4172</v>
      </c>
    </row>
    <row r="3616" spans="2:2" ht="15.75" customHeight="1" x14ac:dyDescent="0.35">
      <c r="B3616" s="1" t="s">
        <v>4173</v>
      </c>
    </row>
    <row r="3617" spans="2:2" ht="15.75" customHeight="1" x14ac:dyDescent="0.35">
      <c r="B3617" s="1" t="s">
        <v>4174</v>
      </c>
    </row>
    <row r="3618" spans="2:2" ht="15.75" customHeight="1" x14ac:dyDescent="0.35">
      <c r="B3618" s="1" t="s">
        <v>4175</v>
      </c>
    </row>
    <row r="3619" spans="2:2" ht="15.75" customHeight="1" x14ac:dyDescent="0.35">
      <c r="B3619" s="1" t="s">
        <v>4176</v>
      </c>
    </row>
    <row r="3620" spans="2:2" ht="15.75" customHeight="1" x14ac:dyDescent="0.35">
      <c r="B3620" s="1" t="s">
        <v>4177</v>
      </c>
    </row>
    <row r="3621" spans="2:2" ht="15.75" customHeight="1" x14ac:dyDescent="0.35">
      <c r="B3621" s="1" t="s">
        <v>4178</v>
      </c>
    </row>
    <row r="3622" spans="2:2" ht="15.75" customHeight="1" x14ac:dyDescent="0.35">
      <c r="B3622" s="1" t="s">
        <v>4179</v>
      </c>
    </row>
    <row r="3623" spans="2:2" ht="15.75" customHeight="1" x14ac:dyDescent="0.35">
      <c r="B3623" s="1" t="s">
        <v>4180</v>
      </c>
    </row>
    <row r="3624" spans="2:2" ht="15.75" customHeight="1" x14ac:dyDescent="0.35">
      <c r="B3624" s="1" t="s">
        <v>4181</v>
      </c>
    </row>
    <row r="3625" spans="2:2" ht="15.75" customHeight="1" x14ac:dyDescent="0.35">
      <c r="B3625" s="1" t="s">
        <v>4182</v>
      </c>
    </row>
    <row r="3626" spans="2:2" ht="15.75" customHeight="1" x14ac:dyDescent="0.35">
      <c r="B3626" s="1" t="s">
        <v>4183</v>
      </c>
    </row>
    <row r="3627" spans="2:2" ht="15.75" customHeight="1" x14ac:dyDescent="0.35">
      <c r="B3627" s="1" t="s">
        <v>4184</v>
      </c>
    </row>
    <row r="3628" spans="2:2" ht="15.75" customHeight="1" x14ac:dyDescent="0.35">
      <c r="B3628" s="1" t="s">
        <v>4185</v>
      </c>
    </row>
    <row r="3629" spans="2:2" ht="15.75" customHeight="1" x14ac:dyDescent="0.35">
      <c r="B3629" s="1" t="s">
        <v>4186</v>
      </c>
    </row>
    <row r="3630" spans="2:2" ht="15.75" customHeight="1" x14ac:dyDescent="0.35">
      <c r="B3630" s="1" t="s">
        <v>4187</v>
      </c>
    </row>
    <row r="3631" spans="2:2" ht="15.75" customHeight="1" x14ac:dyDescent="0.35">
      <c r="B3631" s="1" t="s">
        <v>4188</v>
      </c>
    </row>
    <row r="3632" spans="2:2" ht="15.75" customHeight="1" x14ac:dyDescent="0.35">
      <c r="B3632" s="1" t="s">
        <v>4189</v>
      </c>
    </row>
    <row r="3633" spans="2:2" ht="15.75" customHeight="1" x14ac:dyDescent="0.35">
      <c r="B3633" s="1" t="s">
        <v>4190</v>
      </c>
    </row>
    <row r="3634" spans="2:2" ht="15.75" customHeight="1" x14ac:dyDescent="0.35">
      <c r="B3634" s="1" t="s">
        <v>4191</v>
      </c>
    </row>
    <row r="3635" spans="2:2" ht="15.75" customHeight="1" x14ac:dyDescent="0.35">
      <c r="B3635" s="1" t="s">
        <v>4192</v>
      </c>
    </row>
    <row r="3636" spans="2:2" ht="15.75" customHeight="1" x14ac:dyDescent="0.35">
      <c r="B3636" s="1" t="s">
        <v>4193</v>
      </c>
    </row>
    <row r="3637" spans="2:2" ht="15.75" customHeight="1" x14ac:dyDescent="0.35">
      <c r="B3637" s="1" t="s">
        <v>4194</v>
      </c>
    </row>
    <row r="3638" spans="2:2" ht="15.75" customHeight="1" x14ac:dyDescent="0.35">
      <c r="B3638" s="1" t="s">
        <v>4195</v>
      </c>
    </row>
    <row r="3639" spans="2:2" ht="15.75" customHeight="1" x14ac:dyDescent="0.35">
      <c r="B3639" s="1" t="s">
        <v>4196</v>
      </c>
    </row>
    <row r="3640" spans="2:2" ht="15.75" customHeight="1" x14ac:dyDescent="0.35">
      <c r="B3640" s="1" t="s">
        <v>4197</v>
      </c>
    </row>
    <row r="3641" spans="2:2" ht="15.75" customHeight="1" x14ac:dyDescent="0.35">
      <c r="B3641" s="1" t="s">
        <v>4198</v>
      </c>
    </row>
    <row r="3642" spans="2:2" ht="15.75" customHeight="1" x14ac:dyDescent="0.35">
      <c r="B3642" s="1" t="s">
        <v>4199</v>
      </c>
    </row>
    <row r="3643" spans="2:2" ht="15.75" customHeight="1" x14ac:dyDescent="0.35">
      <c r="B3643" s="1" t="s">
        <v>4200</v>
      </c>
    </row>
    <row r="3644" spans="2:2" ht="15.75" customHeight="1" x14ac:dyDescent="0.35">
      <c r="B3644" s="1" t="s">
        <v>4201</v>
      </c>
    </row>
    <row r="3645" spans="2:2" ht="15.75" customHeight="1" x14ac:dyDescent="0.35">
      <c r="B3645" s="1" t="s">
        <v>4202</v>
      </c>
    </row>
    <row r="3646" spans="2:2" ht="15.75" customHeight="1" x14ac:dyDescent="0.35">
      <c r="B3646" s="1" t="s">
        <v>4203</v>
      </c>
    </row>
    <row r="3647" spans="2:2" ht="15.75" customHeight="1" x14ac:dyDescent="0.35">
      <c r="B3647" s="1" t="s">
        <v>4204</v>
      </c>
    </row>
    <row r="3648" spans="2:2" ht="15.75" customHeight="1" x14ac:dyDescent="0.35">
      <c r="B3648" s="1" t="s">
        <v>4205</v>
      </c>
    </row>
    <row r="3649" spans="2:2" ht="15.75" customHeight="1" x14ac:dyDescent="0.35">
      <c r="B3649" s="1" t="s">
        <v>4206</v>
      </c>
    </row>
    <row r="3650" spans="2:2" ht="15.75" customHeight="1" x14ac:dyDescent="0.35">
      <c r="B3650" s="1" t="s">
        <v>4207</v>
      </c>
    </row>
    <row r="3651" spans="2:2" ht="15.75" customHeight="1" x14ac:dyDescent="0.35">
      <c r="B3651" s="1" t="s">
        <v>4208</v>
      </c>
    </row>
    <row r="3652" spans="2:2" ht="15.75" customHeight="1" x14ac:dyDescent="0.35">
      <c r="B3652" s="1" t="s">
        <v>4209</v>
      </c>
    </row>
    <row r="3653" spans="2:2" ht="15.75" customHeight="1" x14ac:dyDescent="0.35">
      <c r="B3653" s="1" t="s">
        <v>4210</v>
      </c>
    </row>
    <row r="3654" spans="2:2" ht="15.75" customHeight="1" x14ac:dyDescent="0.35">
      <c r="B3654" s="1" t="s">
        <v>4211</v>
      </c>
    </row>
    <row r="3655" spans="2:2" ht="15.75" customHeight="1" x14ac:dyDescent="0.35">
      <c r="B3655" s="1" t="s">
        <v>4212</v>
      </c>
    </row>
    <row r="3656" spans="2:2" ht="15.75" customHeight="1" x14ac:dyDescent="0.35">
      <c r="B3656" s="1" t="s">
        <v>4213</v>
      </c>
    </row>
    <row r="3657" spans="2:2" ht="15.75" customHeight="1" x14ac:dyDescent="0.35">
      <c r="B3657" s="1" t="s">
        <v>4214</v>
      </c>
    </row>
    <row r="3658" spans="2:2" ht="15.75" customHeight="1" x14ac:dyDescent="0.35">
      <c r="B3658" s="1" t="s">
        <v>4215</v>
      </c>
    </row>
    <row r="3659" spans="2:2" ht="15.75" customHeight="1" x14ac:dyDescent="0.35">
      <c r="B3659" s="1" t="s">
        <v>4216</v>
      </c>
    </row>
    <row r="3660" spans="2:2" ht="15.75" customHeight="1" x14ac:dyDescent="0.35">
      <c r="B3660" s="1" t="s">
        <v>4217</v>
      </c>
    </row>
    <row r="3661" spans="2:2" ht="15.75" customHeight="1" x14ac:dyDescent="0.35">
      <c r="B3661" s="1" t="s">
        <v>4218</v>
      </c>
    </row>
    <row r="3662" spans="2:2" ht="15.75" customHeight="1" x14ac:dyDescent="0.35">
      <c r="B3662" s="1" t="s">
        <v>4219</v>
      </c>
    </row>
    <row r="3663" spans="2:2" ht="15.75" customHeight="1" x14ac:dyDescent="0.35">
      <c r="B3663" s="1" t="s">
        <v>4220</v>
      </c>
    </row>
    <row r="3664" spans="2:2" ht="15.75" customHeight="1" x14ac:dyDescent="0.35">
      <c r="B3664" s="1" t="s">
        <v>4221</v>
      </c>
    </row>
    <row r="3665" spans="2:2" ht="15.75" customHeight="1" x14ac:dyDescent="0.35">
      <c r="B3665" s="1" t="s">
        <v>4222</v>
      </c>
    </row>
    <row r="3666" spans="2:2" ht="15.75" customHeight="1" x14ac:dyDescent="0.35">
      <c r="B3666" s="1" t="s">
        <v>4223</v>
      </c>
    </row>
    <row r="3667" spans="2:2" ht="15.75" customHeight="1" x14ac:dyDescent="0.35">
      <c r="B3667" s="1" t="s">
        <v>4224</v>
      </c>
    </row>
    <row r="3668" spans="2:2" ht="15.75" customHeight="1" x14ac:dyDescent="0.35">
      <c r="B3668" s="1" t="s">
        <v>4225</v>
      </c>
    </row>
    <row r="3669" spans="2:2" ht="15.75" customHeight="1" x14ac:dyDescent="0.35">
      <c r="B3669" s="1" t="s">
        <v>4226</v>
      </c>
    </row>
    <row r="3670" spans="2:2" ht="15.75" customHeight="1" x14ac:dyDescent="0.35">
      <c r="B3670" s="1" t="s">
        <v>4227</v>
      </c>
    </row>
    <row r="3671" spans="2:2" ht="15.75" customHeight="1" x14ac:dyDescent="0.35">
      <c r="B3671" s="1" t="s">
        <v>4228</v>
      </c>
    </row>
    <row r="3672" spans="2:2" ht="15.75" customHeight="1" x14ac:dyDescent="0.35">
      <c r="B3672" s="1" t="s">
        <v>4229</v>
      </c>
    </row>
    <row r="3673" spans="2:2" ht="15.75" customHeight="1" x14ac:dyDescent="0.35">
      <c r="B3673" s="1" t="s">
        <v>4230</v>
      </c>
    </row>
    <row r="3674" spans="2:2" ht="15.75" customHeight="1" x14ac:dyDescent="0.35">
      <c r="B3674" s="1" t="s">
        <v>4231</v>
      </c>
    </row>
    <row r="3675" spans="2:2" ht="15.75" customHeight="1" x14ac:dyDescent="0.35">
      <c r="B3675" s="1" t="s">
        <v>4232</v>
      </c>
    </row>
    <row r="3676" spans="2:2" ht="15.75" customHeight="1" x14ac:dyDescent="0.35">
      <c r="B3676" s="1" t="s">
        <v>4233</v>
      </c>
    </row>
    <row r="3677" spans="2:2" ht="15.75" customHeight="1" x14ac:dyDescent="0.35">
      <c r="B3677" s="1" t="s">
        <v>4234</v>
      </c>
    </row>
    <row r="3678" spans="2:2" ht="15.75" customHeight="1" x14ac:dyDescent="0.35">
      <c r="B3678" s="1" t="s">
        <v>4235</v>
      </c>
    </row>
    <row r="3679" spans="2:2" ht="15.75" customHeight="1" x14ac:dyDescent="0.35">
      <c r="B3679" s="1" t="s">
        <v>4236</v>
      </c>
    </row>
    <row r="3680" spans="2:2" ht="15.75" customHeight="1" x14ac:dyDescent="0.35">
      <c r="B3680" s="1" t="s">
        <v>4237</v>
      </c>
    </row>
    <row r="3681" spans="2:2" ht="15.75" customHeight="1" x14ac:dyDescent="0.35">
      <c r="B3681" s="1" t="s">
        <v>4238</v>
      </c>
    </row>
    <row r="3682" spans="2:2" ht="15.75" customHeight="1" x14ac:dyDescent="0.35">
      <c r="B3682" s="1" t="s">
        <v>4239</v>
      </c>
    </row>
    <row r="3683" spans="2:2" ht="15.75" customHeight="1" x14ac:dyDescent="0.35">
      <c r="B3683" s="1" t="s">
        <v>4240</v>
      </c>
    </row>
    <row r="3684" spans="2:2" ht="15.75" customHeight="1" x14ac:dyDescent="0.35">
      <c r="B3684" s="1" t="s">
        <v>4241</v>
      </c>
    </row>
    <row r="3685" spans="2:2" ht="15.75" customHeight="1" x14ac:dyDescent="0.35">
      <c r="B3685" s="1" t="s">
        <v>4242</v>
      </c>
    </row>
    <row r="3686" spans="2:2" ht="15.75" customHeight="1" x14ac:dyDescent="0.35">
      <c r="B3686" s="1" t="s">
        <v>4243</v>
      </c>
    </row>
    <row r="3687" spans="2:2" ht="15.75" customHeight="1" x14ac:dyDescent="0.35">
      <c r="B3687" s="1" t="s">
        <v>4244</v>
      </c>
    </row>
    <row r="3688" spans="2:2" ht="15.75" customHeight="1" x14ac:dyDescent="0.35">
      <c r="B3688" s="1" t="s">
        <v>4245</v>
      </c>
    </row>
    <row r="3689" spans="2:2" ht="15.75" customHeight="1" x14ac:dyDescent="0.35">
      <c r="B3689" s="1" t="s">
        <v>4246</v>
      </c>
    </row>
    <row r="3690" spans="2:2" ht="15.75" customHeight="1" x14ac:dyDescent="0.35">
      <c r="B3690" s="1" t="s">
        <v>4247</v>
      </c>
    </row>
    <row r="3691" spans="2:2" ht="15.75" customHeight="1" x14ac:dyDescent="0.35">
      <c r="B3691" s="1" t="s">
        <v>4248</v>
      </c>
    </row>
    <row r="3692" spans="2:2" ht="15.75" customHeight="1" x14ac:dyDescent="0.35">
      <c r="B3692" s="1" t="s">
        <v>4249</v>
      </c>
    </row>
    <row r="3693" spans="2:2" ht="15.75" customHeight="1" x14ac:dyDescent="0.35">
      <c r="B3693" s="1" t="s">
        <v>4250</v>
      </c>
    </row>
    <row r="3694" spans="2:2" ht="15.75" customHeight="1" x14ac:dyDescent="0.35">
      <c r="B3694" s="1" t="s">
        <v>4251</v>
      </c>
    </row>
    <row r="3695" spans="2:2" ht="15.75" customHeight="1" x14ac:dyDescent="0.35">
      <c r="B3695" s="1" t="s">
        <v>4252</v>
      </c>
    </row>
    <row r="3696" spans="2:2" ht="15.75" customHeight="1" x14ac:dyDescent="0.35">
      <c r="B3696" s="1" t="s">
        <v>4253</v>
      </c>
    </row>
    <row r="3697" spans="2:2" ht="15.75" customHeight="1" x14ac:dyDescent="0.35">
      <c r="B3697" s="1" t="s">
        <v>4254</v>
      </c>
    </row>
    <row r="3698" spans="2:2" ht="15.75" customHeight="1" x14ac:dyDescent="0.35">
      <c r="B3698" s="1" t="s">
        <v>4255</v>
      </c>
    </row>
    <row r="3699" spans="2:2" ht="15.75" customHeight="1" x14ac:dyDescent="0.35">
      <c r="B3699" s="1" t="s">
        <v>4256</v>
      </c>
    </row>
    <row r="3700" spans="2:2" ht="15.75" customHeight="1" x14ac:dyDescent="0.35">
      <c r="B3700" s="1" t="s">
        <v>4257</v>
      </c>
    </row>
    <row r="3701" spans="2:2" ht="15.75" customHeight="1" x14ac:dyDescent="0.35">
      <c r="B3701" s="1" t="s">
        <v>4258</v>
      </c>
    </row>
    <row r="3702" spans="2:2" ht="15.75" customHeight="1" x14ac:dyDescent="0.35">
      <c r="B3702" s="1" t="s">
        <v>4259</v>
      </c>
    </row>
    <row r="3703" spans="2:2" ht="15.75" customHeight="1" x14ac:dyDescent="0.35">
      <c r="B3703" s="1" t="s">
        <v>4260</v>
      </c>
    </row>
    <row r="3704" spans="2:2" ht="15.75" customHeight="1" x14ac:dyDescent="0.35">
      <c r="B3704" s="1" t="s">
        <v>4261</v>
      </c>
    </row>
    <row r="3705" spans="2:2" ht="15.75" customHeight="1" x14ac:dyDescent="0.35">
      <c r="B3705" s="1" t="s">
        <v>4262</v>
      </c>
    </row>
    <row r="3706" spans="2:2" ht="15.75" customHeight="1" x14ac:dyDescent="0.35">
      <c r="B3706" s="1" t="s">
        <v>4263</v>
      </c>
    </row>
    <row r="3707" spans="2:2" ht="15.75" customHeight="1" x14ac:dyDescent="0.35">
      <c r="B3707" s="1" t="s">
        <v>4264</v>
      </c>
    </row>
    <row r="3708" spans="2:2" ht="15.75" customHeight="1" x14ac:dyDescent="0.35">
      <c r="B3708" s="1" t="s">
        <v>4265</v>
      </c>
    </row>
    <row r="3709" spans="2:2" ht="15.75" customHeight="1" x14ac:dyDescent="0.35">
      <c r="B3709" s="1" t="s">
        <v>4266</v>
      </c>
    </row>
    <row r="3710" spans="2:2" ht="15.75" customHeight="1" x14ac:dyDescent="0.35">
      <c r="B3710" s="1" t="s">
        <v>4267</v>
      </c>
    </row>
    <row r="3711" spans="2:2" ht="15.75" customHeight="1" x14ac:dyDescent="0.35">
      <c r="B3711" s="1" t="s">
        <v>4268</v>
      </c>
    </row>
    <row r="3712" spans="2:2" ht="15.75" customHeight="1" x14ac:dyDescent="0.35">
      <c r="B3712" s="1" t="s">
        <v>4269</v>
      </c>
    </row>
    <row r="3713" spans="2:2" ht="15.75" customHeight="1" x14ac:dyDescent="0.35">
      <c r="B3713" s="1" t="s">
        <v>4270</v>
      </c>
    </row>
    <row r="3714" spans="2:2" ht="15.75" customHeight="1" x14ac:dyDescent="0.35">
      <c r="B3714" s="1" t="s">
        <v>4271</v>
      </c>
    </row>
    <row r="3715" spans="2:2" ht="15.75" customHeight="1" x14ac:dyDescent="0.35">
      <c r="B3715" s="1" t="s">
        <v>4272</v>
      </c>
    </row>
    <row r="3716" spans="2:2" ht="15.75" customHeight="1" x14ac:dyDescent="0.35">
      <c r="B3716" s="1" t="s">
        <v>4273</v>
      </c>
    </row>
    <row r="3717" spans="2:2" ht="15.75" customHeight="1" x14ac:dyDescent="0.35">
      <c r="B3717" s="1" t="s">
        <v>4274</v>
      </c>
    </row>
    <row r="3718" spans="2:2" ht="15.75" customHeight="1" x14ac:dyDescent="0.35">
      <c r="B3718" s="1" t="s">
        <v>4275</v>
      </c>
    </row>
    <row r="3719" spans="2:2" ht="15.75" customHeight="1" x14ac:dyDescent="0.35">
      <c r="B3719" s="1" t="s">
        <v>4276</v>
      </c>
    </row>
    <row r="3720" spans="2:2" ht="15.75" customHeight="1" x14ac:dyDescent="0.35">
      <c r="B3720" s="1" t="s">
        <v>4277</v>
      </c>
    </row>
    <row r="3721" spans="2:2" ht="15.75" customHeight="1" x14ac:dyDescent="0.35">
      <c r="B3721" s="1" t="s">
        <v>4278</v>
      </c>
    </row>
    <row r="3722" spans="2:2" ht="15.75" customHeight="1" x14ac:dyDescent="0.35">
      <c r="B3722" s="1" t="s">
        <v>4279</v>
      </c>
    </row>
    <row r="3723" spans="2:2" ht="15.75" customHeight="1" x14ac:dyDescent="0.35">
      <c r="B3723" s="1" t="s">
        <v>4280</v>
      </c>
    </row>
    <row r="3724" spans="2:2" ht="15.75" customHeight="1" x14ac:dyDescent="0.35">
      <c r="B3724" s="1" t="s">
        <v>4281</v>
      </c>
    </row>
    <row r="3725" spans="2:2" ht="15.75" customHeight="1" x14ac:dyDescent="0.35">
      <c r="B3725" s="1" t="s">
        <v>4282</v>
      </c>
    </row>
    <row r="3726" spans="2:2" ht="15.75" customHeight="1" x14ac:dyDescent="0.35">
      <c r="B3726" s="1" t="s">
        <v>4283</v>
      </c>
    </row>
    <row r="3727" spans="2:2" ht="15.75" customHeight="1" x14ac:dyDescent="0.35">
      <c r="B3727" s="1" t="s">
        <v>4284</v>
      </c>
    </row>
    <row r="3728" spans="2:2" ht="15.75" customHeight="1" x14ac:dyDescent="0.35">
      <c r="B3728" s="1" t="s">
        <v>4285</v>
      </c>
    </row>
    <row r="3729" spans="2:2" ht="15.75" customHeight="1" x14ac:dyDescent="0.35">
      <c r="B3729" s="1" t="s">
        <v>4286</v>
      </c>
    </row>
    <row r="3730" spans="2:2" ht="15.75" customHeight="1" x14ac:dyDescent="0.35">
      <c r="B3730" s="1" t="s">
        <v>4287</v>
      </c>
    </row>
    <row r="3731" spans="2:2" ht="15.75" customHeight="1" x14ac:dyDescent="0.35">
      <c r="B3731" s="1" t="s">
        <v>4288</v>
      </c>
    </row>
    <row r="3732" spans="2:2" ht="15.75" customHeight="1" x14ac:dyDescent="0.35">
      <c r="B3732" s="1" t="s">
        <v>4289</v>
      </c>
    </row>
    <row r="3733" spans="2:2" ht="15.75" customHeight="1" x14ac:dyDescent="0.35">
      <c r="B3733" s="1" t="s">
        <v>4290</v>
      </c>
    </row>
    <row r="3734" spans="2:2" ht="15.75" customHeight="1" x14ac:dyDescent="0.35">
      <c r="B3734" s="1" t="s">
        <v>4291</v>
      </c>
    </row>
    <row r="3735" spans="2:2" ht="15.75" customHeight="1" x14ac:dyDescent="0.35">
      <c r="B3735" s="1" t="s">
        <v>4292</v>
      </c>
    </row>
    <row r="3736" spans="2:2" ht="15.75" customHeight="1" x14ac:dyDescent="0.35">
      <c r="B3736" s="1" t="s">
        <v>4293</v>
      </c>
    </row>
    <row r="3737" spans="2:2" ht="15.75" customHeight="1" x14ac:dyDescent="0.35">
      <c r="B3737" s="1" t="s">
        <v>4294</v>
      </c>
    </row>
    <row r="3738" spans="2:2" ht="15.75" customHeight="1" x14ac:dyDescent="0.35">
      <c r="B3738" s="1" t="s">
        <v>4295</v>
      </c>
    </row>
    <row r="3739" spans="2:2" ht="15.75" customHeight="1" x14ac:dyDescent="0.35">
      <c r="B3739" s="1" t="s">
        <v>4296</v>
      </c>
    </row>
    <row r="3740" spans="2:2" ht="15.75" customHeight="1" x14ac:dyDescent="0.35">
      <c r="B3740" s="1" t="s">
        <v>4297</v>
      </c>
    </row>
    <row r="3741" spans="2:2" ht="15.75" customHeight="1" x14ac:dyDescent="0.35">
      <c r="B3741" s="1" t="s">
        <v>4298</v>
      </c>
    </row>
    <row r="3742" spans="2:2" ht="15.75" customHeight="1" x14ac:dyDescent="0.35">
      <c r="B3742" s="1" t="s">
        <v>4299</v>
      </c>
    </row>
    <row r="3743" spans="2:2" ht="15.75" customHeight="1" x14ac:dyDescent="0.35">
      <c r="B3743" s="1" t="s">
        <v>4300</v>
      </c>
    </row>
    <row r="3744" spans="2:2" ht="15.75" customHeight="1" x14ac:dyDescent="0.35">
      <c r="B3744" s="1" t="s">
        <v>4301</v>
      </c>
    </row>
    <row r="3745" spans="2:2" ht="15.75" customHeight="1" x14ac:dyDescent="0.35">
      <c r="B3745" s="1" t="s">
        <v>4302</v>
      </c>
    </row>
    <row r="3746" spans="2:2" ht="15.75" customHeight="1" x14ac:dyDescent="0.35">
      <c r="B3746" s="1" t="s">
        <v>4303</v>
      </c>
    </row>
    <row r="3747" spans="2:2" ht="15.75" customHeight="1" x14ac:dyDescent="0.35">
      <c r="B3747" s="1" t="s">
        <v>4304</v>
      </c>
    </row>
    <row r="3748" spans="2:2" ht="15.75" customHeight="1" x14ac:dyDescent="0.35">
      <c r="B3748" s="1" t="s">
        <v>4305</v>
      </c>
    </row>
    <row r="3749" spans="2:2" ht="15.75" customHeight="1" x14ac:dyDescent="0.35">
      <c r="B3749" s="1" t="s">
        <v>4306</v>
      </c>
    </row>
    <row r="3750" spans="2:2" ht="15.75" customHeight="1" x14ac:dyDescent="0.35">
      <c r="B3750" s="1" t="s">
        <v>4307</v>
      </c>
    </row>
    <row r="3751" spans="2:2" ht="15.75" customHeight="1" x14ac:dyDescent="0.35">
      <c r="B3751" s="1" t="s">
        <v>4308</v>
      </c>
    </row>
    <row r="3752" spans="2:2" ht="15.75" customHeight="1" x14ac:dyDescent="0.35">
      <c r="B3752" s="1" t="s">
        <v>4309</v>
      </c>
    </row>
    <row r="3753" spans="2:2" ht="15.75" customHeight="1" x14ac:dyDescent="0.35">
      <c r="B3753" s="1" t="s">
        <v>4310</v>
      </c>
    </row>
    <row r="3754" spans="2:2" ht="15.75" customHeight="1" x14ac:dyDescent="0.35">
      <c r="B3754" s="1" t="s">
        <v>4311</v>
      </c>
    </row>
    <row r="3755" spans="2:2" ht="15.75" customHeight="1" x14ac:dyDescent="0.35">
      <c r="B3755" s="1" t="s">
        <v>4312</v>
      </c>
    </row>
    <row r="3756" spans="2:2" ht="15.75" customHeight="1" x14ac:dyDescent="0.35">
      <c r="B3756" s="1" t="s">
        <v>4313</v>
      </c>
    </row>
    <row r="3757" spans="2:2" ht="15.75" customHeight="1" x14ac:dyDescent="0.35">
      <c r="B3757" s="1" t="s">
        <v>4314</v>
      </c>
    </row>
    <row r="3758" spans="2:2" ht="15.75" customHeight="1" x14ac:dyDescent="0.35">
      <c r="B3758" s="1" t="s">
        <v>4315</v>
      </c>
    </row>
    <row r="3759" spans="2:2" ht="15.75" customHeight="1" x14ac:dyDescent="0.35">
      <c r="B3759" s="1" t="s">
        <v>4316</v>
      </c>
    </row>
    <row r="3760" spans="2:2" ht="15.75" customHeight="1" x14ac:dyDescent="0.35">
      <c r="B3760" s="1" t="s">
        <v>4317</v>
      </c>
    </row>
    <row r="3761" spans="2:2" ht="15.75" customHeight="1" x14ac:dyDescent="0.35">
      <c r="B3761" s="1" t="s">
        <v>4318</v>
      </c>
    </row>
    <row r="3762" spans="2:2" ht="15.75" customHeight="1" x14ac:dyDescent="0.35">
      <c r="B3762" s="1" t="s">
        <v>4319</v>
      </c>
    </row>
    <row r="3763" spans="2:2" ht="15.75" customHeight="1" x14ac:dyDescent="0.35">
      <c r="B3763" s="1" t="s">
        <v>4320</v>
      </c>
    </row>
    <row r="3764" spans="2:2" ht="15.75" customHeight="1" x14ac:dyDescent="0.35">
      <c r="B3764" s="1" t="s">
        <v>4321</v>
      </c>
    </row>
    <row r="3765" spans="2:2" ht="15.75" customHeight="1" x14ac:dyDescent="0.35">
      <c r="B3765" s="1" t="s">
        <v>4322</v>
      </c>
    </row>
    <row r="3766" spans="2:2" ht="15.75" customHeight="1" x14ac:dyDescent="0.35">
      <c r="B3766" s="1" t="s">
        <v>4323</v>
      </c>
    </row>
    <row r="3767" spans="2:2" ht="15.75" customHeight="1" x14ac:dyDescent="0.35">
      <c r="B3767" s="1" t="s">
        <v>4324</v>
      </c>
    </row>
    <row r="3768" spans="2:2" ht="15.75" customHeight="1" x14ac:dyDescent="0.35">
      <c r="B3768" s="1" t="s">
        <v>4325</v>
      </c>
    </row>
    <row r="3769" spans="2:2" ht="15.75" customHeight="1" x14ac:dyDescent="0.35">
      <c r="B3769" s="1" t="s">
        <v>4326</v>
      </c>
    </row>
    <row r="3770" spans="2:2" ht="15.75" customHeight="1" x14ac:dyDescent="0.35">
      <c r="B3770" s="1" t="s">
        <v>4327</v>
      </c>
    </row>
    <row r="3771" spans="2:2" ht="15.75" customHeight="1" x14ac:dyDescent="0.35">
      <c r="B3771" s="1" t="s">
        <v>4328</v>
      </c>
    </row>
    <row r="3772" spans="2:2" ht="15.75" customHeight="1" x14ac:dyDescent="0.35">
      <c r="B3772" s="1" t="s">
        <v>4329</v>
      </c>
    </row>
    <row r="3773" spans="2:2" ht="15.75" customHeight="1" x14ac:dyDescent="0.35">
      <c r="B3773" s="1" t="s">
        <v>4330</v>
      </c>
    </row>
    <row r="3774" spans="2:2" ht="15.75" customHeight="1" x14ac:dyDescent="0.35">
      <c r="B3774" s="1" t="s">
        <v>4331</v>
      </c>
    </row>
    <row r="3775" spans="2:2" ht="15.75" customHeight="1" x14ac:dyDescent="0.35">
      <c r="B3775" s="1" t="s">
        <v>4332</v>
      </c>
    </row>
    <row r="3776" spans="2:2" ht="15.75" customHeight="1" x14ac:dyDescent="0.35">
      <c r="B3776" s="1" t="s">
        <v>4333</v>
      </c>
    </row>
    <row r="3777" spans="2:2" ht="15.75" customHeight="1" x14ac:dyDescent="0.35">
      <c r="B3777" s="1" t="s">
        <v>4334</v>
      </c>
    </row>
    <row r="3778" spans="2:2" ht="15.75" customHeight="1" x14ac:dyDescent="0.35">
      <c r="B3778" s="1" t="s">
        <v>4335</v>
      </c>
    </row>
    <row r="3779" spans="2:2" ht="15.75" customHeight="1" x14ac:dyDescent="0.35">
      <c r="B3779" s="1" t="s">
        <v>4336</v>
      </c>
    </row>
    <row r="3780" spans="2:2" ht="15.75" customHeight="1" x14ac:dyDescent="0.35">
      <c r="B3780" s="1" t="s">
        <v>4337</v>
      </c>
    </row>
    <row r="3781" spans="2:2" ht="15.75" customHeight="1" x14ac:dyDescent="0.35">
      <c r="B3781" s="1" t="s">
        <v>4338</v>
      </c>
    </row>
    <row r="3782" spans="2:2" ht="15.75" customHeight="1" x14ac:dyDescent="0.35">
      <c r="B3782" s="1" t="s">
        <v>4339</v>
      </c>
    </row>
    <row r="3783" spans="2:2" ht="15.75" customHeight="1" x14ac:dyDescent="0.35">
      <c r="B3783" s="1" t="s">
        <v>4340</v>
      </c>
    </row>
    <row r="3784" spans="2:2" ht="15.75" customHeight="1" x14ac:dyDescent="0.35">
      <c r="B3784" s="1" t="s">
        <v>4341</v>
      </c>
    </row>
    <row r="3785" spans="2:2" ht="15.75" customHeight="1" x14ac:dyDescent="0.35">
      <c r="B3785" s="1" t="s">
        <v>4342</v>
      </c>
    </row>
    <row r="3786" spans="2:2" ht="15.75" customHeight="1" x14ac:dyDescent="0.35">
      <c r="B3786" s="1" t="s">
        <v>4343</v>
      </c>
    </row>
    <row r="3787" spans="2:2" ht="15.75" customHeight="1" x14ac:dyDescent="0.35">
      <c r="B3787" s="1" t="s">
        <v>4344</v>
      </c>
    </row>
    <row r="3788" spans="2:2" ht="15.75" customHeight="1" x14ac:dyDescent="0.35">
      <c r="B3788" s="1" t="s">
        <v>4345</v>
      </c>
    </row>
    <row r="3789" spans="2:2" ht="15.75" customHeight="1" x14ac:dyDescent="0.35">
      <c r="B3789" s="1" t="s">
        <v>4346</v>
      </c>
    </row>
    <row r="3790" spans="2:2" ht="15.75" customHeight="1" x14ac:dyDescent="0.35">
      <c r="B3790" s="1" t="s">
        <v>4347</v>
      </c>
    </row>
    <row r="3791" spans="2:2" ht="15.75" customHeight="1" x14ac:dyDescent="0.35">
      <c r="B3791" s="1" t="s">
        <v>4348</v>
      </c>
    </row>
    <row r="3792" spans="2:2" ht="15.75" customHeight="1" x14ac:dyDescent="0.35">
      <c r="B3792" s="1" t="s">
        <v>4349</v>
      </c>
    </row>
    <row r="3793" spans="2:2" ht="15.75" customHeight="1" x14ac:dyDescent="0.35">
      <c r="B3793" s="1" t="s">
        <v>4350</v>
      </c>
    </row>
    <row r="3794" spans="2:2" ht="15.75" customHeight="1" x14ac:dyDescent="0.35">
      <c r="B3794" s="1" t="s">
        <v>4351</v>
      </c>
    </row>
    <row r="3795" spans="2:2" ht="15.75" customHeight="1" x14ac:dyDescent="0.35">
      <c r="B3795" s="1" t="s">
        <v>4352</v>
      </c>
    </row>
    <row r="3796" spans="2:2" ht="15.75" customHeight="1" x14ac:dyDescent="0.35">
      <c r="B3796" s="1" t="s">
        <v>4353</v>
      </c>
    </row>
    <row r="3797" spans="2:2" ht="15.75" customHeight="1" x14ac:dyDescent="0.35">
      <c r="B3797" s="1" t="s">
        <v>4354</v>
      </c>
    </row>
    <row r="3798" spans="2:2" ht="15.75" customHeight="1" x14ac:dyDescent="0.35">
      <c r="B3798" s="1" t="s">
        <v>4355</v>
      </c>
    </row>
    <row r="3799" spans="2:2" ht="15.75" customHeight="1" x14ac:dyDescent="0.35">
      <c r="B3799" s="1" t="s">
        <v>4356</v>
      </c>
    </row>
    <row r="3800" spans="2:2" ht="15.75" customHeight="1" x14ac:dyDescent="0.35">
      <c r="B3800" s="1" t="s">
        <v>4357</v>
      </c>
    </row>
    <row r="3801" spans="2:2" ht="15.75" customHeight="1" x14ac:dyDescent="0.35">
      <c r="B3801" s="1" t="s">
        <v>4358</v>
      </c>
    </row>
    <row r="3802" spans="2:2" ht="15.75" customHeight="1" x14ac:dyDescent="0.35">
      <c r="B3802" s="1" t="s">
        <v>4359</v>
      </c>
    </row>
    <row r="3803" spans="2:2" ht="15.75" customHeight="1" x14ac:dyDescent="0.35">
      <c r="B3803" s="1" t="s">
        <v>4360</v>
      </c>
    </row>
    <row r="3804" spans="2:2" ht="15.75" customHeight="1" x14ac:dyDescent="0.35">
      <c r="B3804" s="1" t="s">
        <v>4361</v>
      </c>
    </row>
    <row r="3805" spans="2:2" ht="15.75" customHeight="1" x14ac:dyDescent="0.35">
      <c r="B3805" s="1" t="s">
        <v>4362</v>
      </c>
    </row>
    <row r="3806" spans="2:2" ht="15.75" customHeight="1" x14ac:dyDescent="0.35">
      <c r="B3806" s="1" t="s">
        <v>4363</v>
      </c>
    </row>
    <row r="3807" spans="2:2" ht="15.75" customHeight="1" x14ac:dyDescent="0.35">
      <c r="B3807" s="1" t="s">
        <v>4364</v>
      </c>
    </row>
    <row r="3808" spans="2:2" ht="15.75" customHeight="1" x14ac:dyDescent="0.35">
      <c r="B3808" s="1" t="s">
        <v>4365</v>
      </c>
    </row>
    <row r="3809" spans="2:2" ht="15.75" customHeight="1" x14ac:dyDescent="0.35">
      <c r="B3809" s="1" t="s">
        <v>4366</v>
      </c>
    </row>
    <row r="3810" spans="2:2" ht="15.75" customHeight="1" x14ac:dyDescent="0.35">
      <c r="B3810" s="1" t="s">
        <v>4367</v>
      </c>
    </row>
    <row r="3811" spans="2:2" ht="15.75" customHeight="1" x14ac:dyDescent="0.35">
      <c r="B3811" s="1" t="s">
        <v>4368</v>
      </c>
    </row>
    <row r="3812" spans="2:2" ht="15.75" customHeight="1" x14ac:dyDescent="0.35">
      <c r="B3812" s="1" t="s">
        <v>4369</v>
      </c>
    </row>
    <row r="3813" spans="2:2" ht="15.75" customHeight="1" x14ac:dyDescent="0.35">
      <c r="B3813" s="1" t="s">
        <v>4370</v>
      </c>
    </row>
    <row r="3814" spans="2:2" ht="15.75" customHeight="1" x14ac:dyDescent="0.35">
      <c r="B3814" s="1" t="s">
        <v>4371</v>
      </c>
    </row>
    <row r="3815" spans="2:2" ht="15.75" customHeight="1" x14ac:dyDescent="0.35">
      <c r="B3815" s="1" t="s">
        <v>4372</v>
      </c>
    </row>
    <row r="3816" spans="2:2" ht="15.75" customHeight="1" x14ac:dyDescent="0.35">
      <c r="B3816" s="1" t="s">
        <v>4373</v>
      </c>
    </row>
    <row r="3817" spans="2:2" ht="15.75" customHeight="1" x14ac:dyDescent="0.35">
      <c r="B3817" s="1" t="s">
        <v>4374</v>
      </c>
    </row>
    <row r="3818" spans="2:2" ht="15.75" customHeight="1" x14ac:dyDescent="0.35">
      <c r="B3818" s="1" t="s">
        <v>4375</v>
      </c>
    </row>
    <row r="3819" spans="2:2" ht="15.75" customHeight="1" x14ac:dyDescent="0.35">
      <c r="B3819" s="1" t="s">
        <v>4376</v>
      </c>
    </row>
    <row r="3820" spans="2:2" ht="15.75" customHeight="1" x14ac:dyDescent="0.35">
      <c r="B3820" s="1" t="s">
        <v>4377</v>
      </c>
    </row>
    <row r="3821" spans="2:2" ht="15.75" customHeight="1" x14ac:dyDescent="0.35">
      <c r="B3821" s="1" t="s">
        <v>4378</v>
      </c>
    </row>
    <row r="3822" spans="2:2" ht="15.75" customHeight="1" x14ac:dyDescent="0.35">
      <c r="B3822" s="1" t="s">
        <v>4379</v>
      </c>
    </row>
    <row r="3823" spans="2:2" ht="15.75" customHeight="1" x14ac:dyDescent="0.35">
      <c r="B3823" s="1" t="s">
        <v>4380</v>
      </c>
    </row>
    <row r="3824" spans="2:2" ht="15.75" customHeight="1" x14ac:dyDescent="0.35">
      <c r="B3824" s="1" t="s">
        <v>4381</v>
      </c>
    </row>
    <row r="3825" spans="2:2" ht="15.75" customHeight="1" x14ac:dyDescent="0.35">
      <c r="B3825" s="1" t="s">
        <v>4382</v>
      </c>
    </row>
    <row r="3826" spans="2:2" ht="15.75" customHeight="1" x14ac:dyDescent="0.35">
      <c r="B3826" s="1" t="s">
        <v>4383</v>
      </c>
    </row>
    <row r="3827" spans="2:2" ht="15.75" customHeight="1" x14ac:dyDescent="0.35">
      <c r="B3827" s="1" t="s">
        <v>4384</v>
      </c>
    </row>
    <row r="3828" spans="2:2" ht="15.75" customHeight="1" x14ac:dyDescent="0.35">
      <c r="B3828" s="1" t="s">
        <v>4385</v>
      </c>
    </row>
    <row r="3829" spans="2:2" ht="15.75" customHeight="1" x14ac:dyDescent="0.35">
      <c r="B3829" s="1" t="s">
        <v>4386</v>
      </c>
    </row>
    <row r="3830" spans="2:2" ht="15.75" customHeight="1" x14ac:dyDescent="0.35">
      <c r="B3830" s="1" t="s">
        <v>4387</v>
      </c>
    </row>
    <row r="3831" spans="2:2" ht="15.75" customHeight="1" x14ac:dyDescent="0.35">
      <c r="B3831" s="1" t="s">
        <v>4388</v>
      </c>
    </row>
    <row r="3832" spans="2:2" ht="15.75" customHeight="1" x14ac:dyDescent="0.35">
      <c r="B3832" s="1" t="s">
        <v>4389</v>
      </c>
    </row>
    <row r="3833" spans="2:2" ht="15.75" customHeight="1" x14ac:dyDescent="0.35">
      <c r="B3833" s="1" t="s">
        <v>4390</v>
      </c>
    </row>
    <row r="3834" spans="2:2" ht="15.75" customHeight="1" x14ac:dyDescent="0.35">
      <c r="B3834" s="1" t="s">
        <v>4391</v>
      </c>
    </row>
    <row r="3835" spans="2:2" ht="15.75" customHeight="1" x14ac:dyDescent="0.35">
      <c r="B3835" s="1" t="s">
        <v>4392</v>
      </c>
    </row>
    <row r="3836" spans="2:2" ht="15.75" customHeight="1" x14ac:dyDescent="0.35">
      <c r="B3836" s="1" t="s">
        <v>4393</v>
      </c>
    </row>
    <row r="3837" spans="2:2" ht="15.75" customHeight="1" x14ac:dyDescent="0.35">
      <c r="B3837" s="1" t="s">
        <v>4394</v>
      </c>
    </row>
    <row r="3838" spans="2:2" ht="15.75" customHeight="1" x14ac:dyDescent="0.35">
      <c r="B3838" s="1" t="s">
        <v>4395</v>
      </c>
    </row>
    <row r="3839" spans="2:2" ht="15.75" customHeight="1" x14ac:dyDescent="0.35">
      <c r="B3839" s="1" t="s">
        <v>4396</v>
      </c>
    </row>
    <row r="3840" spans="2:2" ht="15.75" customHeight="1" x14ac:dyDescent="0.35">
      <c r="B3840" s="1" t="s">
        <v>4397</v>
      </c>
    </row>
    <row r="3841" spans="2:2" ht="15.75" customHeight="1" x14ac:dyDescent="0.35">
      <c r="B3841" s="1" t="s">
        <v>4398</v>
      </c>
    </row>
    <row r="3842" spans="2:2" ht="15.75" customHeight="1" x14ac:dyDescent="0.35">
      <c r="B3842" s="1" t="s">
        <v>4399</v>
      </c>
    </row>
    <row r="3843" spans="2:2" ht="15.75" customHeight="1" x14ac:dyDescent="0.35">
      <c r="B3843" s="1" t="s">
        <v>4400</v>
      </c>
    </row>
    <row r="3844" spans="2:2" ht="15.75" customHeight="1" x14ac:dyDescent="0.35">
      <c r="B3844" s="1" t="s">
        <v>4401</v>
      </c>
    </row>
    <row r="3845" spans="2:2" ht="15.75" customHeight="1" x14ac:dyDescent="0.35">
      <c r="B3845" s="1" t="s">
        <v>4402</v>
      </c>
    </row>
    <row r="3846" spans="2:2" ht="15.75" customHeight="1" x14ac:dyDescent="0.35">
      <c r="B3846" s="1" t="s">
        <v>4403</v>
      </c>
    </row>
    <row r="3847" spans="2:2" ht="15.75" customHeight="1" x14ac:dyDescent="0.35">
      <c r="B3847" s="1" t="s">
        <v>4404</v>
      </c>
    </row>
    <row r="3848" spans="2:2" ht="15.75" customHeight="1" x14ac:dyDescent="0.35">
      <c r="B3848" s="1" t="s">
        <v>4405</v>
      </c>
    </row>
    <row r="3849" spans="2:2" ht="15.75" customHeight="1" x14ac:dyDescent="0.35">
      <c r="B3849" s="1" t="s">
        <v>4406</v>
      </c>
    </row>
    <row r="3850" spans="2:2" ht="15.75" customHeight="1" x14ac:dyDescent="0.35">
      <c r="B3850" s="1" t="s">
        <v>4407</v>
      </c>
    </row>
    <row r="3851" spans="2:2" ht="15.75" customHeight="1" x14ac:dyDescent="0.35">
      <c r="B3851" s="1" t="s">
        <v>4408</v>
      </c>
    </row>
    <row r="3852" spans="2:2" ht="15.75" customHeight="1" x14ac:dyDescent="0.35">
      <c r="B3852" s="1" t="s">
        <v>4409</v>
      </c>
    </row>
    <row r="3853" spans="2:2" ht="15.75" customHeight="1" x14ac:dyDescent="0.35">
      <c r="B3853" s="1" t="s">
        <v>4410</v>
      </c>
    </row>
    <row r="3854" spans="2:2" ht="15.75" customHeight="1" x14ac:dyDescent="0.35">
      <c r="B3854" s="1" t="s">
        <v>4411</v>
      </c>
    </row>
    <row r="3855" spans="2:2" ht="15.75" customHeight="1" x14ac:dyDescent="0.35">
      <c r="B3855" s="1" t="s">
        <v>4412</v>
      </c>
    </row>
    <row r="3856" spans="2:2" ht="15.75" customHeight="1" x14ac:dyDescent="0.35">
      <c r="B3856" s="1" t="s">
        <v>4413</v>
      </c>
    </row>
    <row r="3857" spans="2:2" ht="15.75" customHeight="1" x14ac:dyDescent="0.35">
      <c r="B3857" s="1" t="s">
        <v>4414</v>
      </c>
    </row>
    <row r="3858" spans="2:2" ht="15.75" customHeight="1" x14ac:dyDescent="0.35">
      <c r="B3858" s="1" t="s">
        <v>4415</v>
      </c>
    </row>
    <row r="3859" spans="2:2" ht="15.75" customHeight="1" x14ac:dyDescent="0.35">
      <c r="B3859" s="1" t="s">
        <v>4416</v>
      </c>
    </row>
    <row r="3860" spans="2:2" ht="15.75" customHeight="1" x14ac:dyDescent="0.35">
      <c r="B3860" s="1" t="s">
        <v>3915</v>
      </c>
    </row>
    <row r="3861" spans="2:2" ht="15.75" customHeight="1" x14ac:dyDescent="0.35">
      <c r="B3861" s="1" t="s">
        <v>4417</v>
      </c>
    </row>
    <row r="3862" spans="2:2" ht="15.75" customHeight="1" x14ac:dyDescent="0.35">
      <c r="B3862" s="1" t="s">
        <v>4418</v>
      </c>
    </row>
    <row r="3863" spans="2:2" ht="15.75" customHeight="1" x14ac:dyDescent="0.35">
      <c r="B3863" s="1" t="s">
        <v>4419</v>
      </c>
    </row>
    <row r="3864" spans="2:2" ht="15.75" customHeight="1" x14ac:dyDescent="0.35">
      <c r="B3864" s="1" t="s">
        <v>4420</v>
      </c>
    </row>
    <row r="3865" spans="2:2" ht="15.75" customHeight="1" x14ac:dyDescent="0.35">
      <c r="B3865" s="1" t="s">
        <v>4421</v>
      </c>
    </row>
    <row r="3866" spans="2:2" ht="15.75" customHeight="1" x14ac:dyDescent="0.35">
      <c r="B3866" s="1" t="s">
        <v>4422</v>
      </c>
    </row>
    <row r="3867" spans="2:2" ht="15.75" customHeight="1" x14ac:dyDescent="0.35">
      <c r="B3867" s="1" t="s">
        <v>4423</v>
      </c>
    </row>
    <row r="3868" spans="2:2" ht="15.75" customHeight="1" x14ac:dyDescent="0.35">
      <c r="B3868" s="1" t="s">
        <v>4424</v>
      </c>
    </row>
    <row r="3869" spans="2:2" ht="15.75" customHeight="1" x14ac:dyDescent="0.35">
      <c r="B3869" s="1" t="s">
        <v>4425</v>
      </c>
    </row>
    <row r="3870" spans="2:2" ht="15.75" customHeight="1" x14ac:dyDescent="0.35">
      <c r="B3870" s="1" t="s">
        <v>4426</v>
      </c>
    </row>
    <row r="3871" spans="2:2" ht="15.75" customHeight="1" x14ac:dyDescent="0.35">
      <c r="B3871" s="1" t="s">
        <v>4427</v>
      </c>
    </row>
    <row r="3872" spans="2:2" ht="15.75" customHeight="1" x14ac:dyDescent="0.35">
      <c r="B3872" s="1" t="s">
        <v>4428</v>
      </c>
    </row>
    <row r="3873" spans="2:2" ht="15.75" customHeight="1" x14ac:dyDescent="0.35">
      <c r="B3873" s="1" t="s">
        <v>4429</v>
      </c>
    </row>
    <row r="3874" spans="2:2" ht="15.75" customHeight="1" x14ac:dyDescent="0.35">
      <c r="B3874" s="1" t="s">
        <v>4430</v>
      </c>
    </row>
    <row r="3875" spans="2:2" ht="15.75" customHeight="1" x14ac:dyDescent="0.35">
      <c r="B3875" s="1" t="s">
        <v>4431</v>
      </c>
    </row>
    <row r="3876" spans="2:2" ht="15.75" customHeight="1" x14ac:dyDescent="0.35">
      <c r="B3876" s="1" t="s">
        <v>4432</v>
      </c>
    </row>
    <row r="3877" spans="2:2" ht="15.75" customHeight="1" x14ac:dyDescent="0.35">
      <c r="B3877" s="1" t="s">
        <v>4433</v>
      </c>
    </row>
    <row r="3878" spans="2:2" ht="15.75" customHeight="1" x14ac:dyDescent="0.35">
      <c r="B3878" s="1" t="s">
        <v>4434</v>
      </c>
    </row>
    <row r="3879" spans="2:2" ht="15.75" customHeight="1" x14ac:dyDescent="0.35">
      <c r="B3879" s="1" t="s">
        <v>4435</v>
      </c>
    </row>
    <row r="3880" spans="2:2" ht="15.75" customHeight="1" x14ac:dyDescent="0.35">
      <c r="B3880" s="1" t="s">
        <v>4436</v>
      </c>
    </row>
    <row r="3881" spans="2:2" ht="15.75" customHeight="1" x14ac:dyDescent="0.35">
      <c r="B3881" s="1" t="s">
        <v>4437</v>
      </c>
    </row>
    <row r="3882" spans="2:2" ht="15.75" customHeight="1" x14ac:dyDescent="0.35">
      <c r="B3882" s="1" t="s">
        <v>4438</v>
      </c>
    </row>
    <row r="3883" spans="2:2" ht="15.75" customHeight="1" x14ac:dyDescent="0.35">
      <c r="B3883" s="1" t="s">
        <v>4439</v>
      </c>
    </row>
    <row r="3884" spans="2:2" ht="15.75" customHeight="1" x14ac:dyDescent="0.35">
      <c r="B3884" s="1" t="s">
        <v>4440</v>
      </c>
    </row>
    <row r="3885" spans="2:2" ht="15.75" customHeight="1" x14ac:dyDescent="0.35">
      <c r="B3885" s="1" t="s">
        <v>4441</v>
      </c>
    </row>
    <row r="3886" spans="2:2" ht="15.75" customHeight="1" x14ac:dyDescent="0.35">
      <c r="B3886" s="1" t="s">
        <v>4442</v>
      </c>
    </row>
    <row r="3887" spans="2:2" ht="15.75" customHeight="1" x14ac:dyDescent="0.35">
      <c r="B3887" s="1" t="s">
        <v>4443</v>
      </c>
    </row>
    <row r="3888" spans="2:2" ht="15.75" customHeight="1" x14ac:dyDescent="0.35">
      <c r="B3888" s="1" t="s">
        <v>4444</v>
      </c>
    </row>
    <row r="3889" spans="2:2" ht="15.75" customHeight="1" x14ac:dyDescent="0.35">
      <c r="B3889" s="1" t="s">
        <v>4445</v>
      </c>
    </row>
    <row r="3890" spans="2:2" ht="15.75" customHeight="1" x14ac:dyDescent="0.35">
      <c r="B3890" s="1" t="s">
        <v>4446</v>
      </c>
    </row>
    <row r="3891" spans="2:2" ht="15.75" customHeight="1" x14ac:dyDescent="0.35">
      <c r="B3891" s="1" t="s">
        <v>4447</v>
      </c>
    </row>
    <row r="3892" spans="2:2" ht="15.75" customHeight="1" x14ac:dyDescent="0.35">
      <c r="B3892" s="1" t="s">
        <v>4448</v>
      </c>
    </row>
    <row r="3893" spans="2:2" ht="15.75" customHeight="1" x14ac:dyDescent="0.35">
      <c r="B3893" s="1" t="s">
        <v>4449</v>
      </c>
    </row>
    <row r="3894" spans="2:2" ht="15.75" customHeight="1" x14ac:dyDescent="0.35">
      <c r="B3894" s="1" t="s">
        <v>4450</v>
      </c>
    </row>
    <row r="3895" spans="2:2" ht="15.75" customHeight="1" x14ac:dyDescent="0.35">
      <c r="B3895" s="1" t="s">
        <v>4451</v>
      </c>
    </row>
    <row r="3896" spans="2:2" ht="15.75" customHeight="1" x14ac:dyDescent="0.35">
      <c r="B3896" s="1" t="s">
        <v>4452</v>
      </c>
    </row>
    <row r="3897" spans="2:2" ht="15.75" customHeight="1" x14ac:dyDescent="0.35">
      <c r="B3897" s="1" t="s">
        <v>4453</v>
      </c>
    </row>
    <row r="3898" spans="2:2" ht="15.75" customHeight="1" x14ac:dyDescent="0.35">
      <c r="B3898" s="1" t="s">
        <v>4454</v>
      </c>
    </row>
    <row r="3899" spans="2:2" ht="15.75" customHeight="1" x14ac:dyDescent="0.35">
      <c r="B3899" s="1" t="s">
        <v>4455</v>
      </c>
    </row>
    <row r="3900" spans="2:2" ht="15.75" customHeight="1" x14ac:dyDescent="0.35">
      <c r="B3900" s="1" t="s">
        <v>4456</v>
      </c>
    </row>
    <row r="3901" spans="2:2" ht="15.75" customHeight="1" x14ac:dyDescent="0.35">
      <c r="B3901" s="1" t="s">
        <v>4457</v>
      </c>
    </row>
    <row r="3902" spans="2:2" ht="15.75" customHeight="1" x14ac:dyDescent="0.35">
      <c r="B3902" s="1" t="s">
        <v>4458</v>
      </c>
    </row>
    <row r="3903" spans="2:2" ht="15.75" customHeight="1" x14ac:dyDescent="0.35">
      <c r="B3903" s="1" t="s">
        <v>4459</v>
      </c>
    </row>
    <row r="3904" spans="2:2" ht="15.75" customHeight="1" x14ac:dyDescent="0.35">
      <c r="B3904" s="1" t="s">
        <v>3461</v>
      </c>
    </row>
    <row r="3905" spans="2:2" ht="15.75" customHeight="1" x14ac:dyDescent="0.35">
      <c r="B3905" s="1" t="s">
        <v>4460</v>
      </c>
    </row>
    <row r="3906" spans="2:2" ht="15.75" customHeight="1" x14ac:dyDescent="0.35">
      <c r="B3906" s="1" t="s">
        <v>4461</v>
      </c>
    </row>
    <row r="3907" spans="2:2" ht="15.75" customHeight="1" x14ac:dyDescent="0.35">
      <c r="B3907" s="1" t="s">
        <v>4462</v>
      </c>
    </row>
    <row r="3908" spans="2:2" ht="15.75" customHeight="1" x14ac:dyDescent="0.35">
      <c r="B3908" s="1" t="s">
        <v>4463</v>
      </c>
    </row>
    <row r="3909" spans="2:2" ht="15.75" customHeight="1" x14ac:dyDescent="0.35">
      <c r="B3909" s="1" t="s">
        <v>4464</v>
      </c>
    </row>
    <row r="3910" spans="2:2" ht="15.75" customHeight="1" x14ac:dyDescent="0.35">
      <c r="B3910" s="1" t="s">
        <v>4465</v>
      </c>
    </row>
    <row r="3911" spans="2:2" ht="15.75" customHeight="1" x14ac:dyDescent="0.35">
      <c r="B3911" s="1" t="s">
        <v>4466</v>
      </c>
    </row>
    <row r="3912" spans="2:2" ht="15.75" customHeight="1" x14ac:dyDescent="0.35">
      <c r="B3912" s="1" t="s">
        <v>4467</v>
      </c>
    </row>
    <row r="3913" spans="2:2" ht="15.75" customHeight="1" x14ac:dyDescent="0.35">
      <c r="B3913" s="1" t="s">
        <v>4468</v>
      </c>
    </row>
  </sheetData>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1000"/>
  <sheetViews>
    <sheetView workbookViewId="0"/>
  </sheetViews>
  <sheetFormatPr baseColWidth="10" defaultColWidth="14.453125" defaultRowHeight="15" customHeight="1" x14ac:dyDescent="0.35"/>
  <cols>
    <col min="1" max="5" width="10.7265625" customWidth="1"/>
    <col min="6" max="6" width="19" customWidth="1"/>
  </cols>
  <sheetData>
    <row r="4" spans="2:6" ht="14.5" x14ac:dyDescent="0.35">
      <c r="B4" s="1" t="s">
        <v>4469</v>
      </c>
      <c r="D4" s="1" t="s">
        <v>4470</v>
      </c>
      <c r="F4" s="1" t="s">
        <v>119</v>
      </c>
    </row>
    <row r="5" spans="2:6" ht="14.5" x14ac:dyDescent="0.35">
      <c r="B5" s="1" t="s">
        <v>4471</v>
      </c>
      <c r="D5" s="1" t="s">
        <v>332</v>
      </c>
      <c r="F5" s="1" t="s">
        <v>4472</v>
      </c>
    </row>
    <row r="6" spans="2:6" ht="14.5" x14ac:dyDescent="0.35">
      <c r="B6" s="1" t="s">
        <v>4473</v>
      </c>
      <c r="D6" s="1" t="s">
        <v>309</v>
      </c>
      <c r="F6" s="1" t="s">
        <v>4474</v>
      </c>
    </row>
    <row r="7" spans="2:6" ht="14.5" x14ac:dyDescent="0.35">
      <c r="F7" s="1" t="s">
        <v>4475</v>
      </c>
    </row>
    <row r="8" spans="2:6" ht="14.5" x14ac:dyDescent="0.35">
      <c r="F8" s="1" t="s">
        <v>4476</v>
      </c>
    </row>
    <row r="9" spans="2:6" ht="15" customHeight="1" x14ac:dyDescent="0.35">
      <c r="F9" s="1" t="s">
        <v>4477</v>
      </c>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947"/>
  <sheetViews>
    <sheetView zoomScale="70" zoomScaleNormal="70" workbookViewId="0">
      <selection activeCell="E5" sqref="E5"/>
    </sheetView>
  </sheetViews>
  <sheetFormatPr baseColWidth="10" defaultColWidth="14.453125" defaultRowHeight="15" customHeight="1" x14ac:dyDescent="0.4"/>
  <cols>
    <col min="1" max="1" width="24.7265625" style="35" customWidth="1"/>
    <col min="2" max="2" width="47.453125" style="35" customWidth="1"/>
    <col min="3" max="3" width="22.36328125" style="67" customWidth="1"/>
    <col min="4" max="4" width="15.81640625" style="31" customWidth="1"/>
    <col min="5" max="5" width="16.453125" style="31" customWidth="1"/>
    <col min="6" max="6" width="17.36328125" style="31" customWidth="1"/>
    <col min="7" max="7" width="5.81640625" style="157" customWidth="1"/>
    <col min="8" max="8" width="41.7265625" style="5" customWidth="1"/>
    <col min="9" max="9" width="10.81640625" style="5" customWidth="1"/>
    <col min="10" max="10" width="16.1796875" style="5" customWidth="1"/>
    <col min="11" max="11" width="10.90625" style="5" customWidth="1"/>
    <col min="12" max="12" width="15.6328125" style="5" customWidth="1"/>
    <col min="13" max="13" width="8.453125" style="5" customWidth="1"/>
    <col min="14" max="15" width="5.453125" style="5" customWidth="1"/>
    <col min="16" max="16" width="7.81640625" style="5" customWidth="1"/>
    <col min="17" max="20" width="5.453125" style="5" customWidth="1"/>
    <col min="21" max="21" width="4.81640625" style="5" customWidth="1"/>
    <col min="22" max="22" width="10.81640625" style="5" customWidth="1"/>
    <col min="23" max="23" width="14.453125" style="5" customWidth="1"/>
    <col min="24" max="24" width="10.81640625" style="5" customWidth="1"/>
    <col min="25" max="34" width="5.453125" style="5" customWidth="1"/>
    <col min="35" max="37" width="14.453125" style="5" customWidth="1"/>
    <col min="38" max="16384" width="14.453125" style="5"/>
  </cols>
  <sheetData>
    <row r="1" spans="1:54" ht="38" customHeight="1" thickBot="1" x14ac:dyDescent="0.4">
      <c r="A1" s="272" t="s">
        <v>4491</v>
      </c>
      <c r="B1" s="273"/>
      <c r="C1" s="273"/>
      <c r="D1" s="273"/>
      <c r="E1" s="273"/>
      <c r="F1" s="273"/>
      <c r="G1" s="273"/>
      <c r="H1" s="273"/>
      <c r="I1" s="273"/>
      <c r="J1" s="274"/>
      <c r="K1" s="7"/>
      <c r="L1" s="7"/>
      <c r="M1" s="7"/>
      <c r="N1" s="7"/>
      <c r="O1" s="7"/>
      <c r="P1" s="7"/>
      <c r="Q1" s="7"/>
      <c r="R1" s="7"/>
      <c r="S1" s="7"/>
      <c r="T1" s="7"/>
      <c r="U1" s="7"/>
      <c r="V1" s="7"/>
      <c r="W1" s="7"/>
      <c r="X1" s="7"/>
      <c r="Y1" s="7"/>
      <c r="Z1" s="7"/>
      <c r="AA1" s="7"/>
      <c r="AB1" s="7"/>
      <c r="AC1" s="7"/>
      <c r="AD1" s="7"/>
      <c r="AE1" s="7"/>
      <c r="AF1" s="7"/>
      <c r="AG1" s="7"/>
      <c r="AH1" s="7"/>
      <c r="AI1" s="4"/>
      <c r="AJ1" s="4"/>
      <c r="AK1" s="4"/>
    </row>
    <row r="2" spans="1:54" s="47" customFormat="1" ht="47" thickBot="1" x14ac:dyDescent="0.45">
      <c r="A2" s="73" t="s">
        <v>4495</v>
      </c>
      <c r="B2" s="74" t="s">
        <v>4496</v>
      </c>
      <c r="C2" s="74" t="s">
        <v>4504</v>
      </c>
      <c r="D2" s="74" t="s">
        <v>4506</v>
      </c>
      <c r="E2" s="74" t="s">
        <v>4490</v>
      </c>
      <c r="F2" s="74" t="s">
        <v>4503</v>
      </c>
      <c r="G2" s="151"/>
      <c r="H2" s="86"/>
      <c r="I2" s="75"/>
      <c r="J2" s="76"/>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row>
    <row r="3" spans="1:54" ht="14.25" customHeight="1" x14ac:dyDescent="0.4">
      <c r="A3" s="69"/>
      <c r="B3" s="69"/>
      <c r="C3" s="70" t="s">
        <v>278</v>
      </c>
      <c r="D3" s="70" t="s">
        <v>278</v>
      </c>
      <c r="E3" s="70" t="s">
        <v>278</v>
      </c>
      <c r="F3" s="70" t="s">
        <v>278</v>
      </c>
      <c r="G3" s="152"/>
      <c r="H3" s="71" t="s">
        <v>42</v>
      </c>
      <c r="I3" s="72" t="s">
        <v>43</v>
      </c>
      <c r="J3" s="72" t="s">
        <v>43</v>
      </c>
      <c r="K3" s="33"/>
      <c r="L3" s="39" t="s">
        <v>46</v>
      </c>
      <c r="M3" s="39" t="s">
        <v>46</v>
      </c>
      <c r="N3" s="33"/>
      <c r="O3" s="39" t="s">
        <v>48</v>
      </c>
      <c r="P3" s="39" t="s">
        <v>48</v>
      </c>
      <c r="Q3" s="39" t="s">
        <v>48</v>
      </c>
      <c r="R3" s="39" t="s">
        <v>48</v>
      </c>
      <c r="S3" s="7"/>
      <c r="W3" s="7"/>
      <c r="X3" s="7"/>
      <c r="Y3" s="7"/>
      <c r="Z3" s="7"/>
      <c r="AA3" s="7"/>
      <c r="AB3" s="7"/>
      <c r="AC3" s="7"/>
      <c r="AD3" s="7"/>
      <c r="AE3" s="7"/>
      <c r="AF3" s="7"/>
      <c r="AG3" s="7"/>
      <c r="AH3" s="7"/>
      <c r="AI3" s="4"/>
      <c r="AJ3" s="4"/>
      <c r="AK3" s="4"/>
    </row>
    <row r="4" spans="1:54" ht="14.25" customHeight="1" x14ac:dyDescent="0.4">
      <c r="A4" s="36"/>
      <c r="B4" s="36"/>
      <c r="C4" s="51" t="s">
        <v>278</v>
      </c>
      <c r="D4" s="41" t="s">
        <v>278</v>
      </c>
      <c r="E4" s="41" t="s">
        <v>278</v>
      </c>
      <c r="F4" s="51" t="s">
        <v>278</v>
      </c>
      <c r="G4" s="152"/>
      <c r="H4" s="7" t="s">
        <v>49</v>
      </c>
      <c r="I4" s="39" t="s">
        <v>43</v>
      </c>
      <c r="J4" s="39" t="s">
        <v>43</v>
      </c>
      <c r="K4" s="33"/>
      <c r="L4" s="39" t="s">
        <v>46</v>
      </c>
      <c r="M4" s="39" t="s">
        <v>46</v>
      </c>
      <c r="N4" s="33"/>
      <c r="O4" s="39" t="s">
        <v>48</v>
      </c>
      <c r="P4" s="39" t="s">
        <v>48</v>
      </c>
      <c r="Q4" s="39" t="s">
        <v>48</v>
      </c>
      <c r="R4" s="39" t="s">
        <v>48</v>
      </c>
      <c r="S4" s="38"/>
      <c r="U4" s="7"/>
      <c r="V4" s="13"/>
      <c r="W4" s="7"/>
      <c r="X4" s="7"/>
      <c r="Y4" s="7"/>
      <c r="Z4" s="7"/>
      <c r="AA4" s="7"/>
      <c r="AB4" s="7"/>
      <c r="AC4" s="7"/>
      <c r="AD4" s="7"/>
      <c r="AE4" s="7"/>
      <c r="AF4" s="7"/>
      <c r="AG4" s="7"/>
      <c r="AH4" s="7"/>
      <c r="AI4" s="4"/>
      <c r="AJ4" s="4"/>
      <c r="AK4" s="4"/>
    </row>
    <row r="5" spans="1:54" ht="14.25" customHeight="1" x14ac:dyDescent="0.4">
      <c r="A5" s="36" t="s">
        <v>50</v>
      </c>
      <c r="B5" s="36" t="s">
        <v>4484</v>
      </c>
      <c r="C5" s="51" t="s">
        <v>250</v>
      </c>
      <c r="D5" s="41" t="s">
        <v>278</v>
      </c>
      <c r="E5" s="41" t="s">
        <v>278</v>
      </c>
      <c r="F5" s="51" t="s">
        <v>278</v>
      </c>
      <c r="G5" s="152"/>
      <c r="H5" s="7" t="s">
        <v>51</v>
      </c>
      <c r="I5" s="7"/>
      <c r="J5" s="7"/>
      <c r="K5" s="7"/>
      <c r="R5" s="7"/>
      <c r="X5" s="7"/>
      <c r="Y5" s="7"/>
      <c r="Z5" s="7"/>
      <c r="AA5" s="7"/>
      <c r="AB5" s="7"/>
      <c r="AC5" s="7"/>
      <c r="AD5" s="7"/>
      <c r="AE5" s="7"/>
      <c r="AF5" s="7"/>
      <c r="AG5" s="7"/>
      <c r="AH5" s="7"/>
      <c r="AK5" s="15"/>
    </row>
    <row r="6" spans="1:54" ht="14.25" customHeight="1" x14ac:dyDescent="0.4">
      <c r="A6" s="36"/>
      <c r="B6" s="36"/>
      <c r="C6" s="51" t="s">
        <v>278</v>
      </c>
      <c r="D6" s="41" t="s">
        <v>278</v>
      </c>
      <c r="E6" s="41" t="s">
        <v>278</v>
      </c>
      <c r="F6" s="51" t="s">
        <v>278</v>
      </c>
      <c r="G6" s="152"/>
      <c r="H6" s="7" t="s">
        <v>53</v>
      </c>
      <c r="I6" s="14"/>
      <c r="J6" s="7"/>
      <c r="K6" s="7"/>
      <c r="L6" s="7"/>
      <c r="M6" s="7"/>
      <c r="N6" s="7"/>
      <c r="O6" s="7"/>
      <c r="P6" s="7"/>
      <c r="Q6" s="7"/>
      <c r="R6" s="7"/>
      <c r="S6" s="7"/>
      <c r="T6" s="7"/>
      <c r="U6" s="7"/>
      <c r="V6" s="7"/>
      <c r="W6" s="7"/>
      <c r="X6" s="7"/>
      <c r="Y6" s="7"/>
      <c r="Z6" s="7"/>
      <c r="AA6" s="7"/>
      <c r="AB6" s="7"/>
      <c r="AC6" s="7"/>
      <c r="AD6" s="7"/>
      <c r="AE6" s="7"/>
      <c r="AF6" s="7"/>
      <c r="AG6" s="7"/>
      <c r="AH6" s="7"/>
      <c r="AI6" s="7"/>
      <c r="AK6" s="15"/>
    </row>
    <row r="7" spans="1:54" ht="14.25" customHeight="1" x14ac:dyDescent="0.4">
      <c r="A7" s="36"/>
      <c r="B7" s="36"/>
      <c r="C7" s="51" t="s">
        <v>278</v>
      </c>
      <c r="D7" s="41" t="s">
        <v>278</v>
      </c>
      <c r="E7" s="41" t="s">
        <v>278</v>
      </c>
      <c r="F7" s="51" t="s">
        <v>278</v>
      </c>
      <c r="G7" s="152"/>
      <c r="H7" s="7" t="s">
        <v>54</v>
      </c>
      <c r="I7" s="14"/>
      <c r="J7" s="7"/>
      <c r="K7" s="7"/>
      <c r="L7" s="7"/>
      <c r="M7" s="7"/>
      <c r="N7" s="7"/>
      <c r="O7" s="7"/>
      <c r="P7" s="7"/>
      <c r="Q7" s="7"/>
      <c r="R7" s="7"/>
      <c r="S7" s="7"/>
      <c r="T7" s="7"/>
      <c r="U7" s="7"/>
      <c r="V7" s="7"/>
      <c r="W7" s="7"/>
      <c r="X7" s="7"/>
      <c r="Y7" s="7"/>
      <c r="Z7" s="7"/>
      <c r="AA7" s="7"/>
      <c r="AB7" s="7"/>
      <c r="AC7" s="7"/>
      <c r="AD7" s="7"/>
      <c r="AE7" s="7"/>
      <c r="AF7" s="7"/>
      <c r="AG7" s="7"/>
      <c r="AH7" s="7"/>
      <c r="AI7" s="7"/>
      <c r="AK7" s="15"/>
    </row>
    <row r="8" spans="1:54" ht="14.25" customHeight="1" x14ac:dyDescent="0.4">
      <c r="A8" s="36"/>
      <c r="B8" s="36"/>
      <c r="C8" s="51" t="s">
        <v>278</v>
      </c>
      <c r="D8" s="41" t="s">
        <v>278</v>
      </c>
      <c r="E8" s="41" t="s">
        <v>278</v>
      </c>
      <c r="F8" s="51" t="s">
        <v>278</v>
      </c>
      <c r="G8" s="152"/>
      <c r="H8" s="7" t="s">
        <v>55</v>
      </c>
      <c r="I8" s="14"/>
      <c r="J8" s="7"/>
      <c r="K8" s="7"/>
      <c r="L8" s="7"/>
      <c r="M8" s="7"/>
      <c r="N8" s="7"/>
      <c r="O8" s="7"/>
      <c r="P8" s="7"/>
      <c r="Q8" s="7"/>
      <c r="R8" s="7"/>
      <c r="S8" s="7"/>
      <c r="T8" s="7"/>
      <c r="U8" s="7"/>
      <c r="V8" s="7"/>
      <c r="W8" s="7"/>
      <c r="X8" s="7"/>
      <c r="Y8" s="7"/>
      <c r="Z8" s="7"/>
      <c r="AA8" s="7"/>
      <c r="AB8" s="7"/>
      <c r="AC8" s="7"/>
      <c r="AD8" s="7"/>
      <c r="AE8" s="7"/>
      <c r="AF8" s="7"/>
      <c r="AG8" s="7"/>
      <c r="AH8" s="7"/>
      <c r="AI8" s="7"/>
      <c r="AK8" s="15"/>
    </row>
    <row r="9" spans="1:54" ht="14.25" customHeight="1" x14ac:dyDescent="0.4">
      <c r="A9" s="36"/>
      <c r="B9" s="36"/>
      <c r="C9" s="51" t="s">
        <v>278</v>
      </c>
      <c r="D9" s="41" t="s">
        <v>278</v>
      </c>
      <c r="E9" s="41" t="s">
        <v>278</v>
      </c>
      <c r="F9" s="51" t="s">
        <v>278</v>
      </c>
      <c r="G9" s="152"/>
      <c r="H9" s="7" t="s">
        <v>57</v>
      </c>
      <c r="I9" s="13"/>
      <c r="J9" s="7"/>
      <c r="K9" s="7"/>
      <c r="L9" s="7"/>
      <c r="M9" s="7"/>
      <c r="N9" s="7"/>
      <c r="O9" s="7"/>
      <c r="P9" s="7"/>
      <c r="Q9" s="7"/>
      <c r="R9" s="7"/>
      <c r="S9" s="7"/>
      <c r="T9" s="7"/>
      <c r="U9" s="7"/>
      <c r="V9" s="7"/>
      <c r="W9" s="7"/>
      <c r="X9" s="7"/>
      <c r="Y9" s="7"/>
      <c r="Z9" s="7"/>
      <c r="AA9" s="7"/>
      <c r="AB9" s="7"/>
      <c r="AC9" s="7"/>
      <c r="AD9" s="7"/>
      <c r="AE9" s="7"/>
      <c r="AF9" s="7"/>
      <c r="AG9" s="7"/>
      <c r="AH9" s="7"/>
      <c r="AI9" s="7"/>
      <c r="AK9" s="15"/>
    </row>
    <row r="10" spans="1:54" ht="14.25" customHeight="1" x14ac:dyDescent="0.4">
      <c r="A10" s="36"/>
      <c r="B10" s="36"/>
      <c r="C10" s="51" t="s">
        <v>278</v>
      </c>
      <c r="D10" s="41" t="s">
        <v>278</v>
      </c>
      <c r="E10" s="41" t="s">
        <v>278</v>
      </c>
      <c r="F10" s="51" t="s">
        <v>278</v>
      </c>
      <c r="G10" s="152"/>
      <c r="H10" s="7" t="s">
        <v>63</v>
      </c>
      <c r="I10" s="14"/>
      <c r="J10" s="13"/>
      <c r="K10" s="13"/>
      <c r="L10" s="13"/>
      <c r="M10" s="7"/>
      <c r="N10" s="7"/>
      <c r="O10" s="7"/>
      <c r="P10" s="7"/>
      <c r="Q10" s="7"/>
      <c r="R10" s="7"/>
      <c r="S10" s="7"/>
      <c r="T10" s="7"/>
      <c r="U10" s="7"/>
      <c r="V10" s="7"/>
      <c r="W10" s="7"/>
      <c r="X10" s="7"/>
      <c r="Y10" s="7"/>
      <c r="Z10" s="7"/>
      <c r="AA10" s="7"/>
      <c r="AB10" s="7"/>
      <c r="AC10" s="7"/>
      <c r="AD10" s="7"/>
      <c r="AE10" s="7"/>
      <c r="AF10" s="7"/>
      <c r="AG10" s="7"/>
      <c r="AH10" s="7"/>
      <c r="AI10" s="7"/>
      <c r="AK10" s="15"/>
    </row>
    <row r="11" spans="1:54" ht="14.25" customHeight="1" x14ac:dyDescent="0.4">
      <c r="A11" s="36" t="s">
        <v>65</v>
      </c>
      <c r="B11" s="36" t="s">
        <v>4485</v>
      </c>
      <c r="C11" s="51" t="s">
        <v>250</v>
      </c>
      <c r="D11" s="41" t="s">
        <v>278</v>
      </c>
      <c r="E11" s="41" t="s">
        <v>278</v>
      </c>
      <c r="F11" s="51" t="s">
        <v>278</v>
      </c>
      <c r="G11" s="152"/>
      <c r="H11" s="7" t="s">
        <v>66</v>
      </c>
      <c r="I11" s="17"/>
      <c r="J11" s="17"/>
      <c r="K11" s="17"/>
      <c r="L11" s="17"/>
      <c r="M11" s="16" t="s">
        <v>67</v>
      </c>
      <c r="N11" s="17"/>
      <c r="O11" s="7"/>
      <c r="Q11" s="16"/>
      <c r="R11" s="7"/>
      <c r="S11" s="7"/>
      <c r="T11" s="7"/>
      <c r="U11" s="7"/>
      <c r="V11" s="7"/>
      <c r="W11" s="7"/>
      <c r="X11" s="7"/>
      <c r="Y11" s="7"/>
      <c r="Z11" s="7"/>
      <c r="AA11" s="7"/>
      <c r="AB11" s="7"/>
      <c r="AC11" s="7"/>
      <c r="AD11" s="7"/>
      <c r="AE11" s="7"/>
      <c r="AF11" s="7"/>
      <c r="AG11" s="7"/>
      <c r="AH11" s="7"/>
      <c r="AI11" s="4"/>
      <c r="AJ11" s="4"/>
      <c r="AK11" s="4"/>
    </row>
    <row r="12" spans="1:54" ht="14.25" customHeight="1" x14ac:dyDescent="0.4">
      <c r="A12" s="36" t="s">
        <v>69</v>
      </c>
      <c r="B12" s="36" t="s">
        <v>4486</v>
      </c>
      <c r="C12" s="51" t="s">
        <v>250</v>
      </c>
      <c r="D12" s="41" t="s">
        <v>278</v>
      </c>
      <c r="E12" s="41" t="s">
        <v>278</v>
      </c>
      <c r="F12" s="51" t="s">
        <v>278</v>
      </c>
      <c r="G12" s="152"/>
      <c r="H12" s="7" t="s">
        <v>68</v>
      </c>
      <c r="I12" s="7"/>
      <c r="J12" s="7"/>
      <c r="K12" s="7"/>
      <c r="L12" s="7"/>
      <c r="M12" s="7"/>
      <c r="N12" s="7"/>
      <c r="O12" s="7"/>
      <c r="P12" s="7"/>
      <c r="Q12" s="7"/>
      <c r="R12" s="7"/>
      <c r="S12" s="7"/>
      <c r="T12" s="7"/>
      <c r="U12" s="7"/>
      <c r="V12" s="7"/>
      <c r="W12" s="7"/>
      <c r="X12" s="7"/>
      <c r="Y12" s="7"/>
      <c r="Z12" s="7"/>
      <c r="AA12" s="7"/>
      <c r="AB12" s="7"/>
      <c r="AC12" s="7"/>
      <c r="AD12" s="7"/>
      <c r="AE12" s="7"/>
      <c r="AF12" s="7"/>
      <c r="AG12" s="7"/>
      <c r="AH12" s="7"/>
      <c r="AI12" s="4"/>
      <c r="AJ12" s="4"/>
      <c r="AK12" s="4"/>
    </row>
    <row r="13" spans="1:54" ht="14.25" customHeight="1" x14ac:dyDescent="0.4">
      <c r="A13" s="36" t="s">
        <v>70</v>
      </c>
      <c r="B13" s="36" t="s">
        <v>4487</v>
      </c>
      <c r="C13" s="51" t="s">
        <v>250</v>
      </c>
      <c r="D13" s="41" t="s">
        <v>278</v>
      </c>
      <c r="E13" s="41" t="s">
        <v>278</v>
      </c>
      <c r="F13" s="51" t="s">
        <v>278</v>
      </c>
      <c r="G13" s="152"/>
      <c r="H13" s="7" t="s">
        <v>71</v>
      </c>
      <c r="I13" s="275"/>
      <c r="J13" s="275"/>
      <c r="K13" s="275"/>
      <c r="L13" s="275"/>
      <c r="M13" s="275"/>
      <c r="N13" s="275"/>
      <c r="O13" s="7"/>
      <c r="P13" s="14"/>
      <c r="Q13" s="14"/>
      <c r="R13" s="7"/>
      <c r="AD13" s="7"/>
      <c r="AE13" s="7"/>
      <c r="AF13" s="7"/>
      <c r="AG13" s="7"/>
      <c r="AH13" s="7"/>
      <c r="AI13" s="4"/>
      <c r="AJ13" s="4"/>
      <c r="AK13" s="4"/>
    </row>
    <row r="14" spans="1:54" ht="14.25" customHeight="1" thickBot="1" x14ac:dyDescent="0.45">
      <c r="A14" s="77" t="s">
        <v>75</v>
      </c>
      <c r="B14" s="77" t="s">
        <v>4488</v>
      </c>
      <c r="C14" s="78" t="s">
        <v>250</v>
      </c>
      <c r="D14" s="78" t="s">
        <v>278</v>
      </c>
      <c r="E14" s="78" t="s">
        <v>278</v>
      </c>
      <c r="F14" s="78" t="s">
        <v>278</v>
      </c>
      <c r="G14" s="152"/>
      <c r="H14" s="71" t="s">
        <v>73</v>
      </c>
      <c r="I14" s="276"/>
      <c r="J14" s="276"/>
      <c r="K14" s="275"/>
      <c r="L14" s="275"/>
      <c r="M14" s="275"/>
      <c r="N14" s="275"/>
      <c r="O14" s="7"/>
      <c r="P14" s="14"/>
      <c r="Q14" s="14"/>
      <c r="R14" s="14"/>
      <c r="S14" s="7"/>
      <c r="T14" s="7"/>
      <c r="U14" s="7"/>
      <c r="V14" s="7"/>
      <c r="W14" s="7"/>
      <c r="X14" s="7"/>
      <c r="Y14" s="7"/>
      <c r="Z14" s="7"/>
      <c r="AA14" s="7"/>
      <c r="AB14" s="7"/>
      <c r="AC14" s="7"/>
      <c r="AD14" s="7"/>
      <c r="AE14" s="7"/>
      <c r="AF14" s="7"/>
      <c r="AG14" s="7"/>
      <c r="AH14" s="7"/>
      <c r="AI14" s="4"/>
      <c r="AJ14" s="4"/>
      <c r="AK14" s="4"/>
    </row>
    <row r="15" spans="1:54" ht="20.5" thickBot="1" x14ac:dyDescent="0.45">
      <c r="A15" s="81"/>
      <c r="B15" s="82"/>
      <c r="C15" s="83"/>
      <c r="D15" s="84"/>
      <c r="E15" s="84"/>
      <c r="F15" s="85"/>
      <c r="G15" s="153">
        <v>1</v>
      </c>
      <c r="H15" s="86" t="s">
        <v>119</v>
      </c>
      <c r="I15" s="87"/>
      <c r="J15" s="88"/>
      <c r="K15" s="7"/>
      <c r="L15" s="7"/>
      <c r="M15" s="7"/>
      <c r="N15" s="7"/>
      <c r="O15" s="7"/>
      <c r="P15" s="7"/>
      <c r="Q15" s="7"/>
      <c r="R15" s="7"/>
      <c r="S15" s="7"/>
      <c r="T15" s="7"/>
      <c r="U15" s="7"/>
      <c r="V15" s="7"/>
      <c r="W15" s="7"/>
      <c r="X15" s="7"/>
      <c r="Y15" s="7"/>
      <c r="Z15" s="7"/>
      <c r="AA15" s="7"/>
      <c r="AB15" s="7"/>
      <c r="AC15" s="7"/>
      <c r="AD15" s="7"/>
      <c r="AE15" s="7"/>
      <c r="AF15" s="7"/>
      <c r="AG15" s="7"/>
      <c r="AH15" s="7"/>
      <c r="AI15" s="4"/>
      <c r="AJ15" s="4"/>
      <c r="AK15" s="4"/>
    </row>
    <row r="16" spans="1:54" ht="14.25" customHeight="1" x14ac:dyDescent="0.4">
      <c r="A16" s="69" t="s">
        <v>82</v>
      </c>
      <c r="B16" s="69" t="s">
        <v>4757</v>
      </c>
      <c r="C16" s="79" t="s">
        <v>250</v>
      </c>
      <c r="D16" s="70" t="s">
        <v>278</v>
      </c>
      <c r="E16" s="70" t="s">
        <v>278</v>
      </c>
      <c r="F16" s="70" t="s">
        <v>278</v>
      </c>
      <c r="G16" s="148"/>
      <c r="H16" s="71" t="s">
        <v>83</v>
      </c>
      <c r="I16" s="80" t="s">
        <v>12</v>
      </c>
      <c r="J16" s="71"/>
      <c r="K16" s="7"/>
      <c r="L16" s="7"/>
      <c r="M16" s="7"/>
      <c r="N16" s="7"/>
      <c r="O16" s="7"/>
      <c r="P16" s="7"/>
      <c r="Q16" s="7"/>
      <c r="R16" s="7"/>
      <c r="S16" s="7"/>
      <c r="T16" s="7"/>
      <c r="U16" s="7"/>
      <c r="V16" s="7"/>
      <c r="W16" s="7"/>
      <c r="X16" s="7"/>
      <c r="Y16" s="7"/>
      <c r="Z16" s="7"/>
      <c r="AA16" s="7"/>
      <c r="AB16" s="7"/>
      <c r="AC16" s="7"/>
      <c r="AD16" s="7"/>
      <c r="AE16" s="7"/>
      <c r="AF16" s="7"/>
      <c r="AG16" s="7"/>
      <c r="AH16" s="7"/>
      <c r="AI16" s="4"/>
      <c r="AJ16" s="4"/>
      <c r="AK16" s="4"/>
    </row>
    <row r="17" spans="1:37" ht="31.5" x14ac:dyDescent="0.4">
      <c r="A17" s="36"/>
      <c r="B17" s="36" t="s">
        <v>4751</v>
      </c>
      <c r="C17" s="51" t="s">
        <v>278</v>
      </c>
      <c r="D17" s="41" t="s">
        <v>278</v>
      </c>
      <c r="E17" s="41" t="s">
        <v>278</v>
      </c>
      <c r="F17" s="51" t="s">
        <v>278</v>
      </c>
      <c r="G17" s="148"/>
      <c r="H17" s="7" t="s">
        <v>86</v>
      </c>
      <c r="I17" s="28" t="s">
        <v>12</v>
      </c>
      <c r="J17" s="7"/>
      <c r="K17" s="7"/>
      <c r="L17" s="7"/>
      <c r="M17" s="7"/>
      <c r="N17" s="7"/>
      <c r="O17" s="7"/>
      <c r="P17" s="7"/>
      <c r="Q17" s="7"/>
      <c r="R17" s="7"/>
      <c r="S17" s="7"/>
      <c r="T17" s="7"/>
      <c r="U17" s="7"/>
      <c r="V17" s="7"/>
      <c r="W17" s="7"/>
      <c r="X17" s="7"/>
      <c r="Y17" s="7"/>
      <c r="Z17" s="7"/>
      <c r="AA17" s="7"/>
      <c r="AB17" s="7"/>
      <c r="AC17" s="7"/>
      <c r="AD17" s="7"/>
      <c r="AE17" s="7"/>
      <c r="AF17" s="7"/>
      <c r="AG17" s="7"/>
      <c r="AH17" s="7"/>
      <c r="AI17" s="4"/>
      <c r="AJ17" s="4"/>
      <c r="AK17" s="4"/>
    </row>
    <row r="18" spans="1:37" ht="14.25" customHeight="1" x14ac:dyDescent="0.4">
      <c r="A18" s="36"/>
      <c r="B18" s="36" t="s">
        <v>4752</v>
      </c>
      <c r="C18" s="51" t="s">
        <v>278</v>
      </c>
      <c r="D18" s="41" t="s">
        <v>278</v>
      </c>
      <c r="E18" s="41" t="s">
        <v>278</v>
      </c>
      <c r="F18" s="51" t="s">
        <v>278</v>
      </c>
      <c r="G18" s="148"/>
      <c r="H18" s="7" t="s">
        <v>4492</v>
      </c>
      <c r="I18" s="28" t="s">
        <v>12</v>
      </c>
      <c r="J18" s="7"/>
      <c r="K18" s="7"/>
      <c r="L18" s="7"/>
      <c r="M18" s="7"/>
      <c r="N18" s="7"/>
      <c r="O18" s="7"/>
      <c r="P18" s="7"/>
      <c r="Q18" s="7"/>
      <c r="R18" s="7"/>
      <c r="S18" s="7"/>
      <c r="T18" s="7"/>
      <c r="U18" s="7"/>
      <c r="V18" s="7"/>
      <c r="W18" s="7"/>
      <c r="X18" s="7"/>
      <c r="Y18" s="7"/>
      <c r="Z18" s="7"/>
      <c r="AA18" s="7"/>
      <c r="AB18" s="7"/>
      <c r="AC18" s="7"/>
      <c r="AD18" s="7"/>
      <c r="AE18" s="7"/>
      <c r="AF18" s="7"/>
      <c r="AG18" s="7"/>
      <c r="AH18" s="7"/>
      <c r="AI18" s="4"/>
      <c r="AJ18" s="4"/>
      <c r="AK18" s="4"/>
    </row>
    <row r="19" spans="1:37" ht="14.25" customHeight="1" x14ac:dyDescent="0.4">
      <c r="A19" s="36"/>
      <c r="B19" s="36" t="s">
        <v>4752</v>
      </c>
      <c r="C19" s="51" t="s">
        <v>278</v>
      </c>
      <c r="D19" s="41" t="s">
        <v>278</v>
      </c>
      <c r="E19" s="41" t="s">
        <v>278</v>
      </c>
      <c r="F19" s="51" t="s">
        <v>278</v>
      </c>
      <c r="G19" s="148"/>
      <c r="H19" s="7" t="s">
        <v>4493</v>
      </c>
      <c r="I19" s="28" t="s">
        <v>12</v>
      </c>
      <c r="J19" s="7"/>
      <c r="K19" s="7"/>
      <c r="L19" s="7"/>
      <c r="M19" s="7"/>
      <c r="N19" s="7"/>
      <c r="O19" s="7"/>
      <c r="P19" s="7"/>
      <c r="Q19" s="7"/>
      <c r="R19" s="7"/>
      <c r="S19" s="7"/>
      <c r="T19" s="7"/>
      <c r="U19" s="7"/>
      <c r="V19" s="7"/>
      <c r="W19" s="7"/>
      <c r="X19" s="7"/>
      <c r="Y19" s="7"/>
      <c r="Z19" s="7"/>
      <c r="AA19" s="7"/>
      <c r="AB19" s="7"/>
      <c r="AC19" s="7"/>
      <c r="AD19" s="7"/>
      <c r="AE19" s="7"/>
      <c r="AF19" s="7"/>
      <c r="AG19" s="7"/>
      <c r="AH19" s="7"/>
      <c r="AI19" s="4"/>
      <c r="AJ19" s="4"/>
      <c r="AK19" s="4"/>
    </row>
    <row r="20" spans="1:37" s="230" customFormat="1" ht="14.25" customHeight="1" x14ac:dyDescent="0.4">
      <c r="A20" s="77"/>
      <c r="B20" s="36" t="s">
        <v>4697</v>
      </c>
      <c r="C20" s="78"/>
      <c r="D20" s="78"/>
      <c r="E20" s="78"/>
      <c r="F20" s="78"/>
      <c r="G20" s="148"/>
      <c r="H20" s="7" t="s">
        <v>4705</v>
      </c>
      <c r="I20" s="89" t="e">
        <f>+I17+I18-I19</f>
        <v>#VALUE!</v>
      </c>
      <c r="J20" s="7"/>
      <c r="K20" s="7"/>
      <c r="L20" s="7"/>
      <c r="M20" s="7"/>
      <c r="N20" s="7"/>
      <c r="O20" s="7"/>
      <c r="P20" s="7"/>
      <c r="Q20" s="7"/>
      <c r="R20" s="7"/>
      <c r="S20" s="7"/>
      <c r="T20" s="7"/>
      <c r="U20" s="7"/>
      <c r="V20" s="7"/>
      <c r="W20" s="7"/>
      <c r="X20" s="7"/>
      <c r="Y20" s="7"/>
      <c r="Z20" s="7"/>
      <c r="AA20" s="7"/>
      <c r="AB20" s="7"/>
      <c r="AC20" s="7"/>
      <c r="AD20" s="7"/>
      <c r="AE20" s="7"/>
      <c r="AF20" s="7"/>
      <c r="AG20" s="7"/>
      <c r="AH20" s="7"/>
      <c r="AI20" s="4"/>
      <c r="AJ20" s="4"/>
      <c r="AK20" s="4"/>
    </row>
    <row r="21" spans="1:37" ht="14.25" customHeight="1" thickBot="1" x14ac:dyDescent="0.45">
      <c r="A21" s="77"/>
      <c r="B21" s="36" t="s">
        <v>4952</v>
      </c>
      <c r="C21" s="78" t="s">
        <v>278</v>
      </c>
      <c r="D21" s="78" t="s">
        <v>278</v>
      </c>
      <c r="E21" s="78" t="s">
        <v>278</v>
      </c>
      <c r="F21" s="78" t="s">
        <v>278</v>
      </c>
      <c r="G21" s="148"/>
      <c r="H21" s="71" t="s">
        <v>4696</v>
      </c>
      <c r="I21" s="89" t="s">
        <v>12</v>
      </c>
      <c r="J21" s="71"/>
      <c r="K21" s="7"/>
      <c r="L21" s="7"/>
      <c r="M21" s="7"/>
      <c r="N21" s="7"/>
      <c r="O21" s="7"/>
      <c r="P21" s="7"/>
      <c r="Q21" s="7"/>
      <c r="R21" s="7"/>
      <c r="S21" s="7"/>
      <c r="T21" s="7"/>
      <c r="U21" s="7"/>
      <c r="V21" s="7"/>
      <c r="W21" s="7"/>
      <c r="X21" s="7"/>
      <c r="Y21" s="7"/>
      <c r="Z21" s="7"/>
      <c r="AA21" s="7"/>
      <c r="AB21" s="7"/>
      <c r="AC21" s="7"/>
      <c r="AD21" s="7"/>
      <c r="AE21" s="7"/>
      <c r="AF21" s="7"/>
      <c r="AG21" s="7"/>
      <c r="AH21" s="7"/>
      <c r="AI21" s="4"/>
      <c r="AJ21" s="4"/>
      <c r="AK21" s="4"/>
    </row>
    <row r="22" spans="1:37" ht="20.5" thickBot="1" x14ac:dyDescent="0.45">
      <c r="A22" s="81"/>
      <c r="B22" s="82"/>
      <c r="C22" s="83"/>
      <c r="D22" s="84"/>
      <c r="E22" s="84"/>
      <c r="F22" s="85"/>
      <c r="G22" s="153">
        <v>2</v>
      </c>
      <c r="H22" s="86" t="s">
        <v>94</v>
      </c>
      <c r="I22" s="87"/>
      <c r="J22" s="88"/>
      <c r="K22" s="7"/>
      <c r="L22" s="7"/>
      <c r="M22" s="7"/>
      <c r="N22" s="7"/>
      <c r="O22" s="7"/>
      <c r="P22" s="7"/>
      <c r="Q22" s="7"/>
      <c r="R22" s="7"/>
      <c r="S22" s="7"/>
      <c r="T22" s="7"/>
      <c r="U22" s="7"/>
      <c r="V22" s="7"/>
      <c r="W22" s="7"/>
      <c r="X22" s="7"/>
      <c r="Y22" s="7"/>
      <c r="Z22" s="7"/>
      <c r="AA22" s="7"/>
      <c r="AB22" s="7"/>
      <c r="AC22" s="7"/>
      <c r="AD22" s="7"/>
      <c r="AE22" s="7"/>
      <c r="AF22" s="7"/>
      <c r="AG22" s="7"/>
      <c r="AH22" s="7"/>
      <c r="AI22" s="4"/>
      <c r="AJ22" s="4"/>
      <c r="AK22" s="4"/>
    </row>
    <row r="23" spans="1:37" ht="20" x14ac:dyDescent="0.4">
      <c r="A23" s="69" t="s">
        <v>96</v>
      </c>
      <c r="B23" s="69" t="s">
        <v>4478</v>
      </c>
      <c r="C23" s="79" t="s">
        <v>250</v>
      </c>
      <c r="D23" s="70" t="s">
        <v>278</v>
      </c>
      <c r="E23" s="70" t="s">
        <v>278</v>
      </c>
      <c r="F23" s="70" t="s">
        <v>278</v>
      </c>
      <c r="G23" s="152"/>
      <c r="H23" s="71" t="s">
        <v>15</v>
      </c>
      <c r="I23" s="80" t="s">
        <v>12</v>
      </c>
      <c r="J23" s="71"/>
      <c r="K23" s="7"/>
      <c r="L23" s="7"/>
      <c r="M23" s="7" t="s">
        <v>203</v>
      </c>
      <c r="N23" s="7"/>
      <c r="O23" s="7"/>
      <c r="P23" s="7"/>
      <c r="Q23" s="7"/>
      <c r="R23" s="7"/>
      <c r="S23" s="7"/>
      <c r="T23" s="7"/>
      <c r="U23" s="7"/>
      <c r="V23" s="7"/>
      <c r="W23" s="7"/>
      <c r="X23" s="7"/>
      <c r="Y23" s="7"/>
      <c r="Z23" s="7"/>
      <c r="AA23" s="7"/>
      <c r="AB23" s="7"/>
      <c r="AC23" s="7"/>
      <c r="AD23" s="7"/>
      <c r="AE23" s="7"/>
      <c r="AF23" s="7"/>
      <c r="AG23" s="7"/>
      <c r="AH23" s="7"/>
      <c r="AI23" s="4"/>
      <c r="AJ23" s="4"/>
      <c r="AK23" s="4"/>
    </row>
    <row r="24" spans="1:37" ht="20" x14ac:dyDescent="0.4">
      <c r="A24" s="36" t="s">
        <v>96</v>
      </c>
      <c r="B24" s="36" t="s">
        <v>4478</v>
      </c>
      <c r="C24" s="66" t="s">
        <v>250</v>
      </c>
      <c r="D24" s="41" t="s">
        <v>278</v>
      </c>
      <c r="E24" s="41" t="s">
        <v>278</v>
      </c>
      <c r="F24" s="51" t="s">
        <v>278</v>
      </c>
      <c r="G24" s="152"/>
      <c r="H24" s="7" t="s">
        <v>17</v>
      </c>
      <c r="I24" s="28" t="s">
        <v>12</v>
      </c>
      <c r="J24" s="7"/>
      <c r="K24" s="7"/>
      <c r="L24" s="7"/>
      <c r="M24" s="7"/>
      <c r="N24" s="7"/>
      <c r="O24" s="7"/>
      <c r="P24" s="7"/>
      <c r="Q24" s="7"/>
      <c r="R24" s="7"/>
      <c r="S24" s="7"/>
      <c r="T24" s="7"/>
      <c r="U24" s="7"/>
      <c r="V24" s="7"/>
      <c r="W24" s="7"/>
      <c r="X24" s="7"/>
      <c r="Y24" s="7"/>
      <c r="Z24" s="7"/>
      <c r="AA24" s="7"/>
      <c r="AB24" s="7"/>
      <c r="AC24" s="7"/>
      <c r="AD24" s="7"/>
      <c r="AE24" s="7"/>
      <c r="AF24" s="7"/>
      <c r="AG24" s="7"/>
      <c r="AH24" s="7"/>
      <c r="AI24" s="4"/>
      <c r="AJ24" s="4"/>
      <c r="AK24" s="4"/>
    </row>
    <row r="25" spans="1:37" ht="14.25" customHeight="1" x14ac:dyDescent="0.4">
      <c r="A25" s="36"/>
      <c r="B25" s="36" t="s">
        <v>4505</v>
      </c>
      <c r="C25" s="66" t="s">
        <v>250</v>
      </c>
      <c r="D25" s="41" t="s">
        <v>278</v>
      </c>
      <c r="E25" s="41" t="s">
        <v>278</v>
      </c>
      <c r="F25" s="51" t="s">
        <v>278</v>
      </c>
      <c r="G25" s="152"/>
      <c r="H25" s="7" t="s">
        <v>19</v>
      </c>
      <c r="I25" s="28" t="e">
        <f>+I23+I24</f>
        <v>#VALUE!</v>
      </c>
      <c r="J25" s="7"/>
      <c r="K25" s="7"/>
      <c r="L25" s="7"/>
      <c r="M25" s="7"/>
      <c r="N25" s="7"/>
      <c r="O25" s="7"/>
      <c r="P25" s="7"/>
      <c r="Q25" s="7"/>
      <c r="R25" s="7"/>
      <c r="S25" s="7"/>
      <c r="T25" s="7"/>
      <c r="U25" s="7"/>
      <c r="V25" s="7"/>
      <c r="W25" s="7"/>
      <c r="X25" s="7"/>
      <c r="Y25" s="7"/>
      <c r="Z25" s="7"/>
      <c r="AA25" s="7"/>
      <c r="AB25" s="7"/>
      <c r="AC25" s="7"/>
      <c r="AD25" s="7"/>
      <c r="AE25" s="7"/>
      <c r="AF25" s="7"/>
      <c r="AG25" s="7"/>
      <c r="AH25" s="7"/>
      <c r="AI25" s="4"/>
      <c r="AJ25" s="4"/>
      <c r="AK25" s="4"/>
    </row>
    <row r="26" spans="1:37" ht="14.25" customHeight="1" x14ac:dyDescent="0.4">
      <c r="A26" s="36"/>
      <c r="B26" s="36"/>
      <c r="C26" s="66" t="s">
        <v>278</v>
      </c>
      <c r="D26" s="41" t="s">
        <v>278</v>
      </c>
      <c r="E26" s="41" t="s">
        <v>278</v>
      </c>
      <c r="F26" s="51" t="s">
        <v>278</v>
      </c>
      <c r="G26" s="152"/>
      <c r="H26" s="7" t="s">
        <v>93</v>
      </c>
      <c r="I26" s="28" t="s">
        <v>12</v>
      </c>
      <c r="J26" s="7"/>
      <c r="K26" s="7"/>
      <c r="L26" s="7"/>
      <c r="M26" s="7"/>
      <c r="N26" s="7"/>
      <c r="O26" s="7"/>
      <c r="P26" s="7"/>
      <c r="Q26" s="7"/>
      <c r="R26" s="7"/>
      <c r="S26" s="7"/>
      <c r="T26" s="7"/>
      <c r="U26" s="7"/>
      <c r="V26" s="7"/>
      <c r="W26" s="7"/>
      <c r="X26" s="7"/>
      <c r="Y26" s="7"/>
      <c r="Z26" s="7"/>
      <c r="AA26" s="7"/>
      <c r="AB26" s="7"/>
      <c r="AC26" s="7"/>
      <c r="AD26" s="7"/>
      <c r="AE26" s="7"/>
      <c r="AF26" s="7"/>
      <c r="AG26" s="7"/>
      <c r="AH26" s="7"/>
      <c r="AI26" s="4"/>
      <c r="AJ26" s="4"/>
      <c r="AK26" s="4"/>
    </row>
    <row r="27" spans="1:37" ht="14.25" customHeight="1" x14ac:dyDescent="0.4">
      <c r="A27" s="36"/>
      <c r="B27" s="36"/>
      <c r="C27" s="66" t="s">
        <v>278</v>
      </c>
      <c r="D27" s="41" t="s">
        <v>278</v>
      </c>
      <c r="E27" s="41" t="s">
        <v>278</v>
      </c>
      <c r="F27" s="51" t="s">
        <v>278</v>
      </c>
      <c r="G27" s="152"/>
      <c r="H27" s="7" t="s">
        <v>22</v>
      </c>
      <c r="I27" s="28" t="s">
        <v>12</v>
      </c>
      <c r="J27" s="7"/>
      <c r="K27" s="7"/>
      <c r="L27" s="7"/>
      <c r="M27" s="7"/>
      <c r="N27" s="7"/>
      <c r="O27" s="7"/>
      <c r="P27" s="7"/>
      <c r="Q27" s="7"/>
      <c r="R27" s="7"/>
      <c r="S27" s="7"/>
      <c r="T27" s="7"/>
      <c r="U27" s="7"/>
      <c r="V27" s="7"/>
      <c r="W27" s="7"/>
      <c r="X27" s="7"/>
      <c r="Y27" s="7"/>
      <c r="Z27" s="7"/>
      <c r="AA27" s="7"/>
      <c r="AB27" s="7"/>
      <c r="AC27" s="7"/>
      <c r="AD27" s="7"/>
      <c r="AE27" s="7"/>
      <c r="AF27" s="7"/>
      <c r="AG27" s="7"/>
      <c r="AH27" s="7"/>
      <c r="AI27" s="4"/>
      <c r="AJ27" s="4"/>
      <c r="AK27" s="4"/>
    </row>
    <row r="28" spans="1:37" ht="14.25" customHeight="1" x14ac:dyDescent="0.4">
      <c r="A28" s="36"/>
      <c r="B28" s="36"/>
      <c r="C28" s="66" t="s">
        <v>278</v>
      </c>
      <c r="D28" s="41" t="s">
        <v>278</v>
      </c>
      <c r="E28" s="41" t="s">
        <v>278</v>
      </c>
      <c r="F28" s="51" t="s">
        <v>278</v>
      </c>
      <c r="G28" s="152"/>
      <c r="H28" s="7" t="s">
        <v>24</v>
      </c>
      <c r="I28" s="28" t="s">
        <v>12</v>
      </c>
      <c r="J28" s="7"/>
      <c r="K28" s="7"/>
      <c r="L28" s="7"/>
      <c r="M28" s="7"/>
      <c r="N28" s="7"/>
      <c r="O28" s="7"/>
      <c r="P28" s="7"/>
      <c r="Q28" s="7"/>
      <c r="R28" s="7"/>
      <c r="S28" s="7"/>
      <c r="T28" s="7"/>
      <c r="U28" s="7"/>
      <c r="V28" s="7"/>
      <c r="W28" s="7"/>
      <c r="X28" s="7"/>
      <c r="Y28" s="7"/>
      <c r="Z28" s="7"/>
      <c r="AA28" s="7"/>
      <c r="AB28" s="7"/>
      <c r="AC28" s="7"/>
      <c r="AD28" s="7"/>
      <c r="AE28" s="7"/>
      <c r="AF28" s="7"/>
      <c r="AG28" s="7"/>
      <c r="AH28" s="7"/>
      <c r="AI28" s="4"/>
      <c r="AJ28" s="4"/>
      <c r="AK28" s="4"/>
    </row>
    <row r="29" spans="1:37" ht="14.25" customHeight="1" x14ac:dyDescent="0.4">
      <c r="A29" s="36"/>
      <c r="B29" s="36"/>
      <c r="C29" s="66" t="s">
        <v>278</v>
      </c>
      <c r="D29" s="41" t="s">
        <v>278</v>
      </c>
      <c r="E29" s="41" t="s">
        <v>278</v>
      </c>
      <c r="F29" s="51" t="s">
        <v>278</v>
      </c>
      <c r="G29" s="152"/>
      <c r="H29" s="7" t="s">
        <v>25</v>
      </c>
      <c r="I29" s="28" t="s">
        <v>12</v>
      </c>
      <c r="J29" s="7"/>
      <c r="K29" s="7"/>
      <c r="L29" s="7"/>
      <c r="M29" s="7"/>
      <c r="N29" s="7"/>
      <c r="O29" s="7"/>
      <c r="P29" s="7" t="s">
        <v>4494</v>
      </c>
      <c r="Q29" s="7"/>
      <c r="R29" s="7"/>
      <c r="S29" s="7"/>
      <c r="T29" s="7"/>
      <c r="U29" s="7"/>
      <c r="V29" s="7"/>
      <c r="W29" s="7"/>
      <c r="X29" s="7"/>
      <c r="Y29" s="7"/>
      <c r="Z29" s="7"/>
      <c r="AA29" s="7"/>
      <c r="AB29" s="7"/>
      <c r="AC29" s="7"/>
      <c r="AD29" s="7"/>
      <c r="AE29" s="7"/>
      <c r="AF29" s="7"/>
      <c r="AG29" s="7"/>
      <c r="AH29" s="7"/>
      <c r="AI29" s="4"/>
      <c r="AJ29" s="4"/>
      <c r="AK29" s="4"/>
    </row>
    <row r="30" spans="1:37" ht="14.25" customHeight="1" x14ac:dyDescent="0.4">
      <c r="A30" s="36" t="s">
        <v>96</v>
      </c>
      <c r="B30" s="36" t="s">
        <v>4478</v>
      </c>
      <c r="C30" s="66" t="s">
        <v>250</v>
      </c>
      <c r="D30" s="41" t="s">
        <v>278</v>
      </c>
      <c r="E30" s="41" t="s">
        <v>278</v>
      </c>
      <c r="F30" s="51" t="s">
        <v>278</v>
      </c>
      <c r="G30" s="152"/>
      <c r="H30" s="7" t="s">
        <v>27</v>
      </c>
      <c r="I30" s="28" t="e">
        <f>+I26+I27+I28+I29</f>
        <v>#VALUE!</v>
      </c>
      <c r="J30" s="7"/>
      <c r="K30" s="7"/>
      <c r="L30" s="7"/>
      <c r="M30" s="7"/>
      <c r="N30" s="7"/>
      <c r="O30" s="7"/>
      <c r="P30" s="7"/>
      <c r="Q30" s="7"/>
      <c r="R30" s="7"/>
      <c r="S30" s="7"/>
      <c r="T30" s="7"/>
      <c r="U30" s="7"/>
      <c r="V30" s="7"/>
      <c r="W30" s="7"/>
      <c r="X30" s="7"/>
      <c r="Y30" s="7"/>
      <c r="Z30" s="7"/>
      <c r="AA30" s="7"/>
      <c r="AB30" s="7"/>
      <c r="AC30" s="7"/>
      <c r="AD30" s="7"/>
      <c r="AE30" s="7"/>
      <c r="AF30" s="7"/>
      <c r="AG30" s="7"/>
      <c r="AH30" s="7"/>
      <c r="AI30" s="4"/>
      <c r="AJ30" s="4"/>
      <c r="AK30" s="4"/>
    </row>
    <row r="31" spans="1:37" ht="15" customHeight="1" thickBot="1" x14ac:dyDescent="0.45">
      <c r="A31" s="77" t="s">
        <v>82</v>
      </c>
      <c r="B31" s="77" t="s">
        <v>4505</v>
      </c>
      <c r="C31" s="90" t="s">
        <v>250</v>
      </c>
      <c r="D31" s="78" t="s">
        <v>278</v>
      </c>
      <c r="E31" s="78" t="s">
        <v>278</v>
      </c>
      <c r="F31" s="78" t="s">
        <v>278</v>
      </c>
      <c r="G31" s="152"/>
      <c r="H31" s="71" t="s">
        <v>83</v>
      </c>
      <c r="I31" s="89" t="e">
        <f>+I25+I30</f>
        <v>#VALUE!</v>
      </c>
      <c r="J31" s="71"/>
      <c r="K31" s="7"/>
      <c r="L31" s="7"/>
      <c r="M31" s="7"/>
      <c r="N31" s="7"/>
      <c r="O31" s="7"/>
      <c r="P31" s="7"/>
      <c r="Q31" s="7"/>
      <c r="R31" s="7"/>
      <c r="S31" s="7"/>
      <c r="T31" s="7"/>
      <c r="U31" s="7"/>
      <c r="V31" s="7"/>
      <c r="W31" s="7"/>
      <c r="X31" s="7"/>
      <c r="Y31" s="7"/>
      <c r="Z31" s="7"/>
      <c r="AA31" s="7"/>
      <c r="AB31" s="7"/>
      <c r="AC31" s="7"/>
      <c r="AD31" s="7"/>
      <c r="AE31" s="7"/>
      <c r="AF31" s="7"/>
      <c r="AG31" s="7"/>
      <c r="AH31" s="7"/>
      <c r="AI31" s="4"/>
      <c r="AJ31" s="4"/>
      <c r="AK31" s="4"/>
    </row>
    <row r="32" spans="1:37" ht="20.5" thickBot="1" x14ac:dyDescent="0.45">
      <c r="A32" s="81"/>
      <c r="B32" s="82"/>
      <c r="C32" s="83"/>
      <c r="D32" s="84"/>
      <c r="E32" s="84"/>
      <c r="F32" s="85"/>
      <c r="G32" s="153">
        <v>3</v>
      </c>
      <c r="H32" s="86" t="s">
        <v>106</v>
      </c>
      <c r="I32" s="87"/>
      <c r="J32" s="88"/>
      <c r="K32" s="7"/>
      <c r="L32" s="7"/>
      <c r="M32" s="7"/>
      <c r="N32" s="7"/>
      <c r="O32" s="7"/>
      <c r="P32" s="7"/>
      <c r="Q32" s="7"/>
      <c r="R32" s="7"/>
      <c r="S32" s="7"/>
      <c r="T32" s="7"/>
      <c r="U32" s="7"/>
      <c r="V32" s="7"/>
      <c r="W32" s="7"/>
      <c r="X32" s="7"/>
      <c r="Y32" s="7"/>
      <c r="Z32" s="7"/>
      <c r="AA32" s="7"/>
      <c r="AB32" s="7"/>
      <c r="AC32" s="7"/>
      <c r="AD32" s="7"/>
      <c r="AE32" s="7"/>
      <c r="AF32" s="7"/>
      <c r="AG32" s="7"/>
      <c r="AH32" s="7"/>
      <c r="AI32" s="4"/>
      <c r="AJ32" s="4"/>
      <c r="AK32" s="4"/>
    </row>
    <row r="33" spans="1:37" ht="14.25" customHeight="1" x14ac:dyDescent="0.4">
      <c r="A33" s="69" t="s">
        <v>105</v>
      </c>
      <c r="B33" s="69" t="s">
        <v>4479</v>
      </c>
      <c r="C33" s="79" t="s">
        <v>250</v>
      </c>
      <c r="D33" s="70" t="s">
        <v>278</v>
      </c>
      <c r="E33" s="70" t="s">
        <v>278</v>
      </c>
      <c r="F33" s="70" t="s">
        <v>278</v>
      </c>
      <c r="G33" s="152"/>
      <c r="H33" s="52" t="s">
        <v>40</v>
      </c>
      <c r="I33" s="91" t="s">
        <v>12</v>
      </c>
      <c r="J33" s="48"/>
      <c r="M33" s="7"/>
      <c r="N33" s="7"/>
      <c r="O33" s="7"/>
      <c r="P33" s="7"/>
      <c r="Q33" s="7"/>
      <c r="R33" s="7"/>
      <c r="S33" s="7"/>
      <c r="T33" s="270"/>
      <c r="U33" s="270"/>
      <c r="V33" s="270"/>
      <c r="W33" s="270"/>
      <c r="X33" s="270"/>
      <c r="Y33" s="270"/>
      <c r="Z33" s="270"/>
      <c r="AA33" s="270"/>
      <c r="AB33" s="7"/>
      <c r="AC33" s="7"/>
      <c r="AD33" s="7"/>
      <c r="AE33" s="7"/>
      <c r="AF33" s="7"/>
      <c r="AG33" s="7"/>
      <c r="AH33" s="7"/>
      <c r="AI33" s="4"/>
      <c r="AJ33" s="4"/>
      <c r="AK33" s="4"/>
    </row>
    <row r="34" spans="1:37" ht="14.25" customHeight="1" x14ac:dyDescent="0.4">
      <c r="A34" s="36" t="s">
        <v>105</v>
      </c>
      <c r="B34" s="36" t="s">
        <v>4479</v>
      </c>
      <c r="C34" s="66" t="s">
        <v>250</v>
      </c>
      <c r="D34" s="41" t="s">
        <v>278</v>
      </c>
      <c r="E34" s="41" t="s">
        <v>278</v>
      </c>
      <c r="F34" s="51" t="s">
        <v>278</v>
      </c>
      <c r="G34" s="152"/>
      <c r="H34" s="233" t="s">
        <v>41</v>
      </c>
      <c r="I34" s="29" t="s">
        <v>12</v>
      </c>
      <c r="M34" s="7"/>
      <c r="N34" s="7"/>
      <c r="O34" s="7"/>
      <c r="P34" s="7"/>
      <c r="Q34" s="7"/>
      <c r="R34" s="7"/>
      <c r="S34" s="7"/>
      <c r="T34" s="270"/>
      <c r="U34" s="270"/>
      <c r="V34" s="270"/>
      <c r="W34" s="270"/>
      <c r="X34" s="270"/>
      <c r="Y34" s="270"/>
      <c r="Z34" s="270"/>
      <c r="AA34" s="270"/>
      <c r="AB34" s="7"/>
      <c r="AC34" s="7"/>
      <c r="AD34" s="7"/>
      <c r="AE34" s="7"/>
      <c r="AF34" s="7"/>
      <c r="AG34" s="7"/>
      <c r="AH34" s="7"/>
      <c r="AI34" s="4"/>
      <c r="AJ34" s="4"/>
      <c r="AK34" s="4"/>
    </row>
    <row r="35" spans="1:37" ht="14.25" customHeight="1" x14ac:dyDescent="0.4">
      <c r="A35" s="36" t="s">
        <v>105</v>
      </c>
      <c r="B35" s="36" t="s">
        <v>4479</v>
      </c>
      <c r="C35" s="66" t="s">
        <v>250</v>
      </c>
      <c r="D35" s="41" t="s">
        <v>278</v>
      </c>
      <c r="E35" s="41" t="s">
        <v>278</v>
      </c>
      <c r="F35" s="51" t="s">
        <v>278</v>
      </c>
      <c r="G35" s="152"/>
      <c r="H35" s="233" t="s">
        <v>4740</v>
      </c>
      <c r="I35" s="29" t="s">
        <v>12</v>
      </c>
      <c r="M35" s="7"/>
      <c r="N35" s="7"/>
      <c r="O35" s="7"/>
      <c r="P35" s="7"/>
      <c r="Q35" s="7"/>
      <c r="R35" s="7"/>
      <c r="S35" s="7"/>
      <c r="T35" s="270"/>
      <c r="U35" s="270"/>
      <c r="V35" s="270"/>
      <c r="W35" s="270"/>
      <c r="X35" s="270"/>
      <c r="Y35" s="270"/>
      <c r="Z35" s="270"/>
      <c r="AA35" s="270"/>
      <c r="AB35" s="7"/>
      <c r="AC35" s="7"/>
      <c r="AD35" s="7"/>
      <c r="AE35" s="7"/>
      <c r="AF35" s="7"/>
      <c r="AG35" s="7"/>
      <c r="AH35" s="7"/>
      <c r="AI35" s="4"/>
      <c r="AJ35" s="4"/>
      <c r="AK35" s="4"/>
    </row>
    <row r="36" spans="1:37" ht="14.25" customHeight="1" x14ac:dyDescent="0.4">
      <c r="A36" s="36" t="s">
        <v>105</v>
      </c>
      <c r="B36" s="36" t="s">
        <v>4479</v>
      </c>
      <c r="C36" s="66" t="s">
        <v>250</v>
      </c>
      <c r="D36" s="41" t="s">
        <v>278</v>
      </c>
      <c r="E36" s="41" t="s">
        <v>278</v>
      </c>
      <c r="F36" s="51" t="s">
        <v>278</v>
      </c>
      <c r="G36" s="152"/>
      <c r="H36" s="233" t="s">
        <v>4741</v>
      </c>
      <c r="I36" s="29" t="s">
        <v>12</v>
      </c>
      <c r="M36" s="7"/>
      <c r="N36" s="7"/>
      <c r="O36" s="7"/>
      <c r="P36" s="7"/>
      <c r="Q36" s="7"/>
      <c r="R36" s="7"/>
      <c r="S36" s="7"/>
      <c r="T36" s="270"/>
      <c r="U36" s="270"/>
      <c r="V36" s="270"/>
      <c r="W36" s="270"/>
      <c r="X36" s="270"/>
      <c r="Y36" s="270"/>
      <c r="Z36" s="270"/>
      <c r="AA36" s="270"/>
      <c r="AB36" s="7"/>
      <c r="AC36" s="7"/>
      <c r="AD36" s="7"/>
      <c r="AE36" s="7"/>
      <c r="AF36" s="7"/>
      <c r="AG36" s="7"/>
      <c r="AH36" s="7"/>
      <c r="AI36" s="4"/>
      <c r="AJ36" s="4"/>
      <c r="AK36" s="4"/>
    </row>
    <row r="37" spans="1:37" ht="14.25" customHeight="1" x14ac:dyDescent="0.4">
      <c r="A37" s="36" t="s">
        <v>105</v>
      </c>
      <c r="B37" s="36" t="s">
        <v>4479</v>
      </c>
      <c r="C37" s="66" t="s">
        <v>250</v>
      </c>
      <c r="D37" s="41" t="s">
        <v>278</v>
      </c>
      <c r="E37" s="41" t="s">
        <v>278</v>
      </c>
      <c r="F37" s="51" t="s">
        <v>278</v>
      </c>
      <c r="G37" s="152"/>
      <c r="H37" s="52" t="s">
        <v>45</v>
      </c>
      <c r="I37" s="29" t="s">
        <v>12</v>
      </c>
      <c r="M37" s="7"/>
      <c r="N37" s="7"/>
      <c r="O37" s="7"/>
      <c r="P37" s="7"/>
      <c r="Q37" s="7"/>
      <c r="R37" s="7"/>
      <c r="S37" s="7"/>
      <c r="T37" s="270"/>
      <c r="U37" s="270"/>
      <c r="V37" s="270"/>
      <c r="W37" s="270"/>
      <c r="X37" s="270"/>
      <c r="Y37" s="270"/>
      <c r="Z37" s="270"/>
      <c r="AA37" s="270"/>
      <c r="AB37" s="7"/>
      <c r="AC37" s="7"/>
      <c r="AD37" s="7"/>
      <c r="AE37" s="7"/>
      <c r="AF37" s="7"/>
      <c r="AG37" s="7"/>
      <c r="AH37" s="7"/>
      <c r="AI37" s="4"/>
      <c r="AJ37" s="4"/>
      <c r="AK37" s="4"/>
    </row>
    <row r="38" spans="1:37" ht="14.25" customHeight="1" thickBot="1" x14ac:dyDescent="0.45">
      <c r="A38" s="77"/>
      <c r="B38" s="77"/>
      <c r="C38" s="90"/>
      <c r="D38" s="78" t="s">
        <v>278</v>
      </c>
      <c r="E38" s="78" t="s">
        <v>278</v>
      </c>
      <c r="F38" s="78" t="s">
        <v>278</v>
      </c>
      <c r="G38" s="152"/>
      <c r="H38" s="48" t="s">
        <v>61</v>
      </c>
      <c r="I38" s="92" t="e">
        <f>+I33+I34+I35+I36+I37</f>
        <v>#VALUE!</v>
      </c>
      <c r="J38" s="48"/>
      <c r="M38" s="7"/>
      <c r="N38" s="7"/>
      <c r="O38" s="7"/>
      <c r="P38" s="7"/>
      <c r="Q38" s="7"/>
      <c r="R38" s="7"/>
      <c r="S38" s="7"/>
      <c r="T38" s="7"/>
      <c r="U38" s="7"/>
      <c r="V38" s="7"/>
      <c r="W38" s="7"/>
      <c r="X38" s="7"/>
      <c r="Y38" s="7"/>
      <c r="Z38" s="7"/>
      <c r="AA38" s="7"/>
      <c r="AB38" s="7"/>
      <c r="AC38" s="7"/>
      <c r="AD38" s="7"/>
      <c r="AE38" s="7"/>
      <c r="AF38" s="7"/>
      <c r="AG38" s="7"/>
      <c r="AH38" s="7"/>
      <c r="AI38" s="4"/>
      <c r="AJ38" s="4"/>
      <c r="AK38" s="4"/>
    </row>
    <row r="39" spans="1:37" s="147" customFormat="1" ht="20.5" thickBot="1" x14ac:dyDescent="0.45">
      <c r="A39" s="81"/>
      <c r="B39" s="82"/>
      <c r="C39" s="83"/>
      <c r="D39" s="84"/>
      <c r="E39" s="84"/>
      <c r="F39" s="85"/>
      <c r="G39" s="153">
        <v>4</v>
      </c>
      <c r="H39" s="86" t="s">
        <v>4660</v>
      </c>
      <c r="I39" s="87"/>
      <c r="J39" s="88"/>
      <c r="K39" s="7"/>
      <c r="L39" s="7"/>
      <c r="M39" s="7"/>
      <c r="N39" s="7"/>
      <c r="O39" s="7"/>
      <c r="P39" s="7"/>
      <c r="Q39" s="7"/>
      <c r="R39" s="7"/>
      <c r="S39" s="7"/>
      <c r="T39" s="7"/>
      <c r="U39" s="7"/>
      <c r="V39" s="7"/>
      <c r="W39" s="7"/>
      <c r="X39" s="7"/>
      <c r="Y39" s="7"/>
      <c r="Z39" s="7"/>
      <c r="AA39" s="7"/>
      <c r="AB39" s="7"/>
      <c r="AC39" s="7"/>
      <c r="AD39" s="7"/>
      <c r="AE39" s="7"/>
      <c r="AF39" s="7"/>
      <c r="AG39" s="7"/>
      <c r="AH39" s="7"/>
      <c r="AI39" s="4"/>
      <c r="AJ39" s="4"/>
      <c r="AK39" s="4"/>
    </row>
    <row r="40" spans="1:37" s="147" customFormat="1" ht="14.25" customHeight="1" x14ac:dyDescent="0.4">
      <c r="A40" s="69" t="s">
        <v>105</v>
      </c>
      <c r="B40" s="69" t="s">
        <v>4479</v>
      </c>
      <c r="C40" s="79" t="s">
        <v>250</v>
      </c>
      <c r="D40" s="70" t="s">
        <v>278</v>
      </c>
      <c r="E40" s="70" t="s">
        <v>278</v>
      </c>
      <c r="F40" s="70" t="s">
        <v>278</v>
      </c>
      <c r="G40" s="152"/>
      <c r="H40" s="146" t="s">
        <v>4661</v>
      </c>
      <c r="I40" s="91" t="s">
        <v>12</v>
      </c>
      <c r="J40" s="146"/>
      <c r="M40" s="7"/>
      <c r="N40" s="7"/>
      <c r="O40" s="7"/>
      <c r="P40" s="7"/>
      <c r="Q40" s="7"/>
      <c r="R40" s="7"/>
      <c r="S40" s="7"/>
      <c r="T40" s="270"/>
      <c r="U40" s="270"/>
      <c r="V40" s="270"/>
      <c r="W40" s="270"/>
      <c r="X40" s="270"/>
      <c r="Y40" s="270"/>
      <c r="Z40" s="270"/>
      <c r="AA40" s="270"/>
      <c r="AB40" s="7"/>
      <c r="AC40" s="7"/>
      <c r="AD40" s="7"/>
      <c r="AE40" s="7"/>
      <c r="AF40" s="7"/>
      <c r="AG40" s="7"/>
      <c r="AH40" s="7"/>
      <c r="AI40" s="4"/>
      <c r="AJ40" s="4"/>
      <c r="AK40" s="4"/>
    </row>
    <row r="41" spans="1:37" s="147" customFormat="1" ht="14.25" customHeight="1" x14ac:dyDescent="0.4">
      <c r="A41" s="36" t="s">
        <v>105</v>
      </c>
      <c r="B41" s="36" t="s">
        <v>4479</v>
      </c>
      <c r="C41" s="66" t="s">
        <v>250</v>
      </c>
      <c r="D41" s="107" t="s">
        <v>278</v>
      </c>
      <c r="E41" s="107" t="s">
        <v>278</v>
      </c>
      <c r="F41" s="107" t="s">
        <v>278</v>
      </c>
      <c r="G41" s="152"/>
      <c r="H41" s="147" t="s">
        <v>4662</v>
      </c>
      <c r="I41" s="91" t="s">
        <v>12</v>
      </c>
      <c r="M41" s="7"/>
      <c r="N41" s="7"/>
      <c r="O41" s="7"/>
      <c r="P41" s="7"/>
      <c r="Q41" s="7"/>
      <c r="R41" s="7"/>
      <c r="S41" s="7"/>
      <c r="T41" s="270"/>
      <c r="U41" s="270"/>
      <c r="V41" s="270"/>
      <c r="W41" s="270"/>
      <c r="X41" s="270"/>
      <c r="Y41" s="270"/>
      <c r="Z41" s="270"/>
      <c r="AA41" s="270"/>
      <c r="AB41" s="7"/>
      <c r="AC41" s="7"/>
      <c r="AD41" s="7"/>
      <c r="AE41" s="7"/>
      <c r="AF41" s="7"/>
      <c r="AG41" s="7"/>
      <c r="AH41" s="7"/>
      <c r="AI41" s="4"/>
      <c r="AJ41" s="4"/>
      <c r="AK41" s="4"/>
    </row>
    <row r="42" spans="1:37" s="147" customFormat="1" ht="14.25" customHeight="1" thickBot="1" x14ac:dyDescent="0.45">
      <c r="A42" s="77"/>
      <c r="B42" s="77" t="s">
        <v>4505</v>
      </c>
      <c r="C42" s="90"/>
      <c r="D42" s="78" t="s">
        <v>278</v>
      </c>
      <c r="E42" s="78" t="s">
        <v>278</v>
      </c>
      <c r="F42" s="78" t="s">
        <v>278</v>
      </c>
      <c r="G42" s="152"/>
      <c r="H42" s="146" t="s">
        <v>61</v>
      </c>
      <c r="I42" s="91" t="s">
        <v>12</v>
      </c>
      <c r="J42" s="146"/>
      <c r="M42" s="7"/>
      <c r="N42" s="7"/>
      <c r="O42" s="7"/>
      <c r="P42" s="7"/>
      <c r="Q42" s="7"/>
      <c r="R42" s="7"/>
      <c r="S42" s="7"/>
      <c r="T42" s="7"/>
      <c r="U42" s="7"/>
      <c r="V42" s="7"/>
      <c r="W42" s="7"/>
      <c r="X42" s="7"/>
      <c r="Y42" s="7"/>
      <c r="Z42" s="7"/>
      <c r="AA42" s="7"/>
      <c r="AB42" s="7"/>
      <c r="AC42" s="7"/>
      <c r="AD42" s="7"/>
      <c r="AE42" s="7"/>
      <c r="AF42" s="7"/>
      <c r="AG42" s="7"/>
      <c r="AH42" s="7"/>
      <c r="AI42" s="4"/>
      <c r="AJ42" s="4"/>
      <c r="AK42" s="4"/>
    </row>
    <row r="43" spans="1:37" ht="20.5" thickBot="1" x14ac:dyDescent="0.45">
      <c r="A43" s="81"/>
      <c r="B43" s="82"/>
      <c r="C43" s="83"/>
      <c r="D43" s="84"/>
      <c r="E43" s="84"/>
      <c r="F43" s="85"/>
      <c r="G43" s="153">
        <v>5</v>
      </c>
      <c r="H43" s="86" t="s">
        <v>108</v>
      </c>
      <c r="I43" s="87"/>
      <c r="J43" s="88"/>
      <c r="K43" s="7"/>
      <c r="L43" s="7"/>
      <c r="M43" s="7"/>
      <c r="N43" s="7"/>
      <c r="O43" s="7"/>
      <c r="P43" s="7"/>
      <c r="Q43" s="7"/>
      <c r="R43" s="7"/>
      <c r="S43" s="7"/>
      <c r="T43" s="7"/>
      <c r="U43" s="7"/>
      <c r="V43" s="7"/>
      <c r="W43" s="7"/>
      <c r="X43" s="7"/>
      <c r="Y43" s="7"/>
      <c r="Z43" s="7"/>
      <c r="AA43" s="7"/>
      <c r="AB43" s="7"/>
      <c r="AC43" s="7"/>
      <c r="AD43" s="7"/>
      <c r="AE43" s="7"/>
      <c r="AF43" s="7"/>
      <c r="AG43" s="7"/>
      <c r="AH43" s="7"/>
      <c r="AI43" s="4"/>
      <c r="AJ43" s="4"/>
      <c r="AK43" s="4"/>
    </row>
    <row r="44" spans="1:37" ht="14.25" customHeight="1" x14ac:dyDescent="0.4">
      <c r="A44" s="69"/>
      <c r="B44" s="69"/>
      <c r="C44" s="79" t="s">
        <v>278</v>
      </c>
      <c r="D44" s="70" t="s">
        <v>278</v>
      </c>
      <c r="E44" s="70" t="s">
        <v>278</v>
      </c>
      <c r="F44" s="70" t="s">
        <v>278</v>
      </c>
      <c r="G44" s="152"/>
      <c r="H44" s="48" t="s">
        <v>58</v>
      </c>
      <c r="I44" s="91" t="s">
        <v>12</v>
      </c>
      <c r="J44" s="48"/>
      <c r="M44" s="7"/>
      <c r="N44" s="7"/>
      <c r="O44" s="7"/>
      <c r="P44" s="7"/>
      <c r="Q44" s="7"/>
      <c r="R44" s="7"/>
      <c r="S44" s="7"/>
      <c r="T44" s="7"/>
      <c r="U44" s="7"/>
      <c r="V44" s="7"/>
      <c r="W44" s="7"/>
      <c r="X44" s="7"/>
      <c r="Y44" s="7"/>
      <c r="Z44" s="7"/>
      <c r="AA44" s="7"/>
      <c r="AB44" s="7"/>
      <c r="AC44" s="7"/>
      <c r="AD44" s="7"/>
      <c r="AE44" s="7"/>
      <c r="AF44" s="7"/>
      <c r="AG44" s="7"/>
      <c r="AH44" s="7"/>
      <c r="AI44" s="4"/>
      <c r="AJ44" s="4"/>
      <c r="AK44" s="4"/>
    </row>
    <row r="45" spans="1:37" ht="14.25" customHeight="1" x14ac:dyDescent="0.4">
      <c r="A45" s="36"/>
      <c r="B45" s="36"/>
      <c r="C45" s="66" t="s">
        <v>278</v>
      </c>
      <c r="D45" s="41" t="s">
        <v>278</v>
      </c>
      <c r="E45" s="41" t="s">
        <v>278</v>
      </c>
      <c r="F45" s="51" t="s">
        <v>278</v>
      </c>
      <c r="G45" s="152"/>
      <c r="H45" s="5" t="s">
        <v>60</v>
      </c>
      <c r="I45" s="29" t="s">
        <v>12</v>
      </c>
      <c r="M45" s="7"/>
      <c r="N45" s="7"/>
      <c r="O45" s="7"/>
      <c r="P45" s="7"/>
      <c r="Q45" s="7"/>
      <c r="R45" s="7"/>
      <c r="S45" s="7"/>
      <c r="T45" s="7"/>
      <c r="U45" s="7"/>
      <c r="V45" s="7"/>
      <c r="W45" s="7"/>
      <c r="X45" s="7"/>
      <c r="Y45" s="7"/>
      <c r="Z45" s="7"/>
      <c r="AA45" s="7"/>
      <c r="AB45" s="7"/>
      <c r="AC45" s="7"/>
      <c r="AD45" s="7"/>
      <c r="AE45" s="7"/>
      <c r="AF45" s="7"/>
      <c r="AG45" s="7"/>
      <c r="AH45" s="7"/>
      <c r="AI45" s="4"/>
      <c r="AJ45" s="4"/>
      <c r="AK45" s="4"/>
    </row>
    <row r="46" spans="1:37" ht="14.25" customHeight="1" thickBot="1" x14ac:dyDescent="0.45">
      <c r="A46" s="77"/>
      <c r="B46" s="77" t="s">
        <v>4505</v>
      </c>
      <c r="C46" s="90" t="s">
        <v>278</v>
      </c>
      <c r="D46" s="78" t="s">
        <v>278</v>
      </c>
      <c r="E46" s="78" t="s">
        <v>278</v>
      </c>
      <c r="F46" s="78" t="s">
        <v>278</v>
      </c>
      <c r="G46" s="152"/>
      <c r="H46" s="48" t="s">
        <v>61</v>
      </c>
      <c r="I46" s="92" t="e">
        <f>+I44+I45</f>
        <v>#VALUE!</v>
      </c>
      <c r="J46" s="48"/>
      <c r="M46" s="7"/>
      <c r="N46" s="7"/>
      <c r="O46" s="7"/>
      <c r="P46" s="7"/>
      <c r="Q46" s="7"/>
      <c r="R46" s="7"/>
      <c r="S46" s="7"/>
      <c r="T46" s="7"/>
      <c r="U46" s="7"/>
      <c r="V46" s="7"/>
      <c r="W46" s="7"/>
      <c r="X46" s="7"/>
      <c r="Y46" s="7"/>
      <c r="Z46" s="7"/>
      <c r="AA46" s="7"/>
      <c r="AB46" s="7"/>
      <c r="AC46" s="7"/>
      <c r="AD46" s="7"/>
      <c r="AE46" s="7"/>
      <c r="AF46" s="7"/>
      <c r="AG46" s="7"/>
      <c r="AH46" s="7"/>
      <c r="AI46" s="4"/>
      <c r="AJ46" s="4"/>
      <c r="AK46" s="4"/>
    </row>
    <row r="47" spans="1:37" ht="20.5" thickBot="1" x14ac:dyDescent="0.45">
      <c r="A47" s="81"/>
      <c r="B47" s="82"/>
      <c r="C47" s="83"/>
      <c r="D47" s="84"/>
      <c r="E47" s="84"/>
      <c r="F47" s="85"/>
      <c r="G47" s="153">
        <v>6</v>
      </c>
      <c r="H47" s="86" t="s">
        <v>110</v>
      </c>
      <c r="I47" s="87"/>
      <c r="J47" s="88"/>
      <c r="K47" s="7"/>
      <c r="L47" s="7"/>
      <c r="M47" s="7"/>
      <c r="N47" s="7"/>
      <c r="O47" s="7"/>
      <c r="P47" s="7"/>
      <c r="Q47" s="7"/>
      <c r="R47" s="7"/>
      <c r="S47" s="7"/>
      <c r="T47" s="7"/>
      <c r="U47" s="7"/>
      <c r="V47" s="7"/>
      <c r="W47" s="7"/>
      <c r="X47" s="7"/>
      <c r="Y47" s="7"/>
      <c r="Z47" s="7"/>
      <c r="AA47" s="7"/>
      <c r="AB47" s="7"/>
      <c r="AC47" s="7"/>
      <c r="AD47" s="7"/>
      <c r="AE47" s="7"/>
      <c r="AF47" s="7"/>
      <c r="AG47" s="7"/>
      <c r="AH47" s="7"/>
      <c r="AI47" s="4"/>
      <c r="AJ47" s="4"/>
      <c r="AK47" s="4"/>
    </row>
    <row r="48" spans="1:37" ht="14.25" customHeight="1" x14ac:dyDescent="0.4">
      <c r="A48" s="69" t="s">
        <v>109</v>
      </c>
      <c r="B48" s="69" t="s">
        <v>4480</v>
      </c>
      <c r="C48" s="79" t="s">
        <v>250</v>
      </c>
      <c r="D48" s="70" t="s">
        <v>278</v>
      </c>
      <c r="E48" s="70" t="s">
        <v>278</v>
      </c>
      <c r="F48" s="70" t="s">
        <v>278</v>
      </c>
      <c r="G48" s="152"/>
      <c r="H48" s="48" t="s">
        <v>100</v>
      </c>
      <c r="I48" s="91" t="s">
        <v>12</v>
      </c>
      <c r="J48" s="48"/>
      <c r="K48" s="250"/>
      <c r="M48" s="7"/>
      <c r="N48" s="270"/>
      <c r="O48" s="270"/>
      <c r="P48" s="270"/>
      <c r="Q48" s="270"/>
      <c r="R48" s="270"/>
      <c r="S48" s="270"/>
      <c r="T48" s="270"/>
      <c r="U48" s="270"/>
      <c r="V48" s="270"/>
      <c r="W48" s="270"/>
      <c r="X48" s="7"/>
      <c r="Y48" s="7"/>
      <c r="Z48" s="7"/>
      <c r="AA48" s="7"/>
      <c r="AB48" s="7"/>
      <c r="AC48" s="7"/>
      <c r="AD48" s="7"/>
      <c r="AE48" s="7"/>
      <c r="AF48" s="7"/>
      <c r="AG48" s="7"/>
      <c r="AH48" s="7"/>
      <c r="AI48" s="4"/>
      <c r="AJ48" s="4"/>
      <c r="AK48" s="4"/>
    </row>
    <row r="49" spans="1:37" ht="14.25" customHeight="1" x14ac:dyDescent="0.4">
      <c r="A49" s="36" t="s">
        <v>109</v>
      </c>
      <c r="B49" s="36" t="s">
        <v>4480</v>
      </c>
      <c r="C49" s="66" t="s">
        <v>250</v>
      </c>
      <c r="D49" s="41" t="s">
        <v>278</v>
      </c>
      <c r="E49" s="41" t="s">
        <v>278</v>
      </c>
      <c r="F49" s="51" t="s">
        <v>278</v>
      </c>
      <c r="G49" s="152"/>
      <c r="H49" s="5" t="s">
        <v>101</v>
      </c>
      <c r="I49" s="29" t="s">
        <v>12</v>
      </c>
      <c r="K49" s="250"/>
      <c r="L49" s="230"/>
      <c r="M49" s="7"/>
      <c r="N49" s="270"/>
      <c r="O49" s="270"/>
      <c r="P49" s="270"/>
      <c r="Q49" s="270"/>
      <c r="R49" s="270"/>
      <c r="S49" s="270"/>
      <c r="T49" s="270"/>
      <c r="U49" s="270"/>
      <c r="V49" s="270"/>
      <c r="W49" s="270"/>
      <c r="X49" s="7"/>
      <c r="Y49" s="7"/>
      <c r="Z49" s="7"/>
      <c r="AA49" s="7"/>
      <c r="AB49" s="7"/>
      <c r="AC49" s="7"/>
      <c r="AD49" s="7"/>
      <c r="AE49" s="7"/>
      <c r="AF49" s="7"/>
      <c r="AG49" s="7"/>
      <c r="AH49" s="7"/>
      <c r="AI49" s="4"/>
      <c r="AJ49" s="4"/>
      <c r="AK49" s="4"/>
    </row>
    <row r="50" spans="1:37" ht="14.25" customHeight="1" x14ac:dyDescent="0.4">
      <c r="A50" s="36" t="s">
        <v>109</v>
      </c>
      <c r="B50" s="36" t="s">
        <v>4480</v>
      </c>
      <c r="C50" s="66" t="s">
        <v>250</v>
      </c>
      <c r="D50" s="41" t="s">
        <v>278</v>
      </c>
      <c r="E50" s="41" t="s">
        <v>278</v>
      </c>
      <c r="F50" s="51" t="s">
        <v>278</v>
      </c>
      <c r="G50" s="152"/>
      <c r="H50" s="5" t="s">
        <v>102</v>
      </c>
      <c r="I50" s="29" t="s">
        <v>12</v>
      </c>
      <c r="K50" s="250"/>
      <c r="L50" s="230"/>
      <c r="M50" s="7"/>
      <c r="N50" s="270"/>
      <c r="O50" s="270"/>
      <c r="P50" s="270"/>
      <c r="Q50" s="270"/>
      <c r="R50" s="270"/>
      <c r="S50" s="270"/>
      <c r="T50" s="270"/>
      <c r="U50" s="270"/>
      <c r="V50" s="270"/>
      <c r="W50" s="270"/>
      <c r="X50" s="7"/>
      <c r="Y50" s="7"/>
      <c r="Z50" s="7"/>
      <c r="AA50" s="7"/>
      <c r="AB50" s="7"/>
      <c r="AC50" s="7"/>
      <c r="AD50" s="7"/>
      <c r="AE50" s="7"/>
      <c r="AF50" s="7"/>
      <c r="AG50" s="7"/>
      <c r="AH50" s="7"/>
      <c r="AI50" s="4"/>
      <c r="AJ50" s="4"/>
      <c r="AK50" s="4"/>
    </row>
    <row r="51" spans="1:37" ht="14.25" customHeight="1" x14ac:dyDescent="0.4">
      <c r="A51" s="36" t="s">
        <v>109</v>
      </c>
      <c r="B51" s="36" t="s">
        <v>4480</v>
      </c>
      <c r="C51" s="66" t="s">
        <v>250</v>
      </c>
      <c r="D51" s="41" t="s">
        <v>278</v>
      </c>
      <c r="E51" s="41" t="s">
        <v>278</v>
      </c>
      <c r="F51" s="51" t="s">
        <v>278</v>
      </c>
      <c r="G51" s="152"/>
      <c r="H51" s="5" t="s">
        <v>103</v>
      </c>
      <c r="I51" s="29" t="s">
        <v>12</v>
      </c>
      <c r="K51" s="250"/>
      <c r="L51" s="230"/>
      <c r="M51" s="7"/>
      <c r="N51" s="270"/>
      <c r="O51" s="270"/>
      <c r="P51" s="270"/>
      <c r="Q51" s="270"/>
      <c r="R51" s="270"/>
      <c r="S51" s="270"/>
      <c r="T51" s="270"/>
      <c r="U51" s="270"/>
      <c r="V51" s="270"/>
      <c r="W51" s="270"/>
      <c r="X51" s="7"/>
      <c r="Y51" s="7"/>
      <c r="Z51" s="7"/>
      <c r="AA51" s="7"/>
      <c r="AB51" s="7"/>
      <c r="AC51" s="7"/>
      <c r="AD51" s="7"/>
      <c r="AE51" s="7"/>
      <c r="AF51" s="7"/>
      <c r="AG51" s="7"/>
      <c r="AH51" s="7"/>
      <c r="AI51" s="4"/>
      <c r="AJ51" s="4"/>
      <c r="AK51" s="4"/>
    </row>
    <row r="52" spans="1:37" ht="14.25" customHeight="1" x14ac:dyDescent="0.4">
      <c r="A52" s="77"/>
      <c r="B52" s="77" t="s">
        <v>4505</v>
      </c>
      <c r="C52" s="90" t="s">
        <v>250</v>
      </c>
      <c r="D52" s="78" t="s">
        <v>278</v>
      </c>
      <c r="E52" s="78" t="s">
        <v>278</v>
      </c>
      <c r="F52" s="78" t="s">
        <v>278</v>
      </c>
      <c r="G52" s="152"/>
      <c r="H52" s="48" t="s">
        <v>61</v>
      </c>
      <c r="I52" s="89" t="e">
        <f>+I48+I49+I50+I51</f>
        <v>#VALUE!</v>
      </c>
      <c r="J52" s="71"/>
      <c r="M52" s="7"/>
      <c r="N52" s="270"/>
      <c r="O52" s="270"/>
      <c r="P52" s="270"/>
      <c r="Q52" s="270"/>
      <c r="R52" s="270"/>
      <c r="S52" s="270"/>
      <c r="T52" s="270"/>
      <c r="U52" s="270"/>
      <c r="V52" s="270"/>
      <c r="W52" s="270"/>
      <c r="X52" s="7"/>
      <c r="Y52" s="7"/>
      <c r="Z52" s="7"/>
      <c r="AA52" s="7"/>
      <c r="AB52" s="7"/>
      <c r="AC52" s="7"/>
      <c r="AD52" s="7"/>
      <c r="AE52" s="7"/>
      <c r="AF52" s="7"/>
      <c r="AG52" s="7"/>
      <c r="AH52" s="7"/>
      <c r="AI52" s="4"/>
      <c r="AJ52" s="4"/>
      <c r="AK52" s="4"/>
    </row>
    <row r="53" spans="1:37" s="230" customFormat="1" ht="14.25" customHeight="1" thickBot="1" x14ac:dyDescent="0.45">
      <c r="A53" s="36"/>
      <c r="B53" s="36" t="s">
        <v>4722</v>
      </c>
      <c r="C53" s="66" t="s">
        <v>278</v>
      </c>
      <c r="D53" s="107" t="s">
        <v>278</v>
      </c>
      <c r="E53" s="107" t="s">
        <v>278</v>
      </c>
      <c r="F53" s="107" t="s">
        <v>278</v>
      </c>
      <c r="G53" s="152"/>
      <c r="H53" s="229" t="s">
        <v>4721</v>
      </c>
      <c r="I53" s="29" t="s">
        <v>12</v>
      </c>
      <c r="J53" s="71"/>
      <c r="M53" s="7"/>
      <c r="X53" s="7"/>
      <c r="Y53" s="7"/>
      <c r="Z53" s="7"/>
      <c r="AA53" s="7"/>
      <c r="AB53" s="7"/>
      <c r="AC53" s="7"/>
      <c r="AD53" s="7"/>
      <c r="AE53" s="7"/>
      <c r="AF53" s="7"/>
      <c r="AG53" s="7"/>
      <c r="AH53" s="7"/>
      <c r="AI53" s="4"/>
      <c r="AJ53" s="4"/>
      <c r="AK53" s="4"/>
    </row>
    <row r="54" spans="1:37" ht="20.5" thickBot="1" x14ac:dyDescent="0.45">
      <c r="A54" s="81"/>
      <c r="B54" s="82"/>
      <c r="C54" s="83"/>
      <c r="D54" s="84"/>
      <c r="E54" s="84"/>
      <c r="F54" s="85"/>
      <c r="G54" s="153">
        <v>7</v>
      </c>
      <c r="H54" s="86" t="s">
        <v>112</v>
      </c>
      <c r="I54" s="87"/>
      <c r="J54" s="88"/>
      <c r="K54" s="7"/>
      <c r="L54" s="7"/>
      <c r="M54" s="7"/>
      <c r="N54" s="7"/>
      <c r="O54" s="7"/>
      <c r="P54" s="7"/>
      <c r="Q54" s="7"/>
      <c r="R54" s="7"/>
      <c r="S54" s="7"/>
      <c r="T54" s="7"/>
      <c r="U54" s="7"/>
      <c r="V54" s="7"/>
      <c r="W54" s="7"/>
      <c r="X54" s="7"/>
      <c r="Y54" s="7"/>
      <c r="Z54" s="7"/>
      <c r="AA54" s="7"/>
      <c r="AB54" s="7"/>
      <c r="AC54" s="7"/>
      <c r="AD54" s="7"/>
      <c r="AE54" s="7"/>
      <c r="AF54" s="7"/>
      <c r="AG54" s="7"/>
      <c r="AH54" s="7"/>
      <c r="AI54" s="4"/>
      <c r="AJ54" s="4"/>
      <c r="AK54" s="4"/>
    </row>
    <row r="55" spans="1:37" ht="14.25" customHeight="1" x14ac:dyDescent="0.4">
      <c r="A55" s="69" t="s">
        <v>111</v>
      </c>
      <c r="B55" s="69" t="s">
        <v>4481</v>
      </c>
      <c r="C55" s="79" t="s">
        <v>250</v>
      </c>
      <c r="D55" s="70" t="s">
        <v>250</v>
      </c>
      <c r="E55" s="70" t="s">
        <v>250</v>
      </c>
      <c r="F55" s="70" t="s">
        <v>278</v>
      </c>
      <c r="G55" s="152"/>
      <c r="H55" s="48" t="s">
        <v>113</v>
      </c>
      <c r="I55" s="91" t="s">
        <v>12</v>
      </c>
      <c r="J55" s="48"/>
      <c r="N55" s="7"/>
      <c r="O55" s="7"/>
      <c r="P55" s="7"/>
      <c r="Q55" s="7"/>
      <c r="R55" s="7"/>
      <c r="S55" s="7"/>
      <c r="T55" s="7"/>
      <c r="U55" s="7"/>
      <c r="V55" s="7"/>
      <c r="W55" s="7"/>
      <c r="X55" s="7"/>
      <c r="Y55" s="7"/>
      <c r="Z55" s="7"/>
      <c r="AA55" s="7"/>
      <c r="AB55" s="7"/>
      <c r="AC55" s="7"/>
      <c r="AD55" s="7"/>
      <c r="AE55" s="7"/>
      <c r="AF55" s="7"/>
      <c r="AG55" s="7"/>
      <c r="AH55" s="7"/>
      <c r="AI55" s="4"/>
      <c r="AJ55" s="4"/>
      <c r="AK55" s="4"/>
    </row>
    <row r="56" spans="1:37" ht="14.25" customHeight="1" x14ac:dyDescent="0.4">
      <c r="A56" s="36" t="s">
        <v>111</v>
      </c>
      <c r="B56" s="36" t="s">
        <v>4481</v>
      </c>
      <c r="C56" s="66" t="s">
        <v>250</v>
      </c>
      <c r="D56" s="51" t="s">
        <v>250</v>
      </c>
      <c r="E56" s="51" t="s">
        <v>250</v>
      </c>
      <c r="F56" s="51" t="s">
        <v>278</v>
      </c>
      <c r="G56" s="152"/>
      <c r="H56" s="5" t="s">
        <v>114</v>
      </c>
      <c r="I56" s="29" t="s">
        <v>12</v>
      </c>
      <c r="N56" s="7"/>
      <c r="O56" s="7"/>
      <c r="P56" s="7"/>
      <c r="Q56" s="7"/>
      <c r="R56" s="7"/>
      <c r="S56" s="7"/>
      <c r="T56" s="7"/>
      <c r="U56" s="7"/>
      <c r="V56" s="7"/>
      <c r="W56" s="7"/>
      <c r="X56" s="7"/>
      <c r="Y56" s="7"/>
      <c r="Z56" s="7"/>
      <c r="AA56" s="7"/>
      <c r="AB56" s="7"/>
      <c r="AC56" s="7"/>
      <c r="AD56" s="7"/>
      <c r="AE56" s="7"/>
      <c r="AF56" s="7"/>
      <c r="AG56" s="7"/>
      <c r="AH56" s="7"/>
      <c r="AI56" s="4"/>
      <c r="AJ56" s="4"/>
      <c r="AK56" s="4"/>
    </row>
    <row r="57" spans="1:37" ht="14.25" customHeight="1" x14ac:dyDescent="0.4">
      <c r="A57" s="36" t="s">
        <v>111</v>
      </c>
      <c r="B57" s="36" t="s">
        <v>4481</v>
      </c>
      <c r="C57" s="66" t="s">
        <v>250</v>
      </c>
      <c r="D57" s="51" t="s">
        <v>250</v>
      </c>
      <c r="E57" s="51" t="s">
        <v>250</v>
      </c>
      <c r="F57" s="51" t="s">
        <v>278</v>
      </c>
      <c r="G57" s="152"/>
      <c r="H57" s="5" t="s">
        <v>115</v>
      </c>
      <c r="I57" s="29" t="s">
        <v>12</v>
      </c>
      <c r="N57" s="7"/>
      <c r="O57" s="7"/>
      <c r="P57" s="7"/>
      <c r="Q57" s="7"/>
      <c r="R57" s="7"/>
      <c r="S57" s="7"/>
      <c r="T57" s="7"/>
      <c r="U57" s="7"/>
      <c r="V57" s="7"/>
      <c r="W57" s="7"/>
      <c r="X57" s="7"/>
      <c r="Y57" s="7"/>
      <c r="Z57" s="7"/>
      <c r="AA57" s="7"/>
      <c r="AB57" s="7"/>
      <c r="AC57" s="7"/>
      <c r="AD57" s="7"/>
      <c r="AE57" s="7"/>
      <c r="AF57" s="7"/>
      <c r="AG57" s="7"/>
      <c r="AH57" s="7"/>
      <c r="AI57" s="4"/>
      <c r="AJ57" s="4"/>
      <c r="AK57" s="4"/>
    </row>
    <row r="58" spans="1:37" ht="14.25" customHeight="1" x14ac:dyDescent="0.4">
      <c r="A58" s="36" t="s">
        <v>111</v>
      </c>
      <c r="B58" s="36" t="s">
        <v>4481</v>
      </c>
      <c r="C58" s="66" t="s">
        <v>250</v>
      </c>
      <c r="D58" s="51" t="s">
        <v>250</v>
      </c>
      <c r="E58" s="51" t="s">
        <v>250</v>
      </c>
      <c r="F58" s="51" t="s">
        <v>278</v>
      </c>
      <c r="G58" s="152"/>
      <c r="H58" s="5" t="s">
        <v>116</v>
      </c>
      <c r="I58" s="29" t="s">
        <v>12</v>
      </c>
      <c r="N58" s="7"/>
      <c r="O58" s="7"/>
      <c r="P58" s="7"/>
      <c r="Q58" s="7"/>
      <c r="R58" s="7"/>
      <c r="S58" s="7"/>
      <c r="T58" s="7"/>
      <c r="U58" s="7"/>
      <c r="V58" s="7"/>
      <c r="W58" s="7"/>
      <c r="X58" s="7"/>
      <c r="Y58" s="7"/>
      <c r="Z58" s="7"/>
      <c r="AA58" s="7"/>
      <c r="AB58" s="7"/>
      <c r="AC58" s="7"/>
      <c r="AD58" s="7"/>
      <c r="AE58" s="7"/>
      <c r="AF58" s="7"/>
      <c r="AG58" s="7"/>
      <c r="AH58" s="7"/>
      <c r="AI58" s="4"/>
      <c r="AJ58" s="4"/>
      <c r="AK58" s="4"/>
    </row>
    <row r="59" spans="1:37" ht="14.25" customHeight="1" x14ac:dyDescent="0.4">
      <c r="A59" s="36" t="s">
        <v>111</v>
      </c>
      <c r="B59" s="36" t="s">
        <v>4481</v>
      </c>
      <c r="C59" s="66" t="s">
        <v>250</v>
      </c>
      <c r="D59" s="51" t="s">
        <v>250</v>
      </c>
      <c r="E59" s="51" t="s">
        <v>250</v>
      </c>
      <c r="F59" s="51" t="s">
        <v>278</v>
      </c>
      <c r="G59" s="152"/>
      <c r="H59" s="5" t="s">
        <v>117</v>
      </c>
      <c r="I59" s="29" t="s">
        <v>12</v>
      </c>
      <c r="N59" s="7"/>
      <c r="O59" s="7"/>
      <c r="P59" s="7"/>
      <c r="Q59" s="7"/>
      <c r="R59" s="7"/>
      <c r="S59" s="7"/>
      <c r="T59" s="7"/>
      <c r="U59" s="7"/>
      <c r="V59" s="7"/>
      <c r="W59" s="7"/>
      <c r="X59" s="7"/>
      <c r="Y59" s="7"/>
      <c r="Z59" s="7"/>
      <c r="AA59" s="7"/>
      <c r="AB59" s="7"/>
      <c r="AC59" s="7"/>
      <c r="AD59" s="7"/>
      <c r="AE59" s="7"/>
      <c r="AF59" s="7"/>
      <c r="AG59" s="7"/>
      <c r="AH59" s="7"/>
      <c r="AI59" s="4"/>
      <c r="AJ59" s="4"/>
      <c r="AK59" s="4"/>
    </row>
    <row r="60" spans="1:37" ht="14.25" customHeight="1" thickBot="1" x14ac:dyDescent="0.45">
      <c r="A60" s="77"/>
      <c r="B60" s="77" t="s">
        <v>4505</v>
      </c>
      <c r="C60" s="90" t="s">
        <v>250</v>
      </c>
      <c r="D60" s="78" t="s">
        <v>250</v>
      </c>
      <c r="E60" s="78" t="s">
        <v>250</v>
      </c>
      <c r="F60" s="78" t="s">
        <v>278</v>
      </c>
      <c r="G60" s="152"/>
      <c r="H60" s="48" t="s">
        <v>61</v>
      </c>
      <c r="I60" s="92" t="e">
        <f>+I55+I56+I57+I58+I59</f>
        <v>#VALUE!</v>
      </c>
      <c r="J60" s="71"/>
      <c r="K60" s="7"/>
      <c r="L60" s="7"/>
      <c r="M60" s="7"/>
      <c r="N60" s="7"/>
      <c r="O60" s="7"/>
      <c r="P60" s="7"/>
      <c r="Q60" s="7"/>
      <c r="R60" s="7"/>
      <c r="S60" s="7"/>
      <c r="T60" s="7"/>
      <c r="U60" s="7"/>
      <c r="V60" s="7"/>
      <c r="W60" s="7"/>
      <c r="X60" s="7"/>
      <c r="Y60" s="7"/>
      <c r="Z60" s="7"/>
      <c r="AA60" s="7"/>
      <c r="AB60" s="7"/>
      <c r="AC60" s="7"/>
      <c r="AD60" s="7"/>
      <c r="AE60" s="7"/>
      <c r="AF60" s="7"/>
      <c r="AG60" s="7"/>
      <c r="AH60" s="7"/>
      <c r="AI60" s="4"/>
      <c r="AJ60" s="4"/>
      <c r="AK60" s="4"/>
    </row>
    <row r="61" spans="1:37" ht="20.5" thickBot="1" x14ac:dyDescent="0.45">
      <c r="A61" s="81"/>
      <c r="B61" s="82"/>
      <c r="C61" s="83"/>
      <c r="D61" s="84"/>
      <c r="E61" s="84"/>
      <c r="F61" s="85"/>
      <c r="G61" s="153">
        <v>8</v>
      </c>
      <c r="H61" s="86" t="s">
        <v>118</v>
      </c>
      <c r="I61" s="87"/>
      <c r="J61" s="88"/>
      <c r="K61" s="7"/>
      <c r="L61" s="7"/>
      <c r="M61" s="7"/>
      <c r="N61" s="7"/>
      <c r="O61" s="7"/>
      <c r="P61" s="7"/>
      <c r="Q61" s="7"/>
      <c r="R61" s="7"/>
      <c r="S61" s="7"/>
      <c r="T61" s="7"/>
      <c r="U61" s="7"/>
      <c r="V61" s="7"/>
      <c r="W61" s="7"/>
      <c r="X61" s="7"/>
      <c r="Y61" s="7"/>
      <c r="Z61" s="7"/>
      <c r="AA61" s="7"/>
      <c r="AB61" s="7"/>
      <c r="AC61" s="7"/>
      <c r="AD61" s="7"/>
      <c r="AE61" s="7"/>
      <c r="AF61" s="7"/>
      <c r="AG61" s="7"/>
      <c r="AH61" s="7"/>
      <c r="AI61" s="4"/>
      <c r="AJ61" s="4"/>
      <c r="AK61" s="4"/>
    </row>
    <row r="62" spans="1:37" ht="32.5" customHeight="1" x14ac:dyDescent="0.4">
      <c r="A62" s="69"/>
      <c r="B62" s="69"/>
      <c r="C62" s="79"/>
      <c r="D62" s="93"/>
      <c r="E62" s="93"/>
      <c r="F62" s="70"/>
      <c r="G62" s="152"/>
      <c r="H62" s="48"/>
      <c r="I62" s="94" t="s">
        <v>119</v>
      </c>
      <c r="J62" s="94" t="s">
        <v>120</v>
      </c>
      <c r="M62" s="7"/>
      <c r="N62" s="7"/>
      <c r="O62" s="7"/>
      <c r="P62" s="7"/>
      <c r="Q62" s="7"/>
      <c r="R62" s="7"/>
      <c r="S62" s="7"/>
      <c r="T62" s="7"/>
      <c r="U62" s="7"/>
      <c r="V62" s="7"/>
      <c r="W62" s="7"/>
      <c r="X62" s="7"/>
      <c r="Y62" s="7"/>
      <c r="Z62" s="7"/>
      <c r="AA62" s="7"/>
      <c r="AB62" s="7"/>
      <c r="AC62" s="7"/>
      <c r="AD62" s="7"/>
      <c r="AE62" s="7"/>
      <c r="AF62" s="7"/>
      <c r="AG62" s="7"/>
      <c r="AH62" s="7"/>
      <c r="AI62" s="4"/>
      <c r="AJ62" s="4"/>
      <c r="AK62" s="4"/>
    </row>
    <row r="63" spans="1:37" ht="14.25" customHeight="1" x14ac:dyDescent="0.4">
      <c r="A63" s="36"/>
      <c r="B63" s="36"/>
      <c r="C63" s="66" t="s">
        <v>278</v>
      </c>
      <c r="D63" s="41" t="s">
        <v>250</v>
      </c>
      <c r="E63" s="51" t="s">
        <v>250</v>
      </c>
      <c r="F63" s="51" t="s">
        <v>278</v>
      </c>
      <c r="G63" s="152"/>
      <c r="H63" s="29" t="s">
        <v>121</v>
      </c>
      <c r="I63" s="29"/>
      <c r="J63" s="29"/>
      <c r="M63" s="7"/>
      <c r="N63" s="7"/>
      <c r="O63" s="7"/>
      <c r="P63" s="7"/>
      <c r="Q63" s="7"/>
      <c r="R63" s="7"/>
      <c r="S63" s="7"/>
      <c r="T63" s="7"/>
      <c r="U63" s="7"/>
      <c r="V63" s="7"/>
      <c r="W63" s="7"/>
      <c r="X63" s="7"/>
      <c r="Y63" s="7"/>
      <c r="Z63" s="7"/>
      <c r="AA63" s="7"/>
      <c r="AB63" s="7"/>
      <c r="AC63" s="7"/>
      <c r="AD63" s="7"/>
      <c r="AE63" s="7"/>
      <c r="AF63" s="7"/>
      <c r="AG63" s="7"/>
      <c r="AH63" s="7"/>
      <c r="AI63" s="4"/>
      <c r="AJ63" s="4"/>
      <c r="AK63" s="4"/>
    </row>
    <row r="64" spans="1:37" ht="14.25" customHeight="1" x14ac:dyDescent="0.4">
      <c r="A64" s="36"/>
      <c r="B64" s="36"/>
      <c r="C64" s="66" t="s">
        <v>278</v>
      </c>
      <c r="D64" s="41" t="s">
        <v>250</v>
      </c>
      <c r="E64" s="51" t="s">
        <v>250</v>
      </c>
      <c r="F64" s="51" t="s">
        <v>278</v>
      </c>
      <c r="G64" s="152"/>
      <c r="H64" s="29" t="s">
        <v>122</v>
      </c>
      <c r="I64" s="29"/>
      <c r="J64" s="29"/>
      <c r="M64" s="7"/>
      <c r="N64" s="7"/>
      <c r="O64" s="7"/>
      <c r="P64" s="7"/>
      <c r="Q64" s="7"/>
      <c r="R64" s="7"/>
      <c r="S64" s="7"/>
      <c r="T64" s="7"/>
      <c r="U64" s="7"/>
      <c r="V64" s="7"/>
      <c r="W64" s="7"/>
      <c r="X64" s="7"/>
      <c r="Y64" s="7"/>
      <c r="Z64" s="7"/>
      <c r="AA64" s="7"/>
      <c r="AB64" s="7"/>
      <c r="AC64" s="7"/>
      <c r="AD64" s="7"/>
      <c r="AE64" s="7"/>
      <c r="AF64" s="7"/>
      <c r="AG64" s="7"/>
      <c r="AH64" s="7"/>
      <c r="AI64" s="4"/>
      <c r="AJ64" s="4"/>
      <c r="AK64" s="4"/>
    </row>
    <row r="65" spans="1:37" ht="14.25" customHeight="1" thickBot="1" x14ac:dyDescent="0.45">
      <c r="A65" s="77"/>
      <c r="B65" s="77" t="s">
        <v>4505</v>
      </c>
      <c r="C65" s="90" t="s">
        <v>278</v>
      </c>
      <c r="D65" s="78" t="s">
        <v>250</v>
      </c>
      <c r="E65" s="78" t="s">
        <v>250</v>
      </c>
      <c r="F65" s="78" t="s">
        <v>278</v>
      </c>
      <c r="G65" s="152"/>
      <c r="H65" s="92" t="s">
        <v>123</v>
      </c>
      <c r="I65" s="92">
        <f>+I63+I64</f>
        <v>0</v>
      </c>
      <c r="J65" s="92">
        <f>+J63+J64</f>
        <v>0</v>
      </c>
      <c r="M65" s="7"/>
      <c r="N65" s="7"/>
      <c r="O65" s="7"/>
      <c r="P65" s="7"/>
      <c r="Q65" s="7"/>
      <c r="R65" s="7"/>
      <c r="S65" s="7"/>
      <c r="T65" s="7"/>
      <c r="U65" s="7"/>
      <c r="V65" s="7"/>
      <c r="W65" s="7"/>
      <c r="X65" s="7"/>
      <c r="Y65" s="7"/>
      <c r="Z65" s="7"/>
      <c r="AA65" s="7"/>
      <c r="AB65" s="7"/>
      <c r="AC65" s="7"/>
      <c r="AD65" s="7"/>
      <c r="AE65" s="7"/>
      <c r="AF65" s="7"/>
      <c r="AG65" s="7"/>
      <c r="AH65" s="7"/>
      <c r="AI65" s="4"/>
      <c r="AJ65" s="4"/>
      <c r="AK65" s="4"/>
    </row>
    <row r="66" spans="1:37" ht="20.5" thickBot="1" x14ac:dyDescent="0.45">
      <c r="A66" s="81"/>
      <c r="B66" s="82"/>
      <c r="C66" s="83"/>
      <c r="D66" s="84"/>
      <c r="E66" s="84"/>
      <c r="F66" s="85"/>
      <c r="G66" s="153">
        <v>9</v>
      </c>
      <c r="H66" s="86" t="s">
        <v>125</v>
      </c>
      <c r="I66" s="87"/>
      <c r="J66" s="88"/>
      <c r="K66" s="7"/>
      <c r="L66" s="7"/>
      <c r="M66" s="7"/>
      <c r="N66" s="7"/>
      <c r="O66" s="7"/>
      <c r="P66" s="7"/>
      <c r="Q66" s="7"/>
      <c r="R66" s="7"/>
      <c r="S66" s="7"/>
      <c r="T66" s="7"/>
      <c r="U66" s="7"/>
      <c r="V66" s="7"/>
      <c r="W66" s="7"/>
      <c r="X66" s="7"/>
      <c r="Y66" s="7"/>
      <c r="Z66" s="7"/>
      <c r="AA66" s="7"/>
      <c r="AB66" s="7"/>
      <c r="AC66" s="7"/>
      <c r="AD66" s="7"/>
      <c r="AE66" s="7"/>
      <c r="AF66" s="7"/>
      <c r="AG66" s="7"/>
      <c r="AH66" s="7"/>
      <c r="AI66" s="4"/>
      <c r="AJ66" s="4"/>
      <c r="AK66" s="4"/>
    </row>
    <row r="67" spans="1:37" ht="14.25" customHeight="1" x14ac:dyDescent="0.4">
      <c r="A67" s="69" t="s">
        <v>124</v>
      </c>
      <c r="B67" s="69" t="s">
        <v>4482</v>
      </c>
      <c r="C67" s="79" t="s">
        <v>250</v>
      </c>
      <c r="D67" s="70" t="s">
        <v>250</v>
      </c>
      <c r="E67" s="70" t="s">
        <v>250</v>
      </c>
      <c r="F67" s="70" t="s">
        <v>278</v>
      </c>
      <c r="G67" s="152"/>
      <c r="H67" s="71" t="s">
        <v>126</v>
      </c>
      <c r="I67" s="80" t="s">
        <v>12</v>
      </c>
      <c r="J67" s="71"/>
      <c r="K67" s="7"/>
      <c r="L67" s="7"/>
      <c r="M67" s="7"/>
      <c r="N67" s="7"/>
      <c r="O67" s="7"/>
      <c r="P67" s="7"/>
      <c r="Q67" s="7"/>
      <c r="R67" s="7"/>
      <c r="S67" s="7"/>
      <c r="T67" s="7"/>
      <c r="U67" s="7"/>
      <c r="V67" s="7"/>
      <c r="W67" s="7"/>
      <c r="X67" s="7"/>
      <c r="Y67" s="7"/>
      <c r="Z67" s="7"/>
      <c r="AA67" s="7"/>
      <c r="AB67" s="7"/>
      <c r="AC67" s="7"/>
      <c r="AD67" s="7"/>
      <c r="AE67" s="7"/>
      <c r="AF67" s="7"/>
      <c r="AG67" s="7"/>
      <c r="AH67" s="7"/>
      <c r="AI67" s="4"/>
      <c r="AJ67" s="4"/>
      <c r="AK67" s="4"/>
    </row>
    <row r="68" spans="1:37" ht="14.25" customHeight="1" x14ac:dyDescent="0.4">
      <c r="A68" s="36" t="s">
        <v>124</v>
      </c>
      <c r="B68" s="36" t="s">
        <v>4482</v>
      </c>
      <c r="C68" s="66" t="s">
        <v>250</v>
      </c>
      <c r="D68" s="51" t="s">
        <v>250</v>
      </c>
      <c r="E68" s="51" t="s">
        <v>250</v>
      </c>
      <c r="F68" s="51" t="s">
        <v>278</v>
      </c>
      <c r="G68" s="152"/>
      <c r="H68" s="7" t="s">
        <v>127</v>
      </c>
      <c r="I68" s="28" t="s">
        <v>12</v>
      </c>
      <c r="J68" s="7"/>
      <c r="K68" s="7"/>
      <c r="L68" s="7"/>
      <c r="M68" s="7"/>
      <c r="N68" s="7"/>
      <c r="O68" s="7"/>
      <c r="P68" s="7"/>
      <c r="Q68" s="7"/>
      <c r="R68" s="7"/>
      <c r="S68" s="7"/>
      <c r="T68" s="7"/>
      <c r="U68" s="7"/>
      <c r="V68" s="7"/>
      <c r="W68" s="7"/>
      <c r="X68" s="7"/>
      <c r="Y68" s="7"/>
      <c r="Z68" s="7"/>
      <c r="AA68" s="7"/>
      <c r="AB68" s="7"/>
      <c r="AC68" s="7"/>
      <c r="AD68" s="7"/>
      <c r="AE68" s="7"/>
      <c r="AF68" s="7"/>
      <c r="AG68" s="7"/>
      <c r="AH68" s="7"/>
      <c r="AI68" s="4"/>
      <c r="AJ68" s="4"/>
      <c r="AK68" s="4"/>
    </row>
    <row r="69" spans="1:37" ht="14.25" customHeight="1" x14ac:dyDescent="0.4">
      <c r="A69" s="36" t="s">
        <v>124</v>
      </c>
      <c r="B69" s="36" t="s">
        <v>4482</v>
      </c>
      <c r="C69" s="66" t="s">
        <v>250</v>
      </c>
      <c r="D69" s="51" t="s">
        <v>250</v>
      </c>
      <c r="E69" s="51" t="s">
        <v>250</v>
      </c>
      <c r="F69" s="51" t="s">
        <v>278</v>
      </c>
      <c r="G69" s="152"/>
      <c r="H69" s="7" t="s">
        <v>128</v>
      </c>
      <c r="I69" s="28" t="s">
        <v>12</v>
      </c>
      <c r="J69" s="7"/>
      <c r="K69" s="7"/>
      <c r="L69" s="7"/>
      <c r="M69" s="7"/>
      <c r="N69" s="7"/>
      <c r="O69" s="7"/>
      <c r="P69" s="7"/>
      <c r="Q69" s="7"/>
      <c r="R69" s="7"/>
      <c r="S69" s="7"/>
      <c r="T69" s="7"/>
      <c r="U69" s="7"/>
      <c r="V69" s="7"/>
      <c r="W69" s="7"/>
      <c r="X69" s="7"/>
      <c r="Y69" s="7"/>
      <c r="Z69" s="7"/>
      <c r="AA69" s="7"/>
      <c r="AB69" s="7"/>
      <c r="AC69" s="7"/>
      <c r="AD69" s="7"/>
      <c r="AE69" s="7"/>
      <c r="AF69" s="7"/>
      <c r="AG69" s="7"/>
      <c r="AH69" s="7"/>
      <c r="AI69" s="4"/>
      <c r="AJ69" s="4"/>
      <c r="AK69" s="4"/>
    </row>
    <row r="70" spans="1:37" ht="14.25" customHeight="1" x14ac:dyDescent="0.4">
      <c r="A70" s="36" t="s">
        <v>124</v>
      </c>
      <c r="B70" s="36" t="s">
        <v>4482</v>
      </c>
      <c r="C70" s="66" t="s">
        <v>250</v>
      </c>
      <c r="D70" s="51" t="s">
        <v>250</v>
      </c>
      <c r="E70" s="51" t="s">
        <v>250</v>
      </c>
      <c r="F70" s="51" t="s">
        <v>278</v>
      </c>
      <c r="G70" s="152"/>
      <c r="H70" s="7" t="s">
        <v>130</v>
      </c>
      <c r="I70" s="28" t="s">
        <v>12</v>
      </c>
      <c r="J70" s="7"/>
      <c r="K70" s="7"/>
      <c r="L70" s="7"/>
      <c r="M70" s="7"/>
      <c r="N70" s="7"/>
      <c r="O70" s="7"/>
      <c r="P70" s="7"/>
      <c r="Q70" s="7"/>
      <c r="R70" s="7"/>
      <c r="S70" s="7"/>
      <c r="T70" s="7"/>
      <c r="U70" s="7"/>
      <c r="V70" s="7"/>
      <c r="W70" s="7"/>
      <c r="X70" s="7"/>
      <c r="Y70" s="7"/>
      <c r="Z70" s="7"/>
      <c r="AA70" s="7"/>
      <c r="AB70" s="7"/>
      <c r="AC70" s="7"/>
      <c r="AD70" s="7"/>
      <c r="AE70" s="7"/>
      <c r="AF70" s="7"/>
      <c r="AG70" s="7"/>
      <c r="AH70" s="7"/>
      <c r="AI70" s="4"/>
      <c r="AJ70" s="4"/>
      <c r="AK70" s="4"/>
    </row>
    <row r="71" spans="1:37" ht="14.25" customHeight="1" x14ac:dyDescent="0.4">
      <c r="A71" s="36" t="s">
        <v>124</v>
      </c>
      <c r="B71" s="36" t="s">
        <v>4482</v>
      </c>
      <c r="C71" s="66" t="s">
        <v>250</v>
      </c>
      <c r="D71" s="51" t="s">
        <v>250</v>
      </c>
      <c r="E71" s="51" t="s">
        <v>250</v>
      </c>
      <c r="F71" s="51" t="s">
        <v>278</v>
      </c>
      <c r="G71" s="152"/>
      <c r="H71" s="7" t="s">
        <v>132</v>
      </c>
      <c r="I71" s="28" t="s">
        <v>12</v>
      </c>
      <c r="J71" s="7"/>
      <c r="K71" s="7"/>
      <c r="L71" s="7"/>
      <c r="M71" s="7"/>
      <c r="N71" s="7"/>
      <c r="O71" s="7"/>
      <c r="P71" s="7"/>
      <c r="Q71" s="7"/>
      <c r="R71" s="7"/>
      <c r="S71" s="7"/>
      <c r="T71" s="7"/>
      <c r="U71" s="7"/>
      <c r="V71" s="7"/>
      <c r="W71" s="7"/>
      <c r="X71" s="7"/>
      <c r="Y71" s="7"/>
      <c r="Z71" s="7"/>
      <c r="AA71" s="7"/>
      <c r="AB71" s="7"/>
      <c r="AC71" s="7"/>
      <c r="AD71" s="7"/>
      <c r="AE71" s="7"/>
      <c r="AF71" s="7"/>
      <c r="AG71" s="7"/>
      <c r="AH71" s="7"/>
      <c r="AI71" s="4"/>
      <c r="AJ71" s="4"/>
      <c r="AK71" s="4"/>
    </row>
    <row r="72" spans="1:37" ht="14.25" customHeight="1" x14ac:dyDescent="0.4">
      <c r="A72" s="36" t="s">
        <v>124</v>
      </c>
      <c r="B72" s="36" t="s">
        <v>4482</v>
      </c>
      <c r="C72" s="66" t="s">
        <v>250</v>
      </c>
      <c r="D72" s="51" t="s">
        <v>250</v>
      </c>
      <c r="E72" s="51" t="s">
        <v>250</v>
      </c>
      <c r="F72" s="51" t="s">
        <v>278</v>
      </c>
      <c r="G72" s="152"/>
      <c r="H72" s="7" t="s">
        <v>133</v>
      </c>
      <c r="I72" s="28" t="s">
        <v>12</v>
      </c>
      <c r="J72" s="7"/>
      <c r="K72" s="7"/>
      <c r="L72" s="7"/>
      <c r="M72" s="7"/>
      <c r="N72" s="7"/>
      <c r="O72" s="7"/>
      <c r="P72" s="7"/>
      <c r="Q72" s="7"/>
      <c r="R72" s="7"/>
      <c r="S72" s="7"/>
      <c r="T72" s="7"/>
      <c r="U72" s="7"/>
      <c r="V72" s="7"/>
      <c r="W72" s="7"/>
      <c r="X72" s="7"/>
      <c r="Y72" s="7"/>
      <c r="Z72" s="7"/>
      <c r="AA72" s="7"/>
      <c r="AB72" s="7"/>
      <c r="AC72" s="7"/>
      <c r="AD72" s="7"/>
      <c r="AE72" s="7"/>
      <c r="AF72" s="7"/>
      <c r="AG72" s="7"/>
      <c r="AH72" s="7"/>
      <c r="AI72" s="4"/>
      <c r="AJ72" s="4"/>
      <c r="AK72" s="4"/>
    </row>
    <row r="73" spans="1:37" ht="14.25" customHeight="1" x14ac:dyDescent="0.4">
      <c r="A73" s="36" t="s">
        <v>124</v>
      </c>
      <c r="B73" s="36" t="s">
        <v>4482</v>
      </c>
      <c r="C73" s="66" t="s">
        <v>250</v>
      </c>
      <c r="D73" s="51" t="s">
        <v>250</v>
      </c>
      <c r="E73" s="51" t="s">
        <v>250</v>
      </c>
      <c r="F73" s="51" t="s">
        <v>278</v>
      </c>
      <c r="G73" s="152"/>
      <c r="H73" s="7" t="s">
        <v>134</v>
      </c>
      <c r="I73" s="28" t="s">
        <v>12</v>
      </c>
      <c r="J73" s="7"/>
      <c r="K73" s="7"/>
      <c r="L73" s="7"/>
      <c r="M73" s="7"/>
      <c r="N73" s="7"/>
      <c r="O73" s="7"/>
      <c r="P73" s="7"/>
      <c r="Q73" s="7"/>
      <c r="R73" s="7"/>
      <c r="S73" s="7"/>
      <c r="T73" s="7"/>
      <c r="U73" s="7"/>
      <c r="V73" s="7"/>
      <c r="W73" s="7"/>
      <c r="X73" s="7"/>
      <c r="Y73" s="7"/>
      <c r="Z73" s="7"/>
      <c r="AA73" s="7"/>
      <c r="AB73" s="7"/>
      <c r="AC73" s="7"/>
      <c r="AD73" s="7"/>
      <c r="AE73" s="7"/>
      <c r="AF73" s="7"/>
      <c r="AG73" s="7"/>
      <c r="AH73" s="7"/>
      <c r="AI73" s="4"/>
      <c r="AJ73" s="4"/>
      <c r="AK73" s="4"/>
    </row>
    <row r="74" spans="1:37" ht="14.25" customHeight="1" x14ac:dyDescent="0.4">
      <c r="A74" s="36" t="s">
        <v>124</v>
      </c>
      <c r="B74" s="36" t="s">
        <v>4482</v>
      </c>
      <c r="C74" s="66" t="s">
        <v>250</v>
      </c>
      <c r="D74" s="51" t="s">
        <v>250</v>
      </c>
      <c r="E74" s="51" t="s">
        <v>250</v>
      </c>
      <c r="F74" s="51" t="s">
        <v>278</v>
      </c>
      <c r="G74" s="152"/>
      <c r="H74" s="7" t="s">
        <v>135</v>
      </c>
      <c r="I74" s="28" t="s">
        <v>12</v>
      </c>
      <c r="J74" s="7"/>
      <c r="K74" s="7"/>
      <c r="L74" s="7"/>
      <c r="M74" s="7"/>
      <c r="N74" s="7"/>
      <c r="O74" s="7"/>
      <c r="P74" s="7"/>
      <c r="Q74" s="7"/>
      <c r="R74" s="7"/>
      <c r="S74" s="7"/>
      <c r="T74" s="7"/>
      <c r="U74" s="7"/>
      <c r="V74" s="7"/>
      <c r="W74" s="7"/>
      <c r="X74" s="7"/>
      <c r="Y74" s="7"/>
      <c r="Z74" s="7"/>
      <c r="AA74" s="7"/>
      <c r="AB74" s="7"/>
      <c r="AC74" s="7"/>
      <c r="AD74" s="7"/>
      <c r="AE74" s="7"/>
      <c r="AF74" s="7"/>
      <c r="AG74" s="7"/>
      <c r="AH74" s="7"/>
      <c r="AI74" s="4"/>
      <c r="AJ74" s="4"/>
      <c r="AK74" s="4"/>
    </row>
    <row r="75" spans="1:37" ht="14.25" customHeight="1" x14ac:dyDescent="0.4">
      <c r="A75" s="36" t="s">
        <v>124</v>
      </c>
      <c r="B75" s="36" t="s">
        <v>4482</v>
      </c>
      <c r="C75" s="66" t="s">
        <v>250</v>
      </c>
      <c r="D75" s="51" t="s">
        <v>250</v>
      </c>
      <c r="E75" s="51" t="s">
        <v>250</v>
      </c>
      <c r="F75" s="51" t="s">
        <v>278</v>
      </c>
      <c r="G75" s="152"/>
      <c r="H75" s="7" t="s">
        <v>136</v>
      </c>
      <c r="I75" s="28" t="s">
        <v>12</v>
      </c>
      <c r="J75" s="7"/>
      <c r="K75" s="7"/>
      <c r="L75" s="7"/>
      <c r="M75" s="7"/>
      <c r="N75" s="7"/>
      <c r="O75" s="7"/>
      <c r="P75" s="7"/>
      <c r="Q75" s="7"/>
      <c r="R75" s="7"/>
      <c r="S75" s="7"/>
      <c r="T75" s="7"/>
      <c r="U75" s="7"/>
      <c r="V75" s="7"/>
      <c r="W75" s="7"/>
      <c r="X75" s="7"/>
      <c r="Y75" s="7"/>
      <c r="Z75" s="7"/>
      <c r="AA75" s="7"/>
      <c r="AB75" s="7"/>
      <c r="AC75" s="7"/>
      <c r="AD75" s="7"/>
      <c r="AE75" s="7"/>
      <c r="AF75" s="7"/>
      <c r="AG75" s="7"/>
      <c r="AH75" s="7"/>
      <c r="AI75" s="4"/>
      <c r="AJ75" s="4"/>
      <c r="AK75" s="4"/>
    </row>
    <row r="76" spans="1:37" ht="14.25" customHeight="1" thickBot="1" x14ac:dyDescent="0.45">
      <c r="A76" s="77"/>
      <c r="B76" s="77" t="s">
        <v>4505</v>
      </c>
      <c r="C76" s="90" t="s">
        <v>250</v>
      </c>
      <c r="D76" s="78" t="s">
        <v>250</v>
      </c>
      <c r="E76" s="78" t="s">
        <v>250</v>
      </c>
      <c r="F76" s="78" t="s">
        <v>278</v>
      </c>
      <c r="G76" s="152"/>
      <c r="H76" s="71" t="s">
        <v>61</v>
      </c>
      <c r="I76" s="89" t="e">
        <f>+I67+I68+I69+I70+I71+I72+I73+I74+I75</f>
        <v>#VALUE!</v>
      </c>
      <c r="J76" s="71"/>
      <c r="K76" s="7"/>
      <c r="L76" s="7"/>
      <c r="M76" s="7"/>
      <c r="N76" s="7"/>
      <c r="O76" s="7"/>
      <c r="P76" s="7"/>
      <c r="Q76" s="7"/>
      <c r="R76" s="7"/>
      <c r="S76" s="7"/>
      <c r="T76" s="7"/>
      <c r="U76" s="7"/>
      <c r="V76" s="7"/>
      <c r="W76" s="7"/>
      <c r="X76" s="7"/>
      <c r="Y76" s="7"/>
      <c r="Z76" s="7"/>
      <c r="AA76" s="7"/>
      <c r="AB76" s="7"/>
      <c r="AC76" s="7"/>
      <c r="AD76" s="7"/>
      <c r="AE76" s="7"/>
      <c r="AF76" s="7"/>
      <c r="AG76" s="7"/>
      <c r="AH76" s="7"/>
      <c r="AI76" s="4"/>
      <c r="AJ76" s="4"/>
      <c r="AK76" s="4"/>
    </row>
    <row r="77" spans="1:37" ht="20.5" thickBot="1" x14ac:dyDescent="0.45">
      <c r="A77" s="81"/>
      <c r="B77" s="82"/>
      <c r="C77" s="83"/>
      <c r="D77" s="84"/>
      <c r="E77" s="84"/>
      <c r="F77" s="85"/>
      <c r="G77" s="153">
        <v>10</v>
      </c>
      <c r="H77" s="86" t="s">
        <v>137</v>
      </c>
      <c r="I77" s="87"/>
      <c r="J77" s="88"/>
      <c r="K77" s="7"/>
      <c r="L77" s="7"/>
      <c r="M77" s="7"/>
      <c r="N77" s="7"/>
      <c r="O77" s="7"/>
      <c r="P77" s="7"/>
      <c r="Q77" s="7"/>
      <c r="R77" s="7"/>
      <c r="S77" s="7"/>
      <c r="T77" s="7"/>
      <c r="U77" s="7"/>
      <c r="V77" s="7"/>
      <c r="W77" s="7"/>
      <c r="X77" s="7"/>
      <c r="Y77" s="7"/>
      <c r="Z77" s="7"/>
      <c r="AA77" s="7"/>
      <c r="AB77" s="7"/>
      <c r="AC77" s="7"/>
      <c r="AD77" s="7"/>
      <c r="AE77" s="7"/>
      <c r="AF77" s="7"/>
      <c r="AG77" s="7"/>
      <c r="AH77" s="7"/>
      <c r="AI77" s="4"/>
      <c r="AJ77" s="4"/>
      <c r="AK77" s="4"/>
    </row>
    <row r="78" spans="1:37" ht="14.25" customHeight="1" x14ac:dyDescent="0.4">
      <c r="A78" s="69"/>
      <c r="B78" s="69"/>
      <c r="C78" s="79" t="s">
        <v>278</v>
      </c>
      <c r="D78" s="70" t="s">
        <v>278</v>
      </c>
      <c r="E78" s="70" t="s">
        <v>278</v>
      </c>
      <c r="F78" s="70" t="s">
        <v>278</v>
      </c>
      <c r="G78" s="152"/>
      <c r="H78" s="71" t="s">
        <v>139</v>
      </c>
      <c r="I78" s="80" t="s">
        <v>12</v>
      </c>
      <c r="J78" s="71"/>
      <c r="K78" s="7"/>
      <c r="L78" s="7"/>
      <c r="M78" s="7"/>
      <c r="N78" s="7"/>
      <c r="O78" s="7"/>
      <c r="P78" s="7"/>
      <c r="Q78" s="7"/>
      <c r="R78" s="7"/>
      <c r="S78" s="7"/>
      <c r="T78" s="7"/>
      <c r="U78" s="7"/>
      <c r="V78" s="7"/>
      <c r="W78" s="7"/>
      <c r="X78" s="7"/>
      <c r="Y78" s="7"/>
      <c r="Z78" s="7"/>
      <c r="AA78" s="7"/>
      <c r="AB78" s="7"/>
      <c r="AC78" s="7"/>
      <c r="AD78" s="7"/>
      <c r="AE78" s="7"/>
      <c r="AF78" s="7"/>
      <c r="AG78" s="7"/>
      <c r="AH78" s="7"/>
      <c r="AI78" s="4"/>
      <c r="AJ78" s="4"/>
      <c r="AK78" s="4"/>
    </row>
    <row r="79" spans="1:37" ht="14.25" customHeight="1" x14ac:dyDescent="0.4">
      <c r="A79" s="36"/>
      <c r="B79" s="36"/>
      <c r="C79" s="66" t="s">
        <v>278</v>
      </c>
      <c r="D79" s="41" t="s">
        <v>278</v>
      </c>
      <c r="E79" s="41" t="s">
        <v>278</v>
      </c>
      <c r="F79" s="51" t="s">
        <v>278</v>
      </c>
      <c r="G79" s="152"/>
      <c r="H79" s="7" t="s">
        <v>140</v>
      </c>
      <c r="I79" s="28" t="s">
        <v>12</v>
      </c>
      <c r="J79" s="7"/>
      <c r="K79" s="7"/>
      <c r="L79" s="7"/>
      <c r="M79" s="7"/>
      <c r="N79" s="7"/>
      <c r="O79" s="7"/>
      <c r="P79" s="7"/>
      <c r="Q79" s="7"/>
      <c r="R79" s="7"/>
      <c r="S79" s="7"/>
      <c r="T79" s="7"/>
      <c r="U79" s="7"/>
      <c r="V79" s="7"/>
      <c r="W79" s="7"/>
      <c r="X79" s="7"/>
      <c r="Y79" s="7"/>
      <c r="Z79" s="7"/>
      <c r="AA79" s="7"/>
      <c r="AB79" s="7"/>
      <c r="AC79" s="7"/>
      <c r="AD79" s="7"/>
      <c r="AE79" s="7"/>
      <c r="AF79" s="7"/>
      <c r="AG79" s="7"/>
      <c r="AH79" s="7"/>
      <c r="AI79" s="4"/>
      <c r="AJ79" s="4"/>
      <c r="AK79" s="4"/>
    </row>
    <row r="80" spans="1:37" ht="14.25" customHeight="1" x14ac:dyDescent="0.4">
      <c r="A80" s="36"/>
      <c r="B80" s="36"/>
      <c r="C80" s="66" t="s">
        <v>278</v>
      </c>
      <c r="D80" s="41" t="s">
        <v>278</v>
      </c>
      <c r="E80" s="41" t="s">
        <v>278</v>
      </c>
      <c r="F80" s="51" t="s">
        <v>278</v>
      </c>
      <c r="G80" s="152"/>
      <c r="H80" s="7" t="s">
        <v>141</v>
      </c>
      <c r="I80" s="28" t="s">
        <v>12</v>
      </c>
      <c r="J80" s="7"/>
      <c r="K80" s="7"/>
      <c r="L80" s="7"/>
      <c r="M80" s="7"/>
      <c r="N80" s="7"/>
      <c r="O80" s="7"/>
      <c r="P80" s="7"/>
      <c r="Q80" s="7"/>
      <c r="R80" s="7"/>
      <c r="S80" s="7"/>
      <c r="T80" s="7"/>
      <c r="U80" s="7"/>
      <c r="V80" s="7"/>
      <c r="W80" s="7"/>
      <c r="X80" s="7"/>
      <c r="Y80" s="7"/>
      <c r="Z80" s="7"/>
      <c r="AA80" s="7"/>
      <c r="AB80" s="7"/>
      <c r="AC80" s="7"/>
      <c r="AD80" s="7"/>
      <c r="AE80" s="7"/>
      <c r="AF80" s="7"/>
      <c r="AG80" s="7"/>
      <c r="AH80" s="7"/>
      <c r="AI80" s="4"/>
      <c r="AJ80" s="4"/>
      <c r="AK80" s="4"/>
    </row>
    <row r="81" spans="1:37" ht="14.25" customHeight="1" x14ac:dyDescent="0.4">
      <c r="A81" s="36"/>
      <c r="B81" s="36"/>
      <c r="C81" s="66" t="s">
        <v>278</v>
      </c>
      <c r="D81" s="41" t="s">
        <v>278</v>
      </c>
      <c r="E81" s="41" t="s">
        <v>278</v>
      </c>
      <c r="F81" s="51" t="s">
        <v>278</v>
      </c>
      <c r="G81" s="152"/>
      <c r="H81" s="7" t="s">
        <v>142</v>
      </c>
      <c r="I81" s="28" t="s">
        <v>12</v>
      </c>
      <c r="J81" s="7"/>
      <c r="K81" s="7"/>
      <c r="L81" s="7"/>
      <c r="M81" s="7"/>
      <c r="N81" s="7"/>
      <c r="O81" s="7"/>
      <c r="P81" s="7"/>
      <c r="Q81" s="7"/>
      <c r="R81" s="7"/>
      <c r="S81" s="7"/>
      <c r="T81" s="7"/>
      <c r="U81" s="7"/>
      <c r="V81" s="7"/>
      <c r="W81" s="7"/>
      <c r="X81" s="7"/>
      <c r="Y81" s="7"/>
      <c r="Z81" s="7"/>
      <c r="AA81" s="7"/>
      <c r="AB81" s="7"/>
      <c r="AC81" s="7"/>
      <c r="AD81" s="7"/>
      <c r="AE81" s="7"/>
      <c r="AF81" s="7"/>
      <c r="AG81" s="7"/>
      <c r="AH81" s="7"/>
      <c r="AI81" s="4"/>
      <c r="AJ81" s="4"/>
      <c r="AK81" s="4"/>
    </row>
    <row r="82" spans="1:37" ht="14.25" customHeight="1" x14ac:dyDescent="0.4">
      <c r="A82" s="36"/>
      <c r="B82" s="36"/>
      <c r="C82" s="66" t="s">
        <v>278</v>
      </c>
      <c r="D82" s="41" t="s">
        <v>278</v>
      </c>
      <c r="E82" s="41" t="s">
        <v>278</v>
      </c>
      <c r="F82" s="51" t="s">
        <v>278</v>
      </c>
      <c r="G82" s="152"/>
      <c r="H82" s="7" t="s">
        <v>144</v>
      </c>
      <c r="I82" s="28" t="s">
        <v>12</v>
      </c>
      <c r="J82" s="7"/>
      <c r="K82" s="7"/>
      <c r="L82" s="7"/>
      <c r="M82" s="7"/>
      <c r="N82" s="7"/>
      <c r="O82" s="7"/>
      <c r="P82" s="7"/>
      <c r="Q82" s="7"/>
      <c r="R82" s="7"/>
      <c r="S82" s="7"/>
      <c r="T82" s="7"/>
      <c r="U82" s="7"/>
      <c r="V82" s="7"/>
      <c r="W82" s="7"/>
      <c r="X82" s="7"/>
      <c r="Y82" s="7"/>
      <c r="Z82" s="7"/>
      <c r="AA82" s="7"/>
      <c r="AB82" s="7"/>
      <c r="AC82" s="7"/>
      <c r="AD82" s="7"/>
      <c r="AE82" s="7"/>
      <c r="AF82" s="7"/>
      <c r="AG82" s="7"/>
      <c r="AH82" s="7"/>
      <c r="AI82" s="4"/>
      <c r="AJ82" s="4"/>
      <c r="AK82" s="4"/>
    </row>
    <row r="83" spans="1:37" ht="14.25" customHeight="1" thickBot="1" x14ac:dyDescent="0.45">
      <c r="A83" s="77"/>
      <c r="B83" s="77" t="s">
        <v>4505</v>
      </c>
      <c r="C83" s="90" t="s">
        <v>278</v>
      </c>
      <c r="D83" s="78" t="s">
        <v>278</v>
      </c>
      <c r="E83" s="78" t="s">
        <v>278</v>
      </c>
      <c r="F83" s="78" t="s">
        <v>278</v>
      </c>
      <c r="G83" s="152"/>
      <c r="H83" s="71" t="s">
        <v>61</v>
      </c>
      <c r="I83" s="89" t="e">
        <f>+I78+I79+I80+I81+I82</f>
        <v>#VALUE!</v>
      </c>
      <c r="J83" s="71"/>
      <c r="K83" s="7"/>
      <c r="L83" s="7"/>
      <c r="M83" s="7"/>
      <c r="N83" s="7"/>
      <c r="O83" s="7"/>
      <c r="P83" s="7"/>
      <c r="Q83" s="7"/>
      <c r="R83" s="7"/>
      <c r="S83" s="7"/>
      <c r="T83" s="7"/>
      <c r="U83" s="7"/>
      <c r="V83" s="7"/>
      <c r="W83" s="7"/>
      <c r="X83" s="7"/>
      <c r="Y83" s="7"/>
      <c r="Z83" s="7"/>
      <c r="AA83" s="7"/>
      <c r="AB83" s="7"/>
      <c r="AC83" s="7"/>
      <c r="AD83" s="7"/>
      <c r="AE83" s="7"/>
      <c r="AF83" s="7"/>
      <c r="AG83" s="7"/>
      <c r="AH83" s="7"/>
      <c r="AI83" s="4"/>
      <c r="AJ83" s="4"/>
      <c r="AK83" s="4"/>
    </row>
    <row r="84" spans="1:37" ht="20.5" thickBot="1" x14ac:dyDescent="0.45">
      <c r="A84" s="81"/>
      <c r="B84" s="82"/>
      <c r="C84" s="83"/>
      <c r="D84" s="84"/>
      <c r="E84" s="84"/>
      <c r="F84" s="85"/>
      <c r="G84" s="153">
        <v>11</v>
      </c>
      <c r="H84" s="86" t="s">
        <v>4507</v>
      </c>
      <c r="I84" s="87"/>
      <c r="J84" s="88"/>
      <c r="K84" s="7"/>
      <c r="L84" s="7"/>
      <c r="M84" s="7"/>
      <c r="N84" s="7"/>
      <c r="O84" s="7"/>
      <c r="P84" s="7"/>
      <c r="Q84" s="7"/>
      <c r="R84" s="7"/>
      <c r="S84" s="7"/>
      <c r="T84" s="7"/>
      <c r="U84" s="7"/>
      <c r="V84" s="7"/>
      <c r="W84" s="7"/>
      <c r="X84" s="7"/>
      <c r="Y84" s="7"/>
      <c r="Z84" s="7"/>
      <c r="AA84" s="7"/>
      <c r="AB84" s="7"/>
      <c r="AC84" s="7"/>
      <c r="AD84" s="7"/>
      <c r="AE84" s="7"/>
      <c r="AF84" s="7"/>
      <c r="AG84" s="7"/>
      <c r="AH84" s="7"/>
      <c r="AI84" s="4"/>
      <c r="AJ84" s="4"/>
      <c r="AK84" s="4"/>
    </row>
    <row r="85" spans="1:37" ht="14.25" customHeight="1" x14ac:dyDescent="0.4">
      <c r="A85" s="69" t="s">
        <v>105</v>
      </c>
      <c r="B85" s="69" t="s">
        <v>4479</v>
      </c>
      <c r="C85" s="79" t="s">
        <v>250</v>
      </c>
      <c r="D85" s="70" t="s">
        <v>278</v>
      </c>
      <c r="E85" s="70" t="s">
        <v>278</v>
      </c>
      <c r="F85" s="70" t="s">
        <v>278</v>
      </c>
      <c r="G85" s="152"/>
      <c r="H85" s="71" t="s">
        <v>146</v>
      </c>
      <c r="I85" s="80" t="s">
        <v>12</v>
      </c>
      <c r="J85" s="71"/>
      <c r="K85" s="7"/>
      <c r="L85" s="7"/>
      <c r="M85" s="7"/>
      <c r="N85" s="7"/>
      <c r="O85" s="7"/>
      <c r="P85" s="7"/>
      <c r="Q85" s="7"/>
      <c r="R85" s="7"/>
      <c r="S85" s="7"/>
      <c r="T85" s="7"/>
      <c r="U85" s="7"/>
      <c r="V85" s="7"/>
      <c r="W85" s="7"/>
      <c r="X85" s="7"/>
      <c r="Y85" s="7"/>
      <c r="Z85" s="7"/>
      <c r="AA85" s="7"/>
      <c r="AB85" s="7"/>
      <c r="AC85" s="7"/>
      <c r="AD85" s="7"/>
      <c r="AE85" s="7"/>
      <c r="AF85" s="7"/>
      <c r="AG85" s="7"/>
      <c r="AH85" s="7"/>
      <c r="AI85" s="4"/>
      <c r="AJ85" s="4"/>
      <c r="AK85" s="4"/>
    </row>
    <row r="86" spans="1:37" ht="14.25" customHeight="1" x14ac:dyDescent="0.4">
      <c r="A86" s="36" t="s">
        <v>105</v>
      </c>
      <c r="B86" s="36" t="s">
        <v>4479</v>
      </c>
      <c r="C86" s="66" t="s">
        <v>250</v>
      </c>
      <c r="D86" s="41" t="s">
        <v>278</v>
      </c>
      <c r="E86" s="41" t="s">
        <v>278</v>
      </c>
      <c r="F86" s="51" t="s">
        <v>278</v>
      </c>
      <c r="G86" s="152"/>
      <c r="H86" s="7" t="s">
        <v>148</v>
      </c>
      <c r="I86" s="28" t="s">
        <v>12</v>
      </c>
      <c r="J86" s="7"/>
      <c r="K86" s="7"/>
      <c r="L86" s="7"/>
      <c r="M86" s="7"/>
      <c r="N86" s="7"/>
      <c r="O86" s="7"/>
      <c r="P86" s="7"/>
      <c r="Q86" s="7"/>
      <c r="R86" s="7"/>
      <c r="S86" s="7"/>
      <c r="T86" s="7"/>
      <c r="U86" s="7"/>
      <c r="V86" s="7"/>
      <c r="W86" s="7"/>
      <c r="X86" s="7"/>
      <c r="Y86" s="7"/>
      <c r="Z86" s="7"/>
      <c r="AA86" s="7"/>
      <c r="AB86" s="7"/>
      <c r="AC86" s="7"/>
      <c r="AD86" s="7"/>
      <c r="AE86" s="7"/>
      <c r="AF86" s="7"/>
      <c r="AG86" s="7"/>
      <c r="AH86" s="7"/>
      <c r="AI86" s="4"/>
      <c r="AJ86" s="4"/>
      <c r="AK86" s="4"/>
    </row>
    <row r="87" spans="1:37" ht="14.25" customHeight="1" x14ac:dyDescent="0.4">
      <c r="A87" s="36" t="s">
        <v>105</v>
      </c>
      <c r="B87" s="36" t="s">
        <v>4479</v>
      </c>
      <c r="C87" s="66" t="s">
        <v>250</v>
      </c>
      <c r="D87" s="41" t="s">
        <v>278</v>
      </c>
      <c r="E87" s="41" t="s">
        <v>278</v>
      </c>
      <c r="F87" s="51" t="s">
        <v>278</v>
      </c>
      <c r="G87" s="152"/>
      <c r="H87" s="7" t="s">
        <v>149</v>
      </c>
      <c r="I87" s="28" t="s">
        <v>12</v>
      </c>
      <c r="J87" s="7"/>
      <c r="K87" s="7"/>
      <c r="L87" s="7"/>
      <c r="M87" s="7"/>
      <c r="N87" s="7"/>
      <c r="O87" s="7"/>
      <c r="P87" s="7"/>
      <c r="Q87" s="7"/>
      <c r="R87" s="7"/>
      <c r="S87" s="7"/>
      <c r="T87" s="7"/>
      <c r="U87" s="7"/>
      <c r="V87" s="7"/>
      <c r="W87" s="7"/>
      <c r="X87" s="7"/>
      <c r="Y87" s="7"/>
      <c r="Z87" s="7"/>
      <c r="AA87" s="7"/>
      <c r="AB87" s="7"/>
      <c r="AC87" s="7"/>
      <c r="AD87" s="7"/>
      <c r="AE87" s="7"/>
      <c r="AF87" s="7"/>
      <c r="AG87" s="7"/>
      <c r="AH87" s="7"/>
      <c r="AI87" s="4"/>
      <c r="AJ87" s="4"/>
      <c r="AK87" s="4"/>
    </row>
    <row r="88" spans="1:37" ht="14.25" customHeight="1" x14ac:dyDescent="0.4">
      <c r="A88" s="36" t="s">
        <v>105</v>
      </c>
      <c r="B88" s="36" t="s">
        <v>4479</v>
      </c>
      <c r="C88" s="66" t="s">
        <v>250</v>
      </c>
      <c r="D88" s="41" t="s">
        <v>278</v>
      </c>
      <c r="E88" s="41" t="s">
        <v>278</v>
      </c>
      <c r="F88" s="51" t="s">
        <v>278</v>
      </c>
      <c r="G88" s="152"/>
      <c r="H88" s="7" t="s">
        <v>150</v>
      </c>
      <c r="I88" s="28" t="s">
        <v>12</v>
      </c>
      <c r="J88" s="7"/>
      <c r="K88" s="7"/>
      <c r="L88" s="7"/>
      <c r="M88" s="7"/>
      <c r="N88" s="7"/>
      <c r="O88" s="7"/>
      <c r="P88" s="7"/>
      <c r="Q88" s="7"/>
      <c r="R88" s="7"/>
      <c r="S88" s="7"/>
      <c r="T88" s="7"/>
      <c r="U88" s="7"/>
      <c r="V88" s="7"/>
      <c r="W88" s="7"/>
      <c r="X88" s="7"/>
      <c r="Y88" s="7"/>
      <c r="Z88" s="7"/>
      <c r="AA88" s="7"/>
      <c r="AB88" s="7"/>
      <c r="AC88" s="7"/>
      <c r="AD88" s="7"/>
      <c r="AE88" s="7"/>
      <c r="AF88" s="7"/>
      <c r="AG88" s="7"/>
      <c r="AH88" s="7"/>
      <c r="AI88" s="4"/>
      <c r="AJ88" s="4"/>
      <c r="AK88" s="4"/>
    </row>
    <row r="89" spans="1:37" ht="14.25" customHeight="1" x14ac:dyDescent="0.4">
      <c r="A89" s="36" t="s">
        <v>105</v>
      </c>
      <c r="B89" s="36" t="s">
        <v>4479</v>
      </c>
      <c r="C89" s="66" t="s">
        <v>250</v>
      </c>
      <c r="D89" s="41" t="s">
        <v>278</v>
      </c>
      <c r="E89" s="41" t="s">
        <v>278</v>
      </c>
      <c r="F89" s="51" t="s">
        <v>278</v>
      </c>
      <c r="G89" s="152"/>
      <c r="H89" s="7" t="s">
        <v>151</v>
      </c>
      <c r="I89" s="28" t="s">
        <v>12</v>
      </c>
      <c r="J89" s="7"/>
      <c r="K89" s="7"/>
      <c r="L89" s="7"/>
      <c r="M89" s="7"/>
      <c r="N89" s="7"/>
      <c r="O89" s="7"/>
      <c r="P89" s="7"/>
      <c r="Q89" s="7"/>
      <c r="R89" s="7"/>
      <c r="S89" s="7"/>
      <c r="T89" s="7"/>
      <c r="U89" s="7"/>
      <c r="V89" s="7"/>
      <c r="W89" s="7"/>
      <c r="X89" s="7"/>
      <c r="Y89" s="7"/>
      <c r="Z89" s="7"/>
      <c r="AA89" s="7"/>
      <c r="AB89" s="7"/>
      <c r="AC89" s="7"/>
      <c r="AD89" s="7"/>
      <c r="AE89" s="7"/>
      <c r="AF89" s="7"/>
      <c r="AG89" s="7"/>
      <c r="AH89" s="7"/>
      <c r="AI89" s="4"/>
      <c r="AJ89" s="4"/>
      <c r="AK89" s="4"/>
    </row>
    <row r="90" spans="1:37" ht="14.25" customHeight="1" x14ac:dyDescent="0.4">
      <c r="A90" s="36" t="s">
        <v>105</v>
      </c>
      <c r="B90" s="36" t="s">
        <v>4479</v>
      </c>
      <c r="C90" s="66" t="s">
        <v>250</v>
      </c>
      <c r="D90" s="41" t="s">
        <v>278</v>
      </c>
      <c r="E90" s="41" t="s">
        <v>278</v>
      </c>
      <c r="F90" s="51" t="s">
        <v>278</v>
      </c>
      <c r="G90" s="152"/>
      <c r="H90" s="7" t="s">
        <v>152</v>
      </c>
      <c r="I90" s="28" t="s">
        <v>12</v>
      </c>
      <c r="J90" s="7"/>
      <c r="K90" s="7"/>
      <c r="L90" s="7"/>
      <c r="M90" s="7"/>
      <c r="N90" s="7"/>
      <c r="O90" s="7"/>
      <c r="P90" s="7"/>
      <c r="Q90" s="7"/>
      <c r="R90" s="7"/>
      <c r="S90" s="7"/>
      <c r="T90" s="7"/>
      <c r="U90" s="7"/>
      <c r="V90" s="7"/>
      <c r="W90" s="7"/>
      <c r="X90" s="7"/>
      <c r="Y90" s="7"/>
      <c r="Z90" s="7"/>
      <c r="AA90" s="7"/>
      <c r="AB90" s="7"/>
      <c r="AC90" s="7"/>
      <c r="AD90" s="7"/>
      <c r="AE90" s="7"/>
      <c r="AF90" s="7"/>
      <c r="AG90" s="7"/>
      <c r="AH90" s="7"/>
      <c r="AI90" s="4"/>
      <c r="AJ90" s="4"/>
      <c r="AK90" s="4"/>
    </row>
    <row r="91" spans="1:37" ht="14.25" customHeight="1" thickBot="1" x14ac:dyDescent="0.45">
      <c r="A91" s="77"/>
      <c r="B91" s="77" t="s">
        <v>4505</v>
      </c>
      <c r="C91" s="90" t="s">
        <v>250</v>
      </c>
      <c r="D91" s="78" t="s">
        <v>278</v>
      </c>
      <c r="E91" s="78" t="s">
        <v>278</v>
      </c>
      <c r="F91" s="78" t="s">
        <v>278</v>
      </c>
      <c r="G91" s="152"/>
      <c r="H91" s="71" t="s">
        <v>61</v>
      </c>
      <c r="I91" s="89" t="e">
        <f>+I85+I86+I87+I88+I89+I90</f>
        <v>#VALUE!</v>
      </c>
      <c r="J91" s="71"/>
      <c r="K91" s="7"/>
      <c r="L91" s="7"/>
      <c r="M91" s="7"/>
      <c r="N91" s="7"/>
      <c r="O91" s="7"/>
      <c r="P91" s="7"/>
      <c r="Q91" s="7"/>
      <c r="R91" s="7"/>
      <c r="S91" s="7"/>
      <c r="T91" s="7"/>
      <c r="U91" s="7"/>
      <c r="V91" s="7"/>
      <c r="W91" s="7"/>
      <c r="X91" s="7"/>
      <c r="Y91" s="7"/>
      <c r="Z91" s="7"/>
      <c r="AA91" s="7"/>
      <c r="AB91" s="7"/>
      <c r="AC91" s="7"/>
      <c r="AD91" s="7"/>
      <c r="AE91" s="7"/>
      <c r="AF91" s="7"/>
      <c r="AG91" s="7"/>
      <c r="AH91" s="7"/>
      <c r="AI91" s="4"/>
      <c r="AJ91" s="4"/>
      <c r="AK91" s="4"/>
    </row>
    <row r="92" spans="1:37" ht="20.5" thickBot="1" x14ac:dyDescent="0.45">
      <c r="A92" s="81"/>
      <c r="B92" s="82"/>
      <c r="C92" s="83"/>
      <c r="D92" s="84"/>
      <c r="E92" s="84"/>
      <c r="F92" s="85"/>
      <c r="G92" s="153">
        <v>12</v>
      </c>
      <c r="H92" s="86" t="s">
        <v>155</v>
      </c>
      <c r="I92" s="87"/>
      <c r="J92" s="88"/>
      <c r="K92" s="7"/>
      <c r="L92" s="7"/>
      <c r="M92" s="7"/>
      <c r="N92" s="7"/>
      <c r="O92" s="7"/>
      <c r="P92" s="7"/>
      <c r="Q92" s="7"/>
      <c r="R92" s="7"/>
      <c r="S92" s="7"/>
      <c r="T92" s="7"/>
      <c r="U92" s="7"/>
      <c r="V92" s="7"/>
      <c r="W92" s="7"/>
      <c r="X92" s="7"/>
      <c r="Y92" s="7"/>
      <c r="Z92" s="7"/>
      <c r="AA92" s="7"/>
      <c r="AB92" s="7"/>
      <c r="AC92" s="7"/>
      <c r="AD92" s="7"/>
      <c r="AE92" s="7"/>
      <c r="AF92" s="7"/>
      <c r="AG92" s="7"/>
      <c r="AH92" s="7"/>
      <c r="AI92" s="4"/>
      <c r="AJ92" s="4"/>
      <c r="AK92" s="4"/>
    </row>
    <row r="93" spans="1:37" ht="14.25" customHeight="1" x14ac:dyDescent="0.4">
      <c r="A93" s="69" t="s">
        <v>154</v>
      </c>
      <c r="B93" s="69" t="s">
        <v>4483</v>
      </c>
      <c r="C93" s="79" t="s">
        <v>250</v>
      </c>
      <c r="D93" s="70" t="s">
        <v>278</v>
      </c>
      <c r="E93" s="70" t="s">
        <v>278</v>
      </c>
      <c r="F93" s="70" t="s">
        <v>278</v>
      </c>
      <c r="G93" s="152"/>
      <c r="H93" s="71" t="s">
        <v>156</v>
      </c>
      <c r="I93" s="80" t="s">
        <v>12</v>
      </c>
      <c r="J93" s="71"/>
      <c r="K93" s="7"/>
      <c r="L93" s="7"/>
      <c r="M93" s="7"/>
      <c r="N93" s="7"/>
      <c r="O93" s="7"/>
      <c r="P93" s="7"/>
      <c r="Q93" s="7"/>
      <c r="R93" s="7"/>
      <c r="S93" s="7"/>
      <c r="T93" s="7"/>
      <c r="U93" s="7"/>
      <c r="V93" s="7"/>
      <c r="W93" s="7"/>
      <c r="X93" s="7"/>
      <c r="Y93" s="7"/>
      <c r="Z93" s="7"/>
      <c r="AA93" s="7"/>
      <c r="AB93" s="7"/>
      <c r="AC93" s="7"/>
      <c r="AD93" s="7"/>
      <c r="AE93" s="7"/>
      <c r="AF93" s="7"/>
      <c r="AG93" s="7"/>
      <c r="AH93" s="7"/>
      <c r="AI93" s="4"/>
      <c r="AJ93" s="4"/>
      <c r="AK93" s="4"/>
    </row>
    <row r="94" spans="1:37" ht="14.25" customHeight="1" x14ac:dyDescent="0.4">
      <c r="A94" s="36" t="s">
        <v>154</v>
      </c>
      <c r="B94" s="36" t="s">
        <v>4483</v>
      </c>
      <c r="C94" s="66" t="s">
        <v>250</v>
      </c>
      <c r="D94" s="41" t="s">
        <v>278</v>
      </c>
      <c r="E94" s="41" t="s">
        <v>278</v>
      </c>
      <c r="F94" s="51" t="s">
        <v>278</v>
      </c>
      <c r="G94" s="152"/>
      <c r="H94" s="7" t="s">
        <v>157</v>
      </c>
      <c r="I94" s="28" t="s">
        <v>12</v>
      </c>
      <c r="J94" s="7"/>
      <c r="K94" s="7"/>
      <c r="L94" s="7"/>
      <c r="M94" s="7"/>
      <c r="N94" s="7"/>
      <c r="O94" s="7"/>
      <c r="P94" s="7"/>
      <c r="Q94" s="7"/>
      <c r="R94" s="7"/>
      <c r="S94" s="7"/>
      <c r="T94" s="7"/>
      <c r="U94" s="7"/>
      <c r="V94" s="7"/>
      <c r="W94" s="7"/>
      <c r="X94" s="7"/>
      <c r="Y94" s="7"/>
      <c r="Z94" s="7"/>
      <c r="AA94" s="7"/>
      <c r="AB94" s="7"/>
      <c r="AC94" s="7"/>
      <c r="AD94" s="7"/>
      <c r="AE94" s="7"/>
      <c r="AF94" s="7"/>
      <c r="AG94" s="7"/>
      <c r="AH94" s="7"/>
      <c r="AI94" s="4"/>
      <c r="AJ94" s="4"/>
      <c r="AK94" s="4"/>
    </row>
    <row r="95" spans="1:37" ht="14.25" customHeight="1" x14ac:dyDescent="0.4">
      <c r="A95" s="36" t="s">
        <v>154</v>
      </c>
      <c r="B95" s="36" t="s">
        <v>4483</v>
      </c>
      <c r="C95" s="66" t="s">
        <v>250</v>
      </c>
      <c r="D95" s="41" t="s">
        <v>278</v>
      </c>
      <c r="E95" s="41" t="s">
        <v>278</v>
      </c>
      <c r="F95" s="51" t="s">
        <v>278</v>
      </c>
      <c r="G95" s="152"/>
      <c r="H95" s="7" t="s">
        <v>159</v>
      </c>
      <c r="I95" s="28" t="s">
        <v>12</v>
      </c>
      <c r="J95" s="7"/>
      <c r="K95" s="7"/>
      <c r="L95" s="7"/>
      <c r="M95" s="7"/>
      <c r="N95" s="7"/>
      <c r="O95" s="7"/>
      <c r="P95" s="7"/>
      <c r="Q95" s="7"/>
      <c r="R95" s="7"/>
      <c r="S95" s="7"/>
      <c r="T95" s="7"/>
      <c r="U95" s="7"/>
      <c r="V95" s="7"/>
      <c r="W95" s="7"/>
      <c r="X95" s="7"/>
      <c r="Y95" s="7"/>
      <c r="Z95" s="7"/>
      <c r="AA95" s="7"/>
      <c r="AB95" s="7"/>
      <c r="AC95" s="7"/>
      <c r="AD95" s="7"/>
      <c r="AE95" s="7"/>
      <c r="AF95" s="7"/>
      <c r="AG95" s="7"/>
      <c r="AH95" s="7"/>
      <c r="AI95" s="4"/>
      <c r="AJ95" s="4"/>
      <c r="AK95" s="4"/>
    </row>
    <row r="96" spans="1:37" ht="14.25" customHeight="1" x14ac:dyDescent="0.4">
      <c r="A96" s="36" t="s">
        <v>154</v>
      </c>
      <c r="B96" s="36" t="s">
        <v>4483</v>
      </c>
      <c r="C96" s="66" t="s">
        <v>250</v>
      </c>
      <c r="D96" s="41" t="s">
        <v>278</v>
      </c>
      <c r="E96" s="41" t="s">
        <v>278</v>
      </c>
      <c r="F96" s="51" t="s">
        <v>278</v>
      </c>
      <c r="G96" s="152"/>
      <c r="H96" s="7" t="s">
        <v>160</v>
      </c>
      <c r="I96" s="28" t="s">
        <v>12</v>
      </c>
      <c r="J96" s="7"/>
      <c r="K96" s="7"/>
      <c r="L96" s="7"/>
      <c r="M96" s="7"/>
      <c r="N96" s="7"/>
      <c r="O96" s="7"/>
      <c r="P96" s="7"/>
      <c r="Q96" s="7"/>
      <c r="R96" s="7"/>
      <c r="S96" s="7"/>
      <c r="T96" s="7"/>
      <c r="U96" s="7"/>
      <c r="V96" s="7"/>
      <c r="W96" s="7"/>
      <c r="X96" s="7"/>
      <c r="Y96" s="7"/>
      <c r="Z96" s="7"/>
      <c r="AA96" s="7"/>
      <c r="AB96" s="7"/>
      <c r="AC96" s="7"/>
      <c r="AD96" s="7"/>
      <c r="AE96" s="7"/>
      <c r="AF96" s="7"/>
      <c r="AG96" s="7"/>
      <c r="AH96" s="7"/>
      <c r="AI96" s="4"/>
      <c r="AJ96" s="4"/>
      <c r="AK96" s="4"/>
    </row>
    <row r="97" spans="1:37" ht="14.25" customHeight="1" x14ac:dyDescent="0.4">
      <c r="A97" s="36" t="s">
        <v>154</v>
      </c>
      <c r="B97" s="36" t="s">
        <v>4483</v>
      </c>
      <c r="C97" s="66" t="s">
        <v>250</v>
      </c>
      <c r="D97" s="41" t="s">
        <v>278</v>
      </c>
      <c r="E97" s="41" t="s">
        <v>278</v>
      </c>
      <c r="F97" s="51" t="s">
        <v>278</v>
      </c>
      <c r="G97" s="152"/>
      <c r="H97" s="7" t="s">
        <v>161</v>
      </c>
      <c r="I97" s="28" t="s">
        <v>12</v>
      </c>
      <c r="J97" s="7"/>
      <c r="K97" s="7"/>
      <c r="L97" s="7"/>
      <c r="M97" s="7"/>
      <c r="N97" s="7"/>
      <c r="O97" s="7"/>
      <c r="P97" s="7"/>
      <c r="Q97" s="7"/>
      <c r="R97" s="7"/>
      <c r="S97" s="7"/>
      <c r="T97" s="7"/>
      <c r="U97" s="7"/>
      <c r="V97" s="7"/>
      <c r="W97" s="7"/>
      <c r="X97" s="7"/>
      <c r="Y97" s="7"/>
      <c r="Z97" s="7"/>
      <c r="AA97" s="7"/>
      <c r="AB97" s="7"/>
      <c r="AC97" s="7"/>
      <c r="AD97" s="7"/>
      <c r="AE97" s="7"/>
      <c r="AF97" s="7"/>
      <c r="AG97" s="7"/>
      <c r="AH97" s="7"/>
      <c r="AI97" s="4"/>
      <c r="AJ97" s="4"/>
      <c r="AK97" s="4"/>
    </row>
    <row r="98" spans="1:37" ht="14.25" customHeight="1" x14ac:dyDescent="0.4">
      <c r="A98" s="36" t="s">
        <v>154</v>
      </c>
      <c r="B98" s="36" t="s">
        <v>4483</v>
      </c>
      <c r="C98" s="66" t="s">
        <v>250</v>
      </c>
      <c r="D98" s="41" t="s">
        <v>278</v>
      </c>
      <c r="E98" s="41" t="s">
        <v>278</v>
      </c>
      <c r="F98" s="51" t="s">
        <v>278</v>
      </c>
      <c r="G98" s="152"/>
      <c r="H98" s="7" t="s">
        <v>162</v>
      </c>
      <c r="I98" s="28" t="s">
        <v>12</v>
      </c>
      <c r="J98" s="7"/>
      <c r="K98" s="7"/>
      <c r="L98" s="7"/>
      <c r="M98" s="7"/>
      <c r="N98" s="7"/>
      <c r="O98" s="7"/>
      <c r="P98" s="7"/>
      <c r="Q98" s="7"/>
      <c r="R98" s="7"/>
      <c r="S98" s="7"/>
      <c r="T98" s="7"/>
      <c r="U98" s="7"/>
      <c r="V98" s="7"/>
      <c r="W98" s="7"/>
      <c r="X98" s="7"/>
      <c r="Y98" s="7"/>
      <c r="Z98" s="7"/>
      <c r="AA98" s="7"/>
      <c r="AB98" s="7"/>
      <c r="AC98" s="7"/>
      <c r="AD98" s="7"/>
      <c r="AE98" s="7"/>
      <c r="AF98" s="7"/>
      <c r="AG98" s="7"/>
      <c r="AH98" s="7"/>
      <c r="AI98" s="4"/>
      <c r="AJ98" s="4"/>
      <c r="AK98" s="4"/>
    </row>
    <row r="99" spans="1:37" ht="14.25" customHeight="1" thickBot="1" x14ac:dyDescent="0.45">
      <c r="A99" s="77"/>
      <c r="B99" s="77" t="s">
        <v>4505</v>
      </c>
      <c r="C99" s="90" t="s">
        <v>250</v>
      </c>
      <c r="D99" s="78" t="s">
        <v>278</v>
      </c>
      <c r="E99" s="78" t="s">
        <v>278</v>
      </c>
      <c r="F99" s="78" t="s">
        <v>278</v>
      </c>
      <c r="G99" s="152"/>
      <c r="H99" s="71" t="s">
        <v>61</v>
      </c>
      <c r="I99" s="89" t="e">
        <f>+I93+I94+I95+I96+I97+I98</f>
        <v>#VALUE!</v>
      </c>
      <c r="J99" s="71"/>
      <c r="K99" s="7"/>
      <c r="L99" s="7"/>
      <c r="M99" s="7"/>
      <c r="N99" s="7"/>
      <c r="O99" s="7"/>
      <c r="P99" s="7"/>
      <c r="Q99" s="7"/>
      <c r="R99" s="7"/>
      <c r="S99" s="7"/>
      <c r="T99" s="7"/>
      <c r="U99" s="7"/>
      <c r="V99" s="7"/>
      <c r="W99" s="7"/>
      <c r="X99" s="7"/>
      <c r="Y99" s="7"/>
      <c r="Z99" s="7"/>
      <c r="AA99" s="7"/>
      <c r="AB99" s="7"/>
      <c r="AC99" s="7"/>
      <c r="AD99" s="7"/>
      <c r="AE99" s="7"/>
      <c r="AF99" s="7"/>
      <c r="AG99" s="7"/>
      <c r="AH99" s="7"/>
      <c r="AI99" s="4"/>
      <c r="AJ99" s="4"/>
      <c r="AK99" s="4"/>
    </row>
    <row r="100" spans="1:37" ht="20.5" thickBot="1" x14ac:dyDescent="0.45">
      <c r="A100" s="81"/>
      <c r="B100" s="82"/>
      <c r="C100" s="83"/>
      <c r="D100" s="84"/>
      <c r="E100" s="84"/>
      <c r="F100" s="85"/>
      <c r="G100" s="153">
        <v>13</v>
      </c>
      <c r="H100" s="86" t="s">
        <v>164</v>
      </c>
      <c r="I100" s="87"/>
      <c r="J100" s="88"/>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4"/>
      <c r="AJ100" s="4"/>
      <c r="AK100" s="4"/>
    </row>
    <row r="101" spans="1:37" ht="37" customHeight="1" x14ac:dyDescent="0.4">
      <c r="A101" s="69"/>
      <c r="B101" s="69"/>
      <c r="C101" s="79"/>
      <c r="D101" s="93"/>
      <c r="E101" s="93"/>
      <c r="F101" s="70"/>
      <c r="G101" s="152"/>
      <c r="H101" s="80"/>
      <c r="I101" s="95" t="s">
        <v>165</v>
      </c>
      <c r="J101" s="95" t="s">
        <v>166</v>
      </c>
      <c r="K101" s="46" t="s">
        <v>167</v>
      </c>
      <c r="M101" s="7"/>
      <c r="N101" s="7"/>
      <c r="O101" s="7"/>
      <c r="P101" s="7"/>
      <c r="Q101" s="7"/>
      <c r="S101" s="7"/>
      <c r="T101" s="7"/>
      <c r="U101" s="7"/>
      <c r="V101" s="7"/>
      <c r="W101" s="7"/>
      <c r="X101" s="7"/>
      <c r="Y101" s="7"/>
      <c r="Z101" s="7"/>
      <c r="AA101" s="7"/>
      <c r="AB101" s="7"/>
      <c r="AC101" s="7"/>
      <c r="AD101" s="7"/>
      <c r="AE101" s="7"/>
      <c r="AF101" s="7"/>
      <c r="AG101" s="7"/>
      <c r="AH101" s="7"/>
      <c r="AI101" s="4"/>
      <c r="AJ101" s="4"/>
      <c r="AK101" s="4"/>
    </row>
    <row r="102" spans="1:37" ht="14.25" customHeight="1" x14ac:dyDescent="0.4">
      <c r="A102" s="36"/>
      <c r="B102" s="36"/>
      <c r="C102" s="66" t="s">
        <v>278</v>
      </c>
      <c r="D102" s="41" t="s">
        <v>250</v>
      </c>
      <c r="E102" s="51" t="s">
        <v>250</v>
      </c>
      <c r="F102" s="51" t="s">
        <v>278</v>
      </c>
      <c r="G102" s="152"/>
      <c r="H102" s="28" t="s">
        <v>168</v>
      </c>
      <c r="I102" s="28" t="s">
        <v>12</v>
      </c>
      <c r="J102" s="28" t="s">
        <v>12</v>
      </c>
      <c r="K102" s="28" t="s">
        <v>12</v>
      </c>
      <c r="M102" s="7"/>
      <c r="N102" s="7"/>
      <c r="O102" s="7"/>
      <c r="P102" s="7"/>
      <c r="Q102" s="7"/>
      <c r="S102" s="7"/>
      <c r="T102" s="7"/>
      <c r="U102" s="7"/>
      <c r="V102" s="7"/>
      <c r="W102" s="7"/>
      <c r="X102" s="7"/>
      <c r="Y102" s="7"/>
      <c r="Z102" s="7"/>
      <c r="AA102" s="7"/>
      <c r="AB102" s="7"/>
      <c r="AC102" s="7"/>
      <c r="AD102" s="7"/>
      <c r="AE102" s="7"/>
      <c r="AF102" s="7"/>
      <c r="AG102" s="7"/>
      <c r="AH102" s="7"/>
      <c r="AI102" s="4"/>
      <c r="AJ102" s="4"/>
      <c r="AK102" s="4"/>
    </row>
    <row r="103" spans="1:37" ht="14.25" customHeight="1" x14ac:dyDescent="0.4">
      <c r="A103" s="36"/>
      <c r="B103" s="36"/>
      <c r="C103" s="66" t="s">
        <v>278</v>
      </c>
      <c r="D103" s="41" t="s">
        <v>250</v>
      </c>
      <c r="E103" s="51" t="s">
        <v>250</v>
      </c>
      <c r="F103" s="51" t="s">
        <v>278</v>
      </c>
      <c r="G103" s="152"/>
      <c r="H103" s="28" t="s">
        <v>169</v>
      </c>
      <c r="I103" s="28" t="s">
        <v>12</v>
      </c>
      <c r="J103" s="28" t="s">
        <v>12</v>
      </c>
      <c r="K103" s="28" t="s">
        <v>12</v>
      </c>
      <c r="M103" s="7"/>
      <c r="N103" s="7"/>
      <c r="O103" s="7"/>
      <c r="P103" s="7"/>
      <c r="Q103" s="7"/>
      <c r="S103" s="7"/>
      <c r="T103" s="7"/>
      <c r="U103" s="7"/>
      <c r="V103" s="7"/>
      <c r="W103" s="7"/>
      <c r="X103" s="7"/>
      <c r="Y103" s="7"/>
      <c r="Z103" s="7"/>
      <c r="AA103" s="7"/>
      <c r="AB103" s="7"/>
      <c r="AC103" s="7"/>
      <c r="AD103" s="7"/>
      <c r="AE103" s="7"/>
      <c r="AF103" s="7"/>
      <c r="AG103" s="7"/>
      <c r="AH103" s="7"/>
      <c r="AI103" s="4"/>
      <c r="AJ103" s="4"/>
      <c r="AK103" s="4"/>
    </row>
    <row r="104" spans="1:37" ht="14.25" customHeight="1" thickBot="1" x14ac:dyDescent="0.45">
      <c r="A104" s="77"/>
      <c r="B104" s="77"/>
      <c r="C104" s="90"/>
      <c r="D104" s="96"/>
      <c r="E104" s="96"/>
      <c r="F104" s="78"/>
      <c r="G104" s="152"/>
      <c r="H104" s="71"/>
      <c r="I104" s="268"/>
      <c r="J104" s="269"/>
      <c r="K104" s="270"/>
      <c r="L104" s="271"/>
      <c r="M104" s="270"/>
      <c r="N104" s="270"/>
      <c r="O104" s="270"/>
      <c r="P104" s="270"/>
      <c r="Q104" s="270"/>
      <c r="R104" s="7"/>
      <c r="S104" s="7"/>
      <c r="T104" s="7"/>
      <c r="U104" s="7"/>
      <c r="V104" s="7"/>
      <c r="W104" s="7"/>
      <c r="X104" s="7"/>
      <c r="Y104" s="7"/>
      <c r="Z104" s="7"/>
      <c r="AA104" s="7"/>
      <c r="AB104" s="7"/>
      <c r="AC104" s="7"/>
      <c r="AD104" s="7"/>
      <c r="AE104" s="7"/>
      <c r="AF104" s="7"/>
      <c r="AG104" s="7"/>
      <c r="AH104" s="7"/>
      <c r="AI104" s="4"/>
      <c r="AJ104" s="4"/>
      <c r="AK104" s="4"/>
    </row>
    <row r="105" spans="1:37" ht="20.5" thickBot="1" x14ac:dyDescent="0.45">
      <c r="A105" s="81"/>
      <c r="B105" s="82"/>
      <c r="C105" s="83"/>
      <c r="D105" s="84"/>
      <c r="E105" s="84"/>
      <c r="F105" s="85"/>
      <c r="G105" s="153">
        <v>14</v>
      </c>
      <c r="H105" s="86" t="s">
        <v>170</v>
      </c>
      <c r="I105" s="87"/>
      <c r="J105" s="88"/>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4"/>
      <c r="AJ105" s="4"/>
      <c r="AK105" s="4"/>
    </row>
    <row r="106" spans="1:37" ht="14.25" customHeight="1" x14ac:dyDescent="0.4">
      <c r="A106" s="69"/>
      <c r="B106" s="69"/>
      <c r="C106" s="79" t="s">
        <v>278</v>
      </c>
      <c r="D106" s="70" t="s">
        <v>250</v>
      </c>
      <c r="E106" s="70" t="s">
        <v>250</v>
      </c>
      <c r="F106" s="51" t="s">
        <v>278</v>
      </c>
      <c r="G106" s="152"/>
      <c r="H106" s="71" t="s">
        <v>171</v>
      </c>
      <c r="I106" s="80" t="s">
        <v>12</v>
      </c>
      <c r="J106" s="71"/>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4"/>
      <c r="AJ106" s="4"/>
      <c r="AK106" s="4"/>
    </row>
    <row r="107" spans="1:37" ht="14.25" customHeight="1" x14ac:dyDescent="0.4">
      <c r="A107" s="36"/>
      <c r="B107" s="36"/>
      <c r="C107" s="79" t="s">
        <v>278</v>
      </c>
      <c r="D107" s="41" t="s">
        <v>250</v>
      </c>
      <c r="E107" s="51" t="s">
        <v>250</v>
      </c>
      <c r="F107" s="51" t="s">
        <v>278</v>
      </c>
      <c r="G107" s="152"/>
      <c r="H107" s="7" t="s">
        <v>172</v>
      </c>
      <c r="I107" s="28" t="s">
        <v>12</v>
      </c>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4"/>
      <c r="AJ107" s="4"/>
      <c r="AK107" s="4"/>
    </row>
    <row r="108" spans="1:37" ht="14.25" customHeight="1" x14ac:dyDescent="0.4">
      <c r="A108" s="36"/>
      <c r="B108" s="36"/>
      <c r="C108" s="79" t="s">
        <v>278</v>
      </c>
      <c r="D108" s="41" t="s">
        <v>250</v>
      </c>
      <c r="E108" s="51" t="s">
        <v>250</v>
      </c>
      <c r="F108" s="51" t="s">
        <v>278</v>
      </c>
      <c r="G108" s="152"/>
      <c r="H108" s="7" t="s">
        <v>173</v>
      </c>
      <c r="I108" s="28" t="s">
        <v>12</v>
      </c>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4"/>
      <c r="AJ108" s="4"/>
      <c r="AK108" s="4"/>
    </row>
    <row r="109" spans="1:37" ht="14.25" customHeight="1" x14ac:dyDescent="0.4">
      <c r="A109" s="36"/>
      <c r="B109" s="36"/>
      <c r="C109" s="79" t="s">
        <v>278</v>
      </c>
      <c r="D109" s="41" t="s">
        <v>250</v>
      </c>
      <c r="E109" s="51" t="s">
        <v>250</v>
      </c>
      <c r="F109" s="51" t="s">
        <v>278</v>
      </c>
      <c r="G109" s="152"/>
      <c r="H109" s="7" t="s">
        <v>174</v>
      </c>
      <c r="I109" s="28" t="s">
        <v>12</v>
      </c>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4"/>
      <c r="AJ109" s="4"/>
      <c r="AK109" s="4"/>
    </row>
    <row r="110" spans="1:37" ht="14.25" customHeight="1" x14ac:dyDescent="0.4">
      <c r="A110" s="36"/>
      <c r="B110" s="36" t="s">
        <v>4505</v>
      </c>
      <c r="C110" s="79" t="s">
        <v>278</v>
      </c>
      <c r="D110" s="41" t="s">
        <v>250</v>
      </c>
      <c r="E110" s="51" t="s">
        <v>250</v>
      </c>
      <c r="F110" s="51" t="s">
        <v>278</v>
      </c>
      <c r="G110" s="152"/>
      <c r="H110" s="7" t="s">
        <v>61</v>
      </c>
      <c r="I110" s="28" t="e">
        <f>+I106+I107+I108+I109</f>
        <v>#VALUE!</v>
      </c>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4"/>
      <c r="AJ110" s="4"/>
      <c r="AK110" s="4"/>
    </row>
    <row r="111" spans="1:37" ht="14.25" customHeight="1" x14ac:dyDescent="0.4">
      <c r="G111" s="154"/>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4"/>
      <c r="AJ111" s="4"/>
      <c r="AK111" s="4"/>
    </row>
    <row r="112" spans="1:37" ht="14.25" customHeight="1" x14ac:dyDescent="0.4">
      <c r="G112" s="155"/>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4"/>
      <c r="AJ112" s="4"/>
      <c r="AK112" s="4"/>
    </row>
    <row r="113" spans="7:37" ht="14.25" customHeight="1" x14ac:dyDescent="0.4">
      <c r="G113" s="154"/>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4"/>
      <c r="AJ113" s="4"/>
      <c r="AK113" s="4"/>
    </row>
    <row r="114" spans="7:37" ht="14.25" customHeight="1" x14ac:dyDescent="0.4">
      <c r="G114" s="156"/>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4"/>
      <c r="AJ114" s="4"/>
      <c r="AK114" s="4"/>
    </row>
    <row r="115" spans="7:37" ht="14.25" customHeight="1" x14ac:dyDescent="0.4">
      <c r="G115" s="156"/>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4"/>
      <c r="AJ115" s="4"/>
      <c r="AK115" s="4"/>
    </row>
    <row r="116" spans="7:37" ht="14.25" customHeight="1" x14ac:dyDescent="0.4">
      <c r="G116" s="156"/>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4"/>
      <c r="AJ116" s="4"/>
      <c r="AK116" s="4"/>
    </row>
    <row r="117" spans="7:37" ht="14.25" customHeight="1" x14ac:dyDescent="0.4">
      <c r="G117" s="156"/>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4"/>
      <c r="AJ117" s="4"/>
      <c r="AK117" s="4"/>
    </row>
    <row r="118" spans="7:37" ht="14.25" customHeight="1" x14ac:dyDescent="0.4">
      <c r="G118" s="156"/>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4"/>
      <c r="AJ118" s="4"/>
      <c r="AK118" s="4"/>
    </row>
    <row r="119" spans="7:37" ht="14.25" customHeight="1" x14ac:dyDescent="0.4">
      <c r="G119" s="156"/>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4"/>
      <c r="AJ119" s="4"/>
      <c r="AK119" s="4"/>
    </row>
    <row r="120" spans="7:37" ht="14.25" customHeight="1" x14ac:dyDescent="0.4">
      <c r="G120" s="156"/>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4"/>
      <c r="AJ120" s="4"/>
      <c r="AK120" s="4"/>
    </row>
    <row r="121" spans="7:37" ht="14.25" customHeight="1" x14ac:dyDescent="0.4">
      <c r="G121" s="156"/>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4"/>
      <c r="AJ121" s="4"/>
      <c r="AK121" s="4"/>
    </row>
    <row r="122" spans="7:37" ht="14.25" customHeight="1" x14ac:dyDescent="0.4">
      <c r="G122" s="156"/>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4"/>
      <c r="AJ122" s="4"/>
      <c r="AK122" s="4"/>
    </row>
    <row r="123" spans="7:37" ht="14.25" customHeight="1" x14ac:dyDescent="0.4">
      <c r="G123" s="156"/>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4"/>
      <c r="AJ123" s="4"/>
      <c r="AK123" s="4"/>
    </row>
    <row r="124" spans="7:37" ht="14.25" customHeight="1" x14ac:dyDescent="0.4">
      <c r="G124" s="156"/>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4"/>
      <c r="AJ124" s="4"/>
      <c r="AK124" s="4"/>
    </row>
    <row r="125" spans="7:37" ht="14.25" customHeight="1" x14ac:dyDescent="0.4">
      <c r="G125" s="156"/>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4"/>
      <c r="AJ125" s="4"/>
      <c r="AK125" s="4"/>
    </row>
    <row r="126" spans="7:37" ht="14.25" customHeight="1" x14ac:dyDescent="0.4">
      <c r="G126" s="156"/>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4"/>
      <c r="AJ126" s="4"/>
      <c r="AK126" s="4"/>
    </row>
    <row r="127" spans="7:37" ht="14.25" customHeight="1" x14ac:dyDescent="0.4">
      <c r="G127" s="156"/>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4"/>
      <c r="AJ127" s="4"/>
      <c r="AK127" s="4"/>
    </row>
    <row r="128" spans="7:37" ht="14.25" customHeight="1" x14ac:dyDescent="0.4">
      <c r="G128" s="156"/>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4"/>
      <c r="AJ128" s="4"/>
      <c r="AK128" s="4"/>
    </row>
    <row r="129" spans="7:37" ht="14.25" customHeight="1" x14ac:dyDescent="0.4">
      <c r="G129" s="156"/>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4"/>
      <c r="AJ129" s="4"/>
      <c r="AK129" s="4"/>
    </row>
    <row r="130" spans="7:37" ht="14.25" customHeight="1" x14ac:dyDescent="0.4">
      <c r="G130" s="156"/>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4"/>
      <c r="AJ130" s="4"/>
      <c r="AK130" s="4"/>
    </row>
    <row r="131" spans="7:37" ht="14.25" customHeight="1" x14ac:dyDescent="0.4">
      <c r="G131" s="156"/>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4"/>
      <c r="AJ131" s="4"/>
      <c r="AK131" s="4"/>
    </row>
    <row r="132" spans="7:37" ht="14.25" customHeight="1" x14ac:dyDescent="0.4">
      <c r="G132" s="156"/>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4"/>
      <c r="AJ132" s="4"/>
      <c r="AK132" s="4"/>
    </row>
    <row r="133" spans="7:37" ht="14.25" customHeight="1" x14ac:dyDescent="0.4">
      <c r="G133" s="156"/>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4"/>
      <c r="AJ133" s="4"/>
      <c r="AK133" s="4"/>
    </row>
    <row r="134" spans="7:37" ht="14.25" customHeight="1" x14ac:dyDescent="0.4">
      <c r="G134" s="156"/>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4"/>
      <c r="AJ134" s="4"/>
      <c r="AK134" s="4"/>
    </row>
    <row r="135" spans="7:37" ht="14.25" customHeight="1" x14ac:dyDescent="0.4">
      <c r="G135" s="156"/>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4"/>
      <c r="AJ135" s="4"/>
      <c r="AK135" s="4"/>
    </row>
    <row r="136" spans="7:37" ht="14.25" customHeight="1" x14ac:dyDescent="0.4">
      <c r="G136" s="156"/>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4"/>
      <c r="AJ136" s="4"/>
      <c r="AK136" s="4"/>
    </row>
    <row r="137" spans="7:37" ht="14.25" customHeight="1" x14ac:dyDescent="0.4">
      <c r="G137" s="156"/>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4"/>
      <c r="AJ137" s="4"/>
      <c r="AK137" s="4"/>
    </row>
    <row r="138" spans="7:37" ht="14.25" customHeight="1" x14ac:dyDescent="0.4">
      <c r="G138" s="156"/>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4"/>
      <c r="AJ138" s="4"/>
      <c r="AK138" s="4"/>
    </row>
    <row r="139" spans="7:37" ht="14.25" customHeight="1" x14ac:dyDescent="0.4">
      <c r="G139" s="156"/>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4"/>
      <c r="AJ139" s="4"/>
      <c r="AK139" s="4"/>
    </row>
    <row r="140" spans="7:37" ht="14.25" customHeight="1" x14ac:dyDescent="0.4">
      <c r="G140" s="156"/>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4"/>
      <c r="AJ140" s="4"/>
      <c r="AK140" s="4"/>
    </row>
    <row r="141" spans="7:37" ht="14.25" customHeight="1" x14ac:dyDescent="0.4">
      <c r="G141" s="156"/>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4"/>
      <c r="AJ141" s="4"/>
      <c r="AK141" s="4"/>
    </row>
    <row r="142" spans="7:37" ht="14.25" customHeight="1" x14ac:dyDescent="0.4">
      <c r="G142" s="156"/>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4"/>
      <c r="AJ142" s="4"/>
      <c r="AK142" s="4"/>
    </row>
    <row r="143" spans="7:37" ht="14.25" customHeight="1" x14ac:dyDescent="0.4">
      <c r="G143" s="156"/>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4"/>
      <c r="AJ143" s="4"/>
      <c r="AK143" s="4"/>
    </row>
    <row r="144" spans="7:37" ht="14.25" customHeight="1" x14ac:dyDescent="0.4">
      <c r="G144" s="156"/>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4"/>
      <c r="AJ144" s="4"/>
      <c r="AK144" s="4"/>
    </row>
    <row r="145" spans="7:37" ht="14.25" customHeight="1" x14ac:dyDescent="0.4">
      <c r="G145" s="156"/>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4"/>
      <c r="AJ145" s="4"/>
      <c r="AK145" s="4"/>
    </row>
    <row r="146" spans="7:37" ht="14.25" customHeight="1" x14ac:dyDescent="0.4">
      <c r="G146" s="156"/>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4"/>
      <c r="AJ146" s="4"/>
      <c r="AK146" s="4"/>
    </row>
    <row r="147" spans="7:37" ht="14.25" customHeight="1" x14ac:dyDescent="0.4">
      <c r="G147" s="156"/>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4"/>
      <c r="AJ147" s="4"/>
      <c r="AK147" s="4"/>
    </row>
    <row r="148" spans="7:37" ht="14.25" customHeight="1" x14ac:dyDescent="0.4">
      <c r="G148" s="156"/>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4"/>
      <c r="AJ148" s="4"/>
      <c r="AK148" s="4"/>
    </row>
    <row r="149" spans="7:37" ht="14.25" customHeight="1" x14ac:dyDescent="0.4">
      <c r="G149" s="156"/>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4"/>
      <c r="AJ149" s="4"/>
      <c r="AK149" s="4"/>
    </row>
    <row r="150" spans="7:37" ht="14.25" customHeight="1" x14ac:dyDescent="0.4">
      <c r="G150" s="156"/>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4"/>
      <c r="AJ150" s="4"/>
      <c r="AK150" s="4"/>
    </row>
    <row r="151" spans="7:37" ht="14.25" customHeight="1" x14ac:dyDescent="0.4">
      <c r="G151" s="156"/>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4"/>
      <c r="AJ151" s="4"/>
      <c r="AK151" s="4"/>
    </row>
    <row r="152" spans="7:37" ht="14.25" customHeight="1" x14ac:dyDescent="0.4">
      <c r="G152" s="156"/>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4"/>
      <c r="AJ152" s="4"/>
      <c r="AK152" s="4"/>
    </row>
    <row r="153" spans="7:37" ht="14.25" customHeight="1" x14ac:dyDescent="0.4">
      <c r="G153" s="156"/>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4"/>
      <c r="AJ153" s="4"/>
      <c r="AK153" s="4"/>
    </row>
    <row r="154" spans="7:37" ht="14.25" customHeight="1" x14ac:dyDescent="0.4">
      <c r="G154" s="156"/>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4"/>
      <c r="AJ154" s="4"/>
      <c r="AK154" s="4"/>
    </row>
    <row r="155" spans="7:37" ht="14.25" customHeight="1" x14ac:dyDescent="0.4">
      <c r="G155" s="156"/>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4"/>
      <c r="AJ155" s="4"/>
      <c r="AK155" s="4"/>
    </row>
    <row r="156" spans="7:37" ht="14.25" customHeight="1" x14ac:dyDescent="0.4">
      <c r="G156" s="156"/>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4"/>
      <c r="AJ156" s="4"/>
      <c r="AK156" s="4"/>
    </row>
    <row r="157" spans="7:37" ht="14.25" customHeight="1" x14ac:dyDescent="0.4">
      <c r="G157" s="156"/>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4"/>
      <c r="AJ157" s="4"/>
      <c r="AK157" s="4"/>
    </row>
    <row r="158" spans="7:37" ht="14.25" customHeight="1" x14ac:dyDescent="0.4">
      <c r="G158" s="156"/>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4"/>
      <c r="AJ158" s="4"/>
      <c r="AK158" s="4"/>
    </row>
    <row r="159" spans="7:37" ht="14.25" customHeight="1" x14ac:dyDescent="0.4">
      <c r="G159" s="156"/>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4"/>
      <c r="AJ159" s="4"/>
      <c r="AK159" s="4"/>
    </row>
    <row r="160" spans="7:37" ht="14.25" customHeight="1" x14ac:dyDescent="0.4">
      <c r="G160" s="156"/>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4"/>
      <c r="AJ160" s="4"/>
      <c r="AK160" s="4"/>
    </row>
    <row r="161" spans="7:37" ht="14.25" customHeight="1" x14ac:dyDescent="0.4">
      <c r="G161" s="156"/>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4"/>
      <c r="AJ161" s="4"/>
      <c r="AK161" s="4"/>
    </row>
    <row r="162" spans="7:37" ht="14.25" customHeight="1" x14ac:dyDescent="0.4">
      <c r="G162" s="156"/>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4"/>
      <c r="AJ162" s="4"/>
      <c r="AK162" s="4"/>
    </row>
    <row r="163" spans="7:37" ht="14.25" customHeight="1" x14ac:dyDescent="0.4">
      <c r="G163" s="156"/>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4"/>
      <c r="AJ163" s="4"/>
      <c r="AK163" s="4"/>
    </row>
    <row r="164" spans="7:37" ht="14.25" customHeight="1" x14ac:dyDescent="0.4">
      <c r="G164" s="156"/>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4"/>
      <c r="AJ164" s="4"/>
      <c r="AK164" s="4"/>
    </row>
    <row r="165" spans="7:37" ht="14.25" customHeight="1" x14ac:dyDescent="0.4">
      <c r="G165" s="156"/>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4"/>
      <c r="AJ165" s="4"/>
      <c r="AK165" s="4"/>
    </row>
    <row r="166" spans="7:37" ht="14.25" customHeight="1" x14ac:dyDescent="0.4">
      <c r="G166" s="156"/>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4"/>
      <c r="AJ166" s="4"/>
      <c r="AK166" s="4"/>
    </row>
    <row r="167" spans="7:37" ht="14.25" customHeight="1" x14ac:dyDescent="0.4">
      <c r="G167" s="156"/>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4"/>
      <c r="AJ167" s="4"/>
      <c r="AK167" s="4"/>
    </row>
    <row r="168" spans="7:37" ht="14.25" customHeight="1" x14ac:dyDescent="0.4">
      <c r="G168" s="156"/>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4"/>
      <c r="AJ168" s="4"/>
      <c r="AK168" s="4"/>
    </row>
    <row r="169" spans="7:37" ht="14.25" customHeight="1" x14ac:dyDescent="0.4">
      <c r="G169" s="156"/>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4"/>
      <c r="AJ169" s="4"/>
      <c r="AK169" s="4"/>
    </row>
    <row r="170" spans="7:37" ht="14.25" customHeight="1" x14ac:dyDescent="0.4">
      <c r="G170" s="156"/>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4"/>
      <c r="AJ170" s="4"/>
      <c r="AK170" s="4"/>
    </row>
    <row r="171" spans="7:37" ht="14.25" customHeight="1" x14ac:dyDescent="0.4">
      <c r="G171" s="156"/>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4"/>
      <c r="AJ171" s="4"/>
      <c r="AK171" s="4"/>
    </row>
    <row r="172" spans="7:37" ht="14.25" customHeight="1" x14ac:dyDescent="0.4">
      <c r="G172" s="156"/>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4"/>
      <c r="AJ172" s="4"/>
      <c r="AK172" s="4"/>
    </row>
    <row r="173" spans="7:37" ht="14.25" customHeight="1" x14ac:dyDescent="0.4">
      <c r="G173" s="156"/>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4"/>
      <c r="AJ173" s="4"/>
      <c r="AK173" s="4"/>
    </row>
    <row r="174" spans="7:37" ht="14.25" customHeight="1" x14ac:dyDescent="0.4">
      <c r="G174" s="156"/>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4"/>
      <c r="AJ174" s="4"/>
      <c r="AK174" s="4"/>
    </row>
    <row r="175" spans="7:37" ht="14.25" customHeight="1" x14ac:dyDescent="0.4">
      <c r="G175" s="156"/>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4"/>
      <c r="AJ175" s="4"/>
      <c r="AK175" s="4"/>
    </row>
    <row r="176" spans="7:37" ht="14.25" customHeight="1" x14ac:dyDescent="0.4">
      <c r="G176" s="156"/>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4"/>
      <c r="AJ176" s="4"/>
      <c r="AK176" s="4"/>
    </row>
    <row r="177" spans="7:37" ht="14.25" customHeight="1" x14ac:dyDescent="0.4">
      <c r="G177" s="156"/>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4"/>
      <c r="AJ177" s="4"/>
      <c r="AK177" s="4"/>
    </row>
    <row r="178" spans="7:37" ht="14.25" customHeight="1" x14ac:dyDescent="0.4">
      <c r="G178" s="156"/>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4"/>
      <c r="AJ178" s="4"/>
      <c r="AK178" s="4"/>
    </row>
    <row r="179" spans="7:37" ht="14.25" customHeight="1" x14ac:dyDescent="0.4">
      <c r="G179" s="156"/>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4"/>
      <c r="AJ179" s="4"/>
      <c r="AK179" s="4"/>
    </row>
    <row r="180" spans="7:37" ht="14.25" customHeight="1" x14ac:dyDescent="0.4">
      <c r="G180" s="156"/>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4"/>
      <c r="AJ180" s="4"/>
      <c r="AK180" s="4"/>
    </row>
    <row r="181" spans="7:37" ht="14.25" customHeight="1" x14ac:dyDescent="0.4">
      <c r="G181" s="156"/>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4"/>
      <c r="AJ181" s="4"/>
      <c r="AK181" s="4"/>
    </row>
    <row r="182" spans="7:37" ht="14.25" customHeight="1" x14ac:dyDescent="0.4">
      <c r="G182" s="156"/>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4"/>
      <c r="AJ182" s="4"/>
      <c r="AK182" s="4"/>
    </row>
    <row r="183" spans="7:37" ht="14.25" customHeight="1" x14ac:dyDescent="0.4">
      <c r="G183" s="156"/>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4"/>
      <c r="AJ183" s="4"/>
      <c r="AK183" s="4"/>
    </row>
    <row r="184" spans="7:37" ht="14.25" customHeight="1" x14ac:dyDescent="0.4">
      <c r="G184" s="156"/>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4"/>
      <c r="AJ184" s="4"/>
      <c r="AK184" s="4"/>
    </row>
    <row r="185" spans="7:37" ht="14.25" customHeight="1" x14ac:dyDescent="0.4">
      <c r="G185" s="156"/>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4"/>
      <c r="AJ185" s="4"/>
      <c r="AK185" s="4"/>
    </row>
    <row r="186" spans="7:37" ht="14.25" customHeight="1" x14ac:dyDescent="0.4">
      <c r="G186" s="156"/>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4"/>
      <c r="AJ186" s="4"/>
      <c r="AK186" s="4"/>
    </row>
    <row r="187" spans="7:37" ht="14.25" customHeight="1" x14ac:dyDescent="0.4">
      <c r="G187" s="156"/>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4"/>
      <c r="AJ187" s="4"/>
      <c r="AK187" s="4"/>
    </row>
    <row r="188" spans="7:37" ht="14.25" customHeight="1" x14ac:dyDescent="0.4">
      <c r="G188" s="156"/>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4"/>
      <c r="AJ188" s="4"/>
      <c r="AK188" s="4"/>
    </row>
    <row r="189" spans="7:37" ht="14.25" customHeight="1" x14ac:dyDescent="0.4">
      <c r="G189" s="156"/>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4"/>
      <c r="AJ189" s="4"/>
      <c r="AK189" s="4"/>
    </row>
    <row r="190" spans="7:37" ht="14.25" customHeight="1" x14ac:dyDescent="0.4">
      <c r="G190" s="156"/>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4"/>
      <c r="AJ190" s="4"/>
      <c r="AK190" s="4"/>
    </row>
    <row r="191" spans="7:37" ht="14.25" customHeight="1" x14ac:dyDescent="0.4">
      <c r="G191" s="156"/>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4"/>
      <c r="AJ191" s="4"/>
      <c r="AK191" s="4"/>
    </row>
    <row r="192" spans="7:37" ht="14.25" customHeight="1" x14ac:dyDescent="0.4">
      <c r="G192" s="156"/>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4"/>
      <c r="AJ192" s="4"/>
      <c r="AK192" s="4"/>
    </row>
    <row r="193" spans="2:37" ht="14.25" customHeight="1" x14ac:dyDescent="0.4">
      <c r="G193" s="156"/>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4"/>
      <c r="AJ193" s="4"/>
      <c r="AK193" s="4"/>
    </row>
    <row r="194" spans="2:37" ht="14.25" customHeight="1" x14ac:dyDescent="0.4">
      <c r="G194" s="156"/>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4"/>
      <c r="AJ194" s="4"/>
      <c r="AK194" s="4"/>
    </row>
    <row r="195" spans="2:37" ht="14.25" customHeight="1" x14ac:dyDescent="0.4">
      <c r="G195" s="156"/>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4"/>
      <c r="AJ195" s="4"/>
      <c r="AK195" s="4"/>
    </row>
    <row r="196" spans="2:37" ht="14.25" customHeight="1" x14ac:dyDescent="0.4">
      <c r="G196" s="156"/>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4"/>
      <c r="AJ196" s="4"/>
      <c r="AK196" s="4"/>
    </row>
    <row r="197" spans="2:37" ht="14.25" customHeight="1" x14ac:dyDescent="0.4">
      <c r="G197" s="156"/>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4"/>
      <c r="AJ197" s="4"/>
      <c r="AK197" s="4"/>
    </row>
    <row r="198" spans="2:37" ht="14.25" customHeight="1" x14ac:dyDescent="0.4">
      <c r="G198" s="156"/>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4"/>
      <c r="AJ198" s="4"/>
      <c r="AK198" s="4"/>
    </row>
    <row r="199" spans="2:37" ht="14.25" customHeight="1" x14ac:dyDescent="0.4">
      <c r="G199" s="156"/>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4"/>
      <c r="AJ199" s="4"/>
      <c r="AK199" s="4"/>
    </row>
    <row r="200" spans="2:37" ht="14.25" customHeight="1" x14ac:dyDescent="0.4">
      <c r="B200" s="37"/>
      <c r="C200" s="68"/>
      <c r="D200" s="33"/>
      <c r="E200" s="33"/>
      <c r="F200" s="33"/>
      <c r="G200" s="156"/>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4"/>
      <c r="AJ200" s="4"/>
      <c r="AK200" s="4"/>
    </row>
    <row r="201" spans="2:37" ht="14.25" customHeight="1" x14ac:dyDescent="0.4">
      <c r="B201" s="37"/>
      <c r="C201" s="68"/>
      <c r="D201" s="33"/>
      <c r="E201" s="33"/>
      <c r="F201" s="33"/>
      <c r="G201" s="156"/>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4"/>
      <c r="AJ201" s="4"/>
      <c r="AK201" s="4"/>
    </row>
    <row r="202" spans="2:37" ht="14.25" customHeight="1" x14ac:dyDescent="0.4">
      <c r="B202" s="37"/>
      <c r="C202" s="68"/>
      <c r="D202" s="33"/>
      <c r="E202" s="33"/>
      <c r="F202" s="33"/>
      <c r="G202" s="156"/>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4"/>
      <c r="AJ202" s="4"/>
      <c r="AK202" s="4"/>
    </row>
    <row r="203" spans="2:37" ht="14.25" customHeight="1" x14ac:dyDescent="0.4">
      <c r="B203" s="37"/>
      <c r="C203" s="68"/>
      <c r="D203" s="33"/>
      <c r="E203" s="33"/>
      <c r="F203" s="33"/>
      <c r="G203" s="156"/>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4"/>
      <c r="AJ203" s="4"/>
      <c r="AK203" s="4"/>
    </row>
    <row r="204" spans="2:37" ht="14.25" customHeight="1" x14ac:dyDescent="0.4">
      <c r="B204" s="37"/>
      <c r="C204" s="68"/>
      <c r="D204" s="33"/>
      <c r="E204" s="33"/>
      <c r="F204" s="33"/>
      <c r="G204" s="156"/>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4"/>
      <c r="AJ204" s="4"/>
      <c r="AK204" s="4"/>
    </row>
    <row r="205" spans="2:37" ht="14.25" customHeight="1" x14ac:dyDescent="0.4">
      <c r="B205" s="37"/>
      <c r="C205" s="68"/>
      <c r="D205" s="33"/>
      <c r="E205" s="33"/>
      <c r="F205" s="33"/>
      <c r="G205" s="156"/>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4"/>
      <c r="AJ205" s="4"/>
      <c r="AK205" s="4"/>
    </row>
    <row r="206" spans="2:37" ht="14.25" customHeight="1" x14ac:dyDescent="0.4">
      <c r="B206" s="37"/>
      <c r="C206" s="68"/>
      <c r="D206" s="33"/>
      <c r="E206" s="33"/>
      <c r="F206" s="33"/>
      <c r="G206" s="156"/>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4"/>
      <c r="AJ206" s="4"/>
      <c r="AK206" s="4"/>
    </row>
    <row r="207" spans="2:37" ht="14.25" customHeight="1" x14ac:dyDescent="0.4">
      <c r="B207" s="37"/>
      <c r="C207" s="68"/>
      <c r="D207" s="33"/>
      <c r="E207" s="33"/>
      <c r="F207" s="33"/>
      <c r="G207" s="156"/>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4"/>
      <c r="AJ207" s="4"/>
      <c r="AK207" s="4"/>
    </row>
    <row r="208" spans="2:37" ht="14.25" customHeight="1" x14ac:dyDescent="0.4">
      <c r="B208" s="37"/>
      <c r="C208" s="68"/>
      <c r="D208" s="33"/>
      <c r="E208" s="33"/>
      <c r="F208" s="33"/>
      <c r="G208" s="156"/>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4"/>
      <c r="AJ208" s="4"/>
      <c r="AK208" s="4"/>
    </row>
    <row r="209" spans="2:37" ht="14.25" customHeight="1" x14ac:dyDescent="0.4">
      <c r="B209" s="37"/>
      <c r="C209" s="68"/>
      <c r="D209" s="33"/>
      <c r="E209" s="33"/>
      <c r="F209" s="33"/>
      <c r="G209" s="156"/>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4"/>
      <c r="AJ209" s="4"/>
      <c r="AK209" s="4"/>
    </row>
    <row r="210" spans="2:37" ht="14.25" customHeight="1" x14ac:dyDescent="0.4">
      <c r="B210" s="37"/>
      <c r="C210" s="68"/>
      <c r="D210" s="33"/>
      <c r="E210" s="33"/>
      <c r="F210" s="33"/>
      <c r="G210" s="156"/>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4"/>
      <c r="AJ210" s="4"/>
      <c r="AK210" s="4"/>
    </row>
    <row r="211" spans="2:37" ht="14.25" customHeight="1" x14ac:dyDescent="0.4">
      <c r="B211" s="37"/>
      <c r="C211" s="68"/>
      <c r="D211" s="33"/>
      <c r="E211" s="33"/>
      <c r="F211" s="33"/>
      <c r="G211" s="156"/>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4"/>
      <c r="AJ211" s="4"/>
      <c r="AK211" s="4"/>
    </row>
    <row r="212" spans="2:37" ht="14.25" customHeight="1" x14ac:dyDescent="0.4">
      <c r="B212" s="37"/>
      <c r="C212" s="68"/>
      <c r="D212" s="33"/>
      <c r="E212" s="33"/>
      <c r="F212" s="33"/>
      <c r="G212" s="156"/>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4"/>
      <c r="AJ212" s="4"/>
      <c r="AK212" s="4"/>
    </row>
    <row r="213" spans="2:37" ht="14.25" customHeight="1" x14ac:dyDescent="0.4">
      <c r="B213" s="37"/>
      <c r="C213" s="68"/>
      <c r="D213" s="33"/>
      <c r="E213" s="33"/>
      <c r="F213" s="33"/>
      <c r="G213" s="156"/>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4"/>
      <c r="AJ213" s="4"/>
      <c r="AK213" s="4"/>
    </row>
    <row r="214" spans="2:37" ht="14.25" customHeight="1" x14ac:dyDescent="0.4">
      <c r="B214" s="37"/>
      <c r="C214" s="68"/>
      <c r="D214" s="33"/>
      <c r="E214" s="33"/>
      <c r="F214" s="33"/>
      <c r="G214" s="156"/>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4"/>
      <c r="AJ214" s="4"/>
      <c r="AK214" s="4"/>
    </row>
    <row r="215" spans="2:37" ht="14.25" customHeight="1" x14ac:dyDescent="0.4">
      <c r="B215" s="37"/>
      <c r="C215" s="68"/>
      <c r="D215" s="33"/>
      <c r="E215" s="33"/>
      <c r="F215" s="33"/>
      <c r="G215" s="156"/>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4"/>
      <c r="AJ215" s="4"/>
      <c r="AK215" s="4"/>
    </row>
    <row r="216" spans="2:37" ht="14.25" customHeight="1" x14ac:dyDescent="0.4">
      <c r="B216" s="37"/>
      <c r="C216" s="68"/>
      <c r="D216" s="33"/>
      <c r="E216" s="33"/>
      <c r="F216" s="33"/>
      <c r="G216" s="156"/>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4"/>
      <c r="AJ216" s="4"/>
      <c r="AK216" s="4"/>
    </row>
    <row r="217" spans="2:37" ht="14.25" customHeight="1" x14ac:dyDescent="0.4">
      <c r="B217" s="37"/>
      <c r="C217" s="68"/>
      <c r="D217" s="33"/>
      <c r="E217" s="33"/>
      <c r="F217" s="33"/>
      <c r="G217" s="156"/>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4"/>
      <c r="AJ217" s="4"/>
      <c r="AK217" s="4"/>
    </row>
    <row r="218" spans="2:37" ht="14.25" customHeight="1" x14ac:dyDescent="0.4">
      <c r="B218" s="37"/>
      <c r="C218" s="68"/>
      <c r="D218" s="33"/>
      <c r="E218" s="33"/>
      <c r="F218" s="33"/>
      <c r="G218" s="156"/>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4"/>
      <c r="AJ218" s="4"/>
      <c r="AK218" s="4"/>
    </row>
    <row r="219" spans="2:37" ht="14.25" customHeight="1" x14ac:dyDescent="0.4">
      <c r="B219" s="37"/>
      <c r="C219" s="68"/>
      <c r="D219" s="33"/>
      <c r="E219" s="33"/>
      <c r="F219" s="33"/>
      <c r="G219" s="156"/>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4"/>
      <c r="AJ219" s="4"/>
      <c r="AK219" s="4"/>
    </row>
    <row r="220" spans="2:37" ht="14.25" customHeight="1" x14ac:dyDescent="0.4">
      <c r="B220" s="37"/>
      <c r="C220" s="68"/>
      <c r="D220" s="33"/>
      <c r="E220" s="33"/>
      <c r="F220" s="33"/>
      <c r="G220" s="156"/>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4"/>
      <c r="AJ220" s="4"/>
      <c r="AK220" s="4"/>
    </row>
    <row r="221" spans="2:37" ht="14.25" customHeight="1" x14ac:dyDescent="0.4">
      <c r="B221" s="37"/>
      <c r="C221" s="68"/>
      <c r="D221" s="33"/>
      <c r="E221" s="33"/>
      <c r="F221" s="33"/>
      <c r="G221" s="156"/>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4"/>
      <c r="AJ221" s="4"/>
      <c r="AK221" s="4"/>
    </row>
    <row r="222" spans="2:37" ht="14.25" customHeight="1" x14ac:dyDescent="0.4">
      <c r="B222" s="37"/>
      <c r="C222" s="68"/>
      <c r="D222" s="33"/>
      <c r="E222" s="33"/>
      <c r="F222" s="33"/>
      <c r="G222" s="156"/>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4"/>
      <c r="AJ222" s="4"/>
      <c r="AK222" s="4"/>
    </row>
    <row r="223" spans="2:37" ht="14.25" customHeight="1" x14ac:dyDescent="0.4">
      <c r="B223" s="37"/>
      <c r="C223" s="68"/>
      <c r="D223" s="33"/>
      <c r="E223" s="33"/>
      <c r="F223" s="33"/>
      <c r="G223" s="156"/>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4"/>
      <c r="AJ223" s="4"/>
      <c r="AK223" s="4"/>
    </row>
    <row r="224" spans="2:37" ht="14.25" customHeight="1" x14ac:dyDescent="0.4">
      <c r="B224" s="37"/>
      <c r="C224" s="68"/>
      <c r="D224" s="33"/>
      <c r="E224" s="33"/>
      <c r="F224" s="33"/>
      <c r="G224" s="156"/>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4"/>
      <c r="AJ224" s="4"/>
      <c r="AK224" s="4"/>
    </row>
    <row r="225" spans="2:37" ht="14.25" customHeight="1" x14ac:dyDescent="0.4">
      <c r="B225" s="37"/>
      <c r="C225" s="68"/>
      <c r="D225" s="33"/>
      <c r="E225" s="33"/>
      <c r="F225" s="33"/>
      <c r="G225" s="156"/>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4"/>
      <c r="AJ225" s="4"/>
      <c r="AK225" s="4"/>
    </row>
    <row r="226" spans="2:37" ht="14.25" customHeight="1" x14ac:dyDescent="0.4">
      <c r="B226" s="37"/>
      <c r="C226" s="68"/>
      <c r="D226" s="33"/>
      <c r="E226" s="33"/>
      <c r="F226" s="33"/>
      <c r="G226" s="156"/>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4"/>
      <c r="AJ226" s="4"/>
      <c r="AK226" s="4"/>
    </row>
    <row r="227" spans="2:37" ht="14.25" customHeight="1" x14ac:dyDescent="0.4">
      <c r="B227" s="37"/>
      <c r="C227" s="68"/>
      <c r="D227" s="33"/>
      <c r="E227" s="33"/>
      <c r="F227" s="33"/>
      <c r="G227" s="156"/>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4"/>
      <c r="AJ227" s="4"/>
      <c r="AK227" s="4"/>
    </row>
    <row r="228" spans="2:37" ht="14.25" customHeight="1" x14ac:dyDescent="0.4">
      <c r="B228" s="37"/>
      <c r="C228" s="68"/>
      <c r="D228" s="33"/>
      <c r="E228" s="33"/>
      <c r="F228" s="33"/>
      <c r="G228" s="156"/>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4"/>
      <c r="AJ228" s="4"/>
      <c r="AK228" s="4"/>
    </row>
    <row r="229" spans="2:37" ht="14.25" customHeight="1" x14ac:dyDescent="0.4">
      <c r="B229" s="37"/>
      <c r="C229" s="68"/>
      <c r="D229" s="33"/>
      <c r="E229" s="33"/>
      <c r="F229" s="33"/>
      <c r="G229" s="156"/>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4"/>
      <c r="AJ229" s="4"/>
      <c r="AK229" s="4"/>
    </row>
    <row r="230" spans="2:37" ht="14.25" customHeight="1" x14ac:dyDescent="0.4">
      <c r="B230" s="37"/>
      <c r="C230" s="68"/>
      <c r="D230" s="33"/>
      <c r="E230" s="33"/>
      <c r="F230" s="33"/>
      <c r="G230" s="156"/>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4"/>
      <c r="AJ230" s="4"/>
      <c r="AK230" s="4"/>
    </row>
    <row r="231" spans="2:37" ht="14.25" customHeight="1" x14ac:dyDescent="0.4">
      <c r="B231" s="37"/>
      <c r="C231" s="68"/>
      <c r="D231" s="33"/>
      <c r="E231" s="33"/>
      <c r="F231" s="33"/>
      <c r="G231" s="156"/>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4"/>
      <c r="AJ231" s="4"/>
      <c r="AK231" s="4"/>
    </row>
    <row r="232" spans="2:37" ht="14.25" customHeight="1" x14ac:dyDescent="0.4">
      <c r="B232" s="37"/>
      <c r="C232" s="68"/>
      <c r="D232" s="33"/>
      <c r="E232" s="33"/>
      <c r="F232" s="33"/>
      <c r="G232" s="156"/>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4"/>
      <c r="AJ232" s="4"/>
      <c r="AK232" s="4"/>
    </row>
    <row r="233" spans="2:37" ht="14.25" customHeight="1" x14ac:dyDescent="0.4">
      <c r="B233" s="37"/>
      <c r="C233" s="68"/>
      <c r="D233" s="33"/>
      <c r="E233" s="33"/>
      <c r="F233" s="33"/>
      <c r="G233" s="156"/>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4"/>
      <c r="AJ233" s="4"/>
      <c r="AK233" s="4"/>
    </row>
    <row r="234" spans="2:37" ht="14.25" customHeight="1" x14ac:dyDescent="0.4">
      <c r="B234" s="37"/>
      <c r="C234" s="68"/>
      <c r="D234" s="33"/>
      <c r="E234" s="33"/>
      <c r="F234" s="33"/>
      <c r="G234" s="156"/>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4"/>
      <c r="AJ234" s="4"/>
      <c r="AK234" s="4"/>
    </row>
    <row r="235" spans="2:37" ht="14.25" customHeight="1" x14ac:dyDescent="0.4">
      <c r="B235" s="37"/>
      <c r="C235" s="68"/>
      <c r="D235" s="33"/>
      <c r="E235" s="33"/>
      <c r="F235" s="33"/>
      <c r="G235" s="156"/>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4"/>
      <c r="AJ235" s="4"/>
      <c r="AK235" s="4"/>
    </row>
    <row r="236" spans="2:37" ht="14.25" customHeight="1" x14ac:dyDescent="0.4">
      <c r="B236" s="37"/>
      <c r="C236" s="68"/>
      <c r="D236" s="33"/>
      <c r="E236" s="33"/>
      <c r="F236" s="33"/>
      <c r="G236" s="156"/>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4"/>
      <c r="AJ236" s="4"/>
      <c r="AK236" s="4"/>
    </row>
    <row r="237" spans="2:37" ht="14.25" customHeight="1" x14ac:dyDescent="0.4">
      <c r="B237" s="37"/>
      <c r="C237" s="68"/>
      <c r="D237" s="33"/>
      <c r="E237" s="33"/>
      <c r="F237" s="33"/>
      <c r="G237" s="156"/>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4"/>
      <c r="AJ237" s="4"/>
      <c r="AK237" s="4"/>
    </row>
    <row r="238" spans="2:37" ht="14.25" customHeight="1" x14ac:dyDescent="0.4">
      <c r="B238" s="37"/>
      <c r="C238" s="68"/>
      <c r="D238" s="33"/>
      <c r="E238" s="33"/>
      <c r="F238" s="33"/>
      <c r="G238" s="156"/>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4"/>
      <c r="AJ238" s="4"/>
      <c r="AK238" s="4"/>
    </row>
    <row r="239" spans="2:37" ht="14.25" customHeight="1" x14ac:dyDescent="0.4">
      <c r="B239" s="37"/>
      <c r="C239" s="68"/>
      <c r="D239" s="33"/>
      <c r="E239" s="33"/>
      <c r="F239" s="33"/>
      <c r="G239" s="156"/>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4"/>
      <c r="AJ239" s="4"/>
      <c r="AK239" s="4"/>
    </row>
    <row r="240" spans="2:37" ht="14.25" customHeight="1" x14ac:dyDescent="0.4">
      <c r="B240" s="37"/>
      <c r="C240" s="68"/>
      <c r="D240" s="33"/>
      <c r="E240" s="33"/>
      <c r="F240" s="33"/>
      <c r="G240" s="156"/>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4"/>
      <c r="AJ240" s="4"/>
      <c r="AK240" s="4"/>
    </row>
    <row r="241" spans="2:37" ht="14.25" customHeight="1" x14ac:dyDescent="0.4">
      <c r="B241" s="37"/>
      <c r="C241" s="68"/>
      <c r="D241" s="33"/>
      <c r="E241" s="33"/>
      <c r="F241" s="33"/>
      <c r="G241" s="156"/>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4"/>
      <c r="AJ241" s="4"/>
      <c r="AK241" s="4"/>
    </row>
    <row r="242" spans="2:37" ht="14.25" customHeight="1" x14ac:dyDescent="0.4">
      <c r="B242" s="37"/>
      <c r="C242" s="68"/>
      <c r="D242" s="33"/>
      <c r="E242" s="33"/>
      <c r="F242" s="33"/>
      <c r="G242" s="156"/>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4"/>
      <c r="AJ242" s="4"/>
      <c r="AK242" s="4"/>
    </row>
    <row r="243" spans="2:37" ht="14.25" customHeight="1" x14ac:dyDescent="0.4">
      <c r="B243" s="37"/>
      <c r="C243" s="68"/>
      <c r="D243" s="33"/>
      <c r="E243" s="33"/>
      <c r="F243" s="33"/>
      <c r="G243" s="156"/>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4"/>
      <c r="AJ243" s="4"/>
      <c r="AK243" s="4"/>
    </row>
    <row r="244" spans="2:37" ht="14.25" customHeight="1" x14ac:dyDescent="0.4">
      <c r="B244" s="37"/>
      <c r="C244" s="68"/>
      <c r="D244" s="33"/>
      <c r="E244" s="33"/>
      <c r="F244" s="33"/>
      <c r="G244" s="156"/>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4"/>
      <c r="AJ244" s="4"/>
      <c r="AK244" s="4"/>
    </row>
    <row r="245" spans="2:37" ht="14.25" customHeight="1" x14ac:dyDescent="0.4">
      <c r="B245" s="37"/>
      <c r="C245" s="68"/>
      <c r="D245" s="33"/>
      <c r="E245" s="33"/>
      <c r="F245" s="33"/>
      <c r="G245" s="156"/>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4"/>
      <c r="AJ245" s="4"/>
      <c r="AK245" s="4"/>
    </row>
    <row r="246" spans="2:37" ht="14.25" customHeight="1" x14ac:dyDescent="0.4">
      <c r="B246" s="37"/>
      <c r="C246" s="68"/>
      <c r="D246" s="33"/>
      <c r="E246" s="33"/>
      <c r="F246" s="33"/>
      <c r="G246" s="156"/>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4"/>
      <c r="AJ246" s="4"/>
      <c r="AK246" s="4"/>
    </row>
    <row r="247" spans="2:37" ht="14.25" customHeight="1" x14ac:dyDescent="0.4">
      <c r="B247" s="37"/>
      <c r="C247" s="68"/>
      <c r="D247" s="33"/>
      <c r="E247" s="33"/>
      <c r="F247" s="33"/>
      <c r="G247" s="156"/>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4"/>
      <c r="AJ247" s="4"/>
      <c r="AK247" s="4"/>
    </row>
    <row r="248" spans="2:37" ht="14.25" customHeight="1" x14ac:dyDescent="0.4">
      <c r="B248" s="37"/>
      <c r="C248" s="68"/>
      <c r="D248" s="33"/>
      <c r="E248" s="33"/>
      <c r="F248" s="33"/>
      <c r="G248" s="156"/>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4"/>
      <c r="AJ248" s="4"/>
      <c r="AK248" s="4"/>
    </row>
    <row r="249" spans="2:37" ht="14.25" customHeight="1" x14ac:dyDescent="0.4">
      <c r="B249" s="37"/>
      <c r="C249" s="68"/>
      <c r="D249" s="33"/>
      <c r="E249" s="33"/>
      <c r="F249" s="33"/>
      <c r="G249" s="156"/>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4"/>
      <c r="AJ249" s="4"/>
      <c r="AK249" s="4"/>
    </row>
    <row r="250" spans="2:37" ht="14.25" customHeight="1" x14ac:dyDescent="0.4">
      <c r="B250" s="37"/>
      <c r="C250" s="68"/>
      <c r="D250" s="33"/>
      <c r="E250" s="33"/>
      <c r="F250" s="33"/>
      <c r="G250" s="156"/>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4"/>
      <c r="AJ250" s="4"/>
      <c r="AK250" s="4"/>
    </row>
    <row r="251" spans="2:37" ht="14.25" customHeight="1" x14ac:dyDescent="0.4">
      <c r="B251" s="37"/>
      <c r="C251" s="68"/>
      <c r="D251" s="33"/>
      <c r="E251" s="33"/>
      <c r="F251" s="33"/>
      <c r="G251" s="156"/>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4"/>
      <c r="AJ251" s="4"/>
      <c r="AK251" s="4"/>
    </row>
    <row r="252" spans="2:37" ht="14.25" customHeight="1" x14ac:dyDescent="0.4">
      <c r="B252" s="37"/>
      <c r="C252" s="68"/>
      <c r="D252" s="33"/>
      <c r="E252" s="33"/>
      <c r="F252" s="33"/>
      <c r="G252" s="156"/>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4"/>
      <c r="AJ252" s="4"/>
      <c r="AK252" s="4"/>
    </row>
    <row r="253" spans="2:37" ht="14.25" customHeight="1" x14ac:dyDescent="0.4">
      <c r="B253" s="37"/>
      <c r="C253" s="68"/>
      <c r="D253" s="33"/>
      <c r="E253" s="33"/>
      <c r="F253" s="33"/>
      <c r="G253" s="156"/>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4"/>
      <c r="AJ253" s="4"/>
      <c r="AK253" s="4"/>
    </row>
    <row r="254" spans="2:37" ht="14.25" customHeight="1" x14ac:dyDescent="0.4">
      <c r="B254" s="37"/>
      <c r="C254" s="68"/>
      <c r="D254" s="33"/>
      <c r="E254" s="33"/>
      <c r="F254" s="33"/>
      <c r="G254" s="156"/>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4"/>
      <c r="AJ254" s="4"/>
      <c r="AK254" s="4"/>
    </row>
    <row r="255" spans="2:37" ht="14.25" customHeight="1" x14ac:dyDescent="0.4">
      <c r="B255" s="37"/>
      <c r="C255" s="68"/>
      <c r="D255" s="33"/>
      <c r="E255" s="33"/>
      <c r="F255" s="33"/>
      <c r="G255" s="156"/>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4"/>
      <c r="AJ255" s="4"/>
      <c r="AK255" s="4"/>
    </row>
    <row r="256" spans="2:37" ht="14.25" customHeight="1" x14ac:dyDescent="0.4">
      <c r="B256" s="37"/>
      <c r="C256" s="68"/>
      <c r="D256" s="33"/>
      <c r="E256" s="33"/>
      <c r="F256" s="33"/>
      <c r="G256" s="156"/>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4"/>
      <c r="AJ256" s="4"/>
      <c r="AK256" s="4"/>
    </row>
    <row r="257" spans="2:37" ht="14.25" customHeight="1" x14ac:dyDescent="0.4">
      <c r="B257" s="37"/>
      <c r="C257" s="68"/>
      <c r="D257" s="33"/>
      <c r="E257" s="33"/>
      <c r="F257" s="33"/>
      <c r="G257" s="156"/>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4"/>
      <c r="AJ257" s="4"/>
      <c r="AK257" s="4"/>
    </row>
    <row r="258" spans="2:37" ht="14.25" customHeight="1" x14ac:dyDescent="0.4">
      <c r="B258" s="37"/>
      <c r="C258" s="68"/>
      <c r="D258" s="33"/>
      <c r="E258" s="33"/>
      <c r="F258" s="33"/>
      <c r="G258" s="156"/>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4"/>
      <c r="AJ258" s="4"/>
      <c r="AK258" s="4"/>
    </row>
    <row r="259" spans="2:37" ht="14.25" customHeight="1" x14ac:dyDescent="0.4">
      <c r="B259" s="37"/>
      <c r="C259" s="68"/>
      <c r="D259" s="33"/>
      <c r="E259" s="33"/>
      <c r="F259" s="33"/>
      <c r="G259" s="156"/>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4"/>
      <c r="AJ259" s="4"/>
      <c r="AK259" s="4"/>
    </row>
    <row r="260" spans="2:37" ht="14.25" customHeight="1" x14ac:dyDescent="0.4">
      <c r="B260" s="37"/>
      <c r="C260" s="68"/>
      <c r="D260" s="33"/>
      <c r="E260" s="33"/>
      <c r="F260" s="33"/>
      <c r="G260" s="156"/>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4"/>
      <c r="AJ260" s="4"/>
      <c r="AK260" s="4"/>
    </row>
    <row r="261" spans="2:37" ht="14.25" customHeight="1" x14ac:dyDescent="0.4">
      <c r="B261" s="37"/>
      <c r="C261" s="68"/>
      <c r="D261" s="33"/>
      <c r="E261" s="33"/>
      <c r="F261" s="33"/>
      <c r="G261" s="156"/>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4"/>
      <c r="AJ261" s="4"/>
      <c r="AK261" s="4"/>
    </row>
    <row r="262" spans="2:37" ht="14.25" customHeight="1" x14ac:dyDescent="0.4">
      <c r="B262" s="37"/>
      <c r="C262" s="68"/>
      <c r="D262" s="33"/>
      <c r="E262" s="33"/>
      <c r="F262" s="33"/>
      <c r="G262" s="156"/>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4"/>
      <c r="AJ262" s="4"/>
      <c r="AK262" s="4"/>
    </row>
    <row r="263" spans="2:37" ht="14.25" customHeight="1" x14ac:dyDescent="0.4">
      <c r="B263" s="37"/>
      <c r="C263" s="68"/>
      <c r="D263" s="33"/>
      <c r="E263" s="33"/>
      <c r="F263" s="33"/>
      <c r="G263" s="156"/>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4"/>
      <c r="AJ263" s="4"/>
      <c r="AK263" s="4"/>
    </row>
    <row r="264" spans="2:37" ht="14.25" customHeight="1" x14ac:dyDescent="0.4">
      <c r="B264" s="37"/>
      <c r="C264" s="68"/>
      <c r="D264" s="33"/>
      <c r="E264" s="33"/>
      <c r="F264" s="33"/>
      <c r="G264" s="156"/>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4"/>
      <c r="AJ264" s="4"/>
      <c r="AK264" s="4"/>
    </row>
    <row r="265" spans="2:37" ht="14.25" customHeight="1" x14ac:dyDescent="0.4">
      <c r="B265" s="37"/>
      <c r="C265" s="68"/>
      <c r="D265" s="33"/>
      <c r="E265" s="33"/>
      <c r="F265" s="33"/>
      <c r="G265" s="156"/>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4"/>
      <c r="AJ265" s="4"/>
      <c r="AK265" s="4"/>
    </row>
    <row r="266" spans="2:37" ht="14.25" customHeight="1" x14ac:dyDescent="0.4">
      <c r="B266" s="37"/>
      <c r="C266" s="68"/>
      <c r="D266" s="33"/>
      <c r="E266" s="33"/>
      <c r="F266" s="33"/>
      <c r="G266" s="156"/>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4"/>
      <c r="AJ266" s="4"/>
      <c r="AK266" s="4"/>
    </row>
    <row r="267" spans="2:37" ht="14.25" customHeight="1" x14ac:dyDescent="0.4">
      <c r="B267" s="37"/>
      <c r="C267" s="68"/>
      <c r="D267" s="33"/>
      <c r="E267" s="33"/>
      <c r="F267" s="33"/>
      <c r="G267" s="156"/>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4"/>
      <c r="AJ267" s="4"/>
      <c r="AK267" s="4"/>
    </row>
    <row r="268" spans="2:37" ht="14.25" customHeight="1" x14ac:dyDescent="0.4">
      <c r="B268" s="37"/>
      <c r="C268" s="68"/>
      <c r="D268" s="33"/>
      <c r="E268" s="33"/>
      <c r="F268" s="33"/>
      <c r="G268" s="156"/>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4"/>
      <c r="AJ268" s="4"/>
      <c r="AK268" s="4"/>
    </row>
    <row r="269" spans="2:37" ht="14.25" customHeight="1" x14ac:dyDescent="0.4">
      <c r="B269" s="37"/>
      <c r="C269" s="68"/>
      <c r="D269" s="33"/>
      <c r="E269" s="33"/>
      <c r="F269" s="33"/>
      <c r="G269" s="156"/>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4"/>
      <c r="AJ269" s="4"/>
      <c r="AK269" s="4"/>
    </row>
    <row r="270" spans="2:37" ht="14.25" customHeight="1" x14ac:dyDescent="0.4">
      <c r="B270" s="37"/>
      <c r="C270" s="68"/>
      <c r="D270" s="33"/>
      <c r="E270" s="33"/>
      <c r="F270" s="33"/>
      <c r="G270" s="156"/>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4"/>
      <c r="AJ270" s="4"/>
      <c r="AK270" s="4"/>
    </row>
    <row r="271" spans="2:37" ht="14.25" customHeight="1" x14ac:dyDescent="0.4">
      <c r="B271" s="37"/>
      <c r="C271" s="68"/>
      <c r="D271" s="33"/>
      <c r="E271" s="33"/>
      <c r="F271" s="33"/>
      <c r="G271" s="156"/>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4"/>
      <c r="AJ271" s="4"/>
      <c r="AK271" s="4"/>
    </row>
    <row r="272" spans="2:37" ht="14.25" customHeight="1" x14ac:dyDescent="0.4">
      <c r="B272" s="37"/>
      <c r="C272" s="68"/>
      <c r="D272" s="33"/>
      <c r="E272" s="33"/>
      <c r="F272" s="33"/>
      <c r="G272" s="156"/>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4"/>
      <c r="AJ272" s="4"/>
      <c r="AK272" s="4"/>
    </row>
    <row r="273" spans="2:37" ht="14.25" customHeight="1" x14ac:dyDescent="0.4">
      <c r="B273" s="37"/>
      <c r="C273" s="68"/>
      <c r="D273" s="33"/>
      <c r="E273" s="33"/>
      <c r="F273" s="33"/>
      <c r="G273" s="156"/>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4"/>
      <c r="AJ273" s="4"/>
      <c r="AK273" s="4"/>
    </row>
    <row r="274" spans="2:37" ht="14.25" customHeight="1" x14ac:dyDescent="0.4">
      <c r="B274" s="37"/>
      <c r="C274" s="68"/>
      <c r="D274" s="33"/>
      <c r="E274" s="33"/>
      <c r="F274" s="33"/>
      <c r="G274" s="156"/>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4"/>
      <c r="AJ274" s="4"/>
      <c r="AK274" s="4"/>
    </row>
    <row r="275" spans="2:37" ht="14.25" customHeight="1" x14ac:dyDescent="0.4">
      <c r="B275" s="37"/>
      <c r="C275" s="68"/>
      <c r="D275" s="33"/>
      <c r="E275" s="33"/>
      <c r="F275" s="33"/>
      <c r="G275" s="156"/>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4"/>
      <c r="AJ275" s="4"/>
      <c r="AK275" s="4"/>
    </row>
    <row r="276" spans="2:37" ht="14.25" customHeight="1" x14ac:dyDescent="0.4">
      <c r="B276" s="37"/>
      <c r="C276" s="68"/>
      <c r="D276" s="33"/>
      <c r="E276" s="33"/>
      <c r="F276" s="33"/>
      <c r="G276" s="156"/>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4"/>
      <c r="AJ276" s="4"/>
      <c r="AK276" s="4"/>
    </row>
    <row r="277" spans="2:37" ht="14.25" customHeight="1" x14ac:dyDescent="0.4">
      <c r="B277" s="37"/>
      <c r="C277" s="68"/>
      <c r="D277" s="33"/>
      <c r="E277" s="33"/>
      <c r="F277" s="33"/>
      <c r="G277" s="156"/>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4"/>
      <c r="AJ277" s="4"/>
      <c r="AK277" s="4"/>
    </row>
    <row r="278" spans="2:37" ht="14.25" customHeight="1" x14ac:dyDescent="0.4">
      <c r="B278" s="37"/>
      <c r="C278" s="68"/>
      <c r="D278" s="33"/>
      <c r="E278" s="33"/>
      <c r="F278" s="33"/>
      <c r="G278" s="156"/>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4"/>
      <c r="AJ278" s="4"/>
      <c r="AK278" s="4"/>
    </row>
    <row r="279" spans="2:37" ht="14.25" customHeight="1" x14ac:dyDescent="0.4">
      <c r="B279" s="37"/>
      <c r="C279" s="68"/>
      <c r="D279" s="33"/>
      <c r="E279" s="33"/>
      <c r="F279" s="33"/>
      <c r="G279" s="156"/>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4"/>
      <c r="AJ279" s="4"/>
      <c r="AK279" s="4"/>
    </row>
    <row r="280" spans="2:37" ht="14.25" customHeight="1" x14ac:dyDescent="0.4">
      <c r="B280" s="37"/>
      <c r="C280" s="68"/>
      <c r="D280" s="33"/>
      <c r="E280" s="33"/>
      <c r="F280" s="33"/>
      <c r="G280" s="156"/>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4"/>
      <c r="AJ280" s="4"/>
      <c r="AK280" s="4"/>
    </row>
    <row r="281" spans="2:37" ht="14.25" customHeight="1" x14ac:dyDescent="0.4">
      <c r="B281" s="37"/>
      <c r="C281" s="68"/>
      <c r="D281" s="33"/>
      <c r="E281" s="33"/>
      <c r="F281" s="33"/>
      <c r="G281" s="156"/>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4"/>
      <c r="AJ281" s="4"/>
      <c r="AK281" s="4"/>
    </row>
    <row r="282" spans="2:37" ht="14.25" customHeight="1" x14ac:dyDescent="0.4">
      <c r="B282" s="37"/>
      <c r="C282" s="68"/>
      <c r="D282" s="33"/>
      <c r="E282" s="33"/>
      <c r="F282" s="33"/>
      <c r="G282" s="156"/>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4"/>
      <c r="AJ282" s="4"/>
      <c r="AK282" s="4"/>
    </row>
    <row r="283" spans="2:37" ht="14.25" customHeight="1" x14ac:dyDescent="0.4">
      <c r="B283" s="37"/>
      <c r="C283" s="68"/>
      <c r="D283" s="33"/>
      <c r="E283" s="33"/>
      <c r="F283" s="33"/>
      <c r="G283" s="156"/>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4"/>
      <c r="AJ283" s="4"/>
      <c r="AK283" s="4"/>
    </row>
    <row r="284" spans="2:37" ht="14.25" customHeight="1" x14ac:dyDescent="0.4">
      <c r="B284" s="37"/>
      <c r="C284" s="68"/>
      <c r="D284" s="33"/>
      <c r="E284" s="33"/>
      <c r="F284" s="33"/>
      <c r="G284" s="156"/>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4"/>
      <c r="AJ284" s="4"/>
      <c r="AK284" s="4"/>
    </row>
    <row r="285" spans="2:37" ht="14.25" customHeight="1" x14ac:dyDescent="0.4">
      <c r="B285" s="37"/>
      <c r="C285" s="68"/>
      <c r="D285" s="33"/>
      <c r="E285" s="33"/>
      <c r="F285" s="33"/>
      <c r="G285" s="156"/>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4"/>
      <c r="AJ285" s="4"/>
      <c r="AK285" s="4"/>
    </row>
    <row r="286" spans="2:37" ht="14.25" customHeight="1" x14ac:dyDescent="0.4">
      <c r="B286" s="37"/>
      <c r="C286" s="68"/>
      <c r="D286" s="33"/>
      <c r="E286" s="33"/>
      <c r="F286" s="33"/>
      <c r="G286" s="156"/>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4"/>
      <c r="AJ286" s="4"/>
      <c r="AK286" s="4"/>
    </row>
    <row r="287" spans="2:37" ht="14.25" customHeight="1" x14ac:dyDescent="0.4">
      <c r="B287" s="37"/>
      <c r="C287" s="68"/>
      <c r="D287" s="33"/>
      <c r="E287" s="33"/>
      <c r="F287" s="33"/>
      <c r="G287" s="156"/>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4"/>
      <c r="AJ287" s="4"/>
      <c r="AK287" s="4"/>
    </row>
    <row r="288" spans="2:37" ht="14.25" customHeight="1" x14ac:dyDescent="0.4">
      <c r="B288" s="37"/>
      <c r="C288" s="68"/>
      <c r="D288" s="33"/>
      <c r="E288" s="33"/>
      <c r="F288" s="33"/>
      <c r="G288" s="156"/>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4"/>
      <c r="AJ288" s="4"/>
      <c r="AK288" s="4"/>
    </row>
    <row r="289" spans="2:37" ht="14.25" customHeight="1" x14ac:dyDescent="0.4">
      <c r="B289" s="37"/>
      <c r="C289" s="68"/>
      <c r="D289" s="33"/>
      <c r="E289" s="33"/>
      <c r="F289" s="33"/>
      <c r="G289" s="156"/>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4"/>
      <c r="AJ289" s="4"/>
      <c r="AK289" s="4"/>
    </row>
    <row r="290" spans="2:37" ht="14.25" customHeight="1" x14ac:dyDescent="0.4">
      <c r="B290" s="37"/>
      <c r="C290" s="68"/>
      <c r="D290" s="33"/>
      <c r="E290" s="33"/>
      <c r="F290" s="33"/>
      <c r="G290" s="156"/>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4"/>
      <c r="AJ290" s="4"/>
      <c r="AK290" s="4"/>
    </row>
    <row r="291" spans="2:37" ht="14.25" customHeight="1" x14ac:dyDescent="0.4">
      <c r="B291" s="37"/>
      <c r="C291" s="68"/>
      <c r="D291" s="33"/>
      <c r="E291" s="33"/>
      <c r="F291" s="33"/>
      <c r="G291" s="156"/>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4"/>
      <c r="AJ291" s="4"/>
      <c r="AK291" s="4"/>
    </row>
    <row r="292" spans="2:37" ht="14.25" customHeight="1" x14ac:dyDescent="0.4">
      <c r="B292" s="37"/>
      <c r="C292" s="68"/>
      <c r="D292" s="33"/>
      <c r="E292" s="33"/>
      <c r="F292" s="33"/>
      <c r="G292" s="156"/>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4"/>
      <c r="AJ292" s="4"/>
      <c r="AK292" s="4"/>
    </row>
    <row r="293" spans="2:37" ht="14.25" customHeight="1" x14ac:dyDescent="0.4">
      <c r="B293" s="37"/>
      <c r="C293" s="68"/>
      <c r="D293" s="33"/>
      <c r="E293" s="33"/>
      <c r="F293" s="33"/>
      <c r="G293" s="156"/>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4"/>
      <c r="AJ293" s="4"/>
      <c r="AK293" s="4"/>
    </row>
    <row r="294" spans="2:37" ht="14.25" customHeight="1" x14ac:dyDescent="0.4">
      <c r="B294" s="37"/>
      <c r="C294" s="68"/>
      <c r="D294" s="33"/>
      <c r="E294" s="33"/>
      <c r="F294" s="33"/>
      <c r="G294" s="156"/>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4"/>
      <c r="AJ294" s="4"/>
      <c r="AK294" s="4"/>
    </row>
    <row r="295" spans="2:37" ht="14.25" customHeight="1" x14ac:dyDescent="0.4">
      <c r="B295" s="37"/>
      <c r="C295" s="68"/>
      <c r="D295" s="33"/>
      <c r="E295" s="33"/>
      <c r="F295" s="33"/>
      <c r="G295" s="156"/>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4"/>
      <c r="AJ295" s="4"/>
      <c r="AK295" s="4"/>
    </row>
    <row r="296" spans="2:37" ht="14.25" customHeight="1" x14ac:dyDescent="0.4">
      <c r="B296" s="37"/>
      <c r="C296" s="68"/>
      <c r="D296" s="33"/>
      <c r="E296" s="33"/>
      <c r="F296" s="33"/>
      <c r="G296" s="156"/>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4"/>
      <c r="AJ296" s="4"/>
      <c r="AK296" s="4"/>
    </row>
    <row r="297" spans="2:37" ht="14.25" customHeight="1" x14ac:dyDescent="0.4">
      <c r="B297" s="37"/>
      <c r="C297" s="68"/>
      <c r="D297" s="33"/>
      <c r="E297" s="33"/>
      <c r="F297" s="33"/>
      <c r="G297" s="156"/>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4"/>
      <c r="AJ297" s="4"/>
      <c r="AK297" s="4"/>
    </row>
    <row r="298" spans="2:37" ht="14.25" customHeight="1" x14ac:dyDescent="0.4">
      <c r="B298" s="37"/>
      <c r="C298" s="68"/>
      <c r="D298" s="33"/>
      <c r="E298" s="33"/>
      <c r="F298" s="33"/>
      <c r="G298" s="156"/>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4"/>
      <c r="AJ298" s="4"/>
      <c r="AK298" s="4"/>
    </row>
    <row r="299" spans="2:37" ht="14.25" customHeight="1" x14ac:dyDescent="0.4">
      <c r="B299" s="37"/>
      <c r="C299" s="68"/>
      <c r="D299" s="33"/>
      <c r="E299" s="33"/>
      <c r="F299" s="33"/>
      <c r="G299" s="156"/>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4"/>
      <c r="AJ299" s="4"/>
      <c r="AK299" s="4"/>
    </row>
    <row r="300" spans="2:37" ht="14.25" customHeight="1" x14ac:dyDescent="0.4">
      <c r="B300" s="37"/>
      <c r="C300" s="68"/>
      <c r="D300" s="33"/>
      <c r="E300" s="33"/>
      <c r="F300" s="33"/>
      <c r="G300" s="156"/>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4"/>
      <c r="AJ300" s="4"/>
      <c r="AK300" s="4"/>
    </row>
    <row r="301" spans="2:37" ht="14.25" customHeight="1" x14ac:dyDescent="0.4">
      <c r="B301" s="37"/>
      <c r="C301" s="68"/>
      <c r="D301" s="33"/>
      <c r="E301" s="33"/>
      <c r="F301" s="33"/>
      <c r="G301" s="156"/>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4"/>
      <c r="AJ301" s="4"/>
      <c r="AK301" s="4"/>
    </row>
    <row r="302" spans="2:37" ht="14.25" customHeight="1" x14ac:dyDescent="0.4">
      <c r="B302" s="37"/>
      <c r="C302" s="68"/>
      <c r="D302" s="33"/>
      <c r="E302" s="33"/>
      <c r="F302" s="33"/>
      <c r="G302" s="156"/>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4"/>
      <c r="AJ302" s="4"/>
      <c r="AK302" s="4"/>
    </row>
    <row r="303" spans="2:37" ht="14.25" customHeight="1" x14ac:dyDescent="0.4">
      <c r="B303" s="37"/>
      <c r="C303" s="68"/>
      <c r="D303" s="33"/>
      <c r="E303" s="33"/>
      <c r="F303" s="33"/>
      <c r="G303" s="156"/>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4"/>
      <c r="AJ303" s="4"/>
      <c r="AK303" s="4"/>
    </row>
    <row r="304" spans="2:37" ht="14.25" customHeight="1" x14ac:dyDescent="0.4">
      <c r="B304" s="37"/>
      <c r="C304" s="68"/>
      <c r="D304" s="33"/>
      <c r="E304" s="33"/>
      <c r="F304" s="33"/>
      <c r="G304" s="156"/>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4"/>
      <c r="AJ304" s="4"/>
      <c r="AK304" s="4"/>
    </row>
    <row r="305" spans="2:37" ht="14.25" customHeight="1" x14ac:dyDescent="0.4">
      <c r="B305" s="37"/>
      <c r="C305" s="68"/>
      <c r="D305" s="33"/>
      <c r="E305" s="33"/>
      <c r="F305" s="33"/>
      <c r="G305" s="156"/>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4"/>
      <c r="AJ305" s="4"/>
      <c r="AK305" s="4"/>
    </row>
    <row r="306" spans="2:37" ht="14.25" customHeight="1" x14ac:dyDescent="0.4">
      <c r="B306" s="37"/>
      <c r="C306" s="68"/>
      <c r="D306" s="33"/>
      <c r="E306" s="33"/>
      <c r="F306" s="33"/>
      <c r="G306" s="156"/>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4"/>
      <c r="AJ306" s="4"/>
      <c r="AK306" s="4"/>
    </row>
    <row r="307" spans="2:37" ht="14.25" customHeight="1" x14ac:dyDescent="0.4">
      <c r="B307" s="37"/>
      <c r="C307" s="68"/>
      <c r="D307" s="33"/>
      <c r="E307" s="33"/>
      <c r="F307" s="33"/>
      <c r="G307" s="156"/>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4"/>
      <c r="AJ307" s="4"/>
      <c r="AK307" s="4"/>
    </row>
    <row r="308" spans="2:37" ht="14.25" customHeight="1" x14ac:dyDescent="0.4">
      <c r="B308" s="37"/>
      <c r="C308" s="68"/>
      <c r="D308" s="33"/>
      <c r="E308" s="33"/>
      <c r="F308" s="33"/>
      <c r="G308" s="156"/>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4"/>
      <c r="AJ308" s="4"/>
      <c r="AK308" s="4"/>
    </row>
    <row r="309" spans="2:37" ht="14.25" customHeight="1" x14ac:dyDescent="0.4">
      <c r="B309" s="37"/>
      <c r="C309" s="68"/>
      <c r="D309" s="33"/>
      <c r="E309" s="33"/>
      <c r="F309" s="33"/>
      <c r="G309" s="156"/>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4"/>
      <c r="AJ309" s="4"/>
      <c r="AK309" s="4"/>
    </row>
    <row r="310" spans="2:37" ht="14.25" customHeight="1" x14ac:dyDescent="0.4">
      <c r="B310" s="37"/>
      <c r="C310" s="68"/>
      <c r="D310" s="33"/>
      <c r="E310" s="33"/>
      <c r="F310" s="33"/>
      <c r="G310" s="156"/>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4"/>
      <c r="AJ310" s="4"/>
      <c r="AK310" s="4"/>
    </row>
    <row r="311" spans="2:37" ht="15.75" customHeight="1" x14ac:dyDescent="0.4">
      <c r="B311" s="37"/>
      <c r="C311" s="68"/>
      <c r="D311" s="33"/>
      <c r="E311" s="33"/>
      <c r="F311" s="33"/>
      <c r="G311" s="156"/>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row>
    <row r="312" spans="2:37" ht="15.75" customHeight="1" x14ac:dyDescent="0.4">
      <c r="B312" s="37"/>
      <c r="C312" s="68"/>
      <c r="D312" s="33"/>
      <c r="E312" s="33"/>
      <c r="F312" s="33"/>
      <c r="G312" s="156"/>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row>
    <row r="313" spans="2:37" ht="15.75" customHeight="1" x14ac:dyDescent="0.4">
      <c r="B313" s="37"/>
      <c r="C313" s="68"/>
      <c r="D313" s="33"/>
      <c r="E313" s="33"/>
      <c r="F313" s="33"/>
      <c r="G313" s="156"/>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row>
    <row r="314" spans="2:37" ht="15.75" customHeight="1" x14ac:dyDescent="0.4">
      <c r="B314" s="37"/>
      <c r="C314" s="68"/>
      <c r="D314" s="33"/>
      <c r="E314" s="33"/>
      <c r="F314" s="33"/>
      <c r="G314" s="156"/>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row>
    <row r="315" spans="2:37" ht="15.75" customHeight="1" x14ac:dyDescent="0.4">
      <c r="B315" s="37"/>
      <c r="C315" s="68"/>
      <c r="D315" s="33"/>
      <c r="E315" s="33"/>
      <c r="F315" s="33"/>
      <c r="G315" s="156"/>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row>
    <row r="316" spans="2:37" ht="15.75" customHeight="1" x14ac:dyDescent="0.4">
      <c r="B316" s="37"/>
      <c r="C316" s="68"/>
      <c r="D316" s="33"/>
      <c r="E316" s="33"/>
      <c r="F316" s="33"/>
      <c r="G316" s="156"/>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row>
    <row r="317" spans="2:37" ht="15.75" customHeight="1" x14ac:dyDescent="0.4">
      <c r="B317" s="37"/>
      <c r="C317" s="68"/>
      <c r="D317" s="33"/>
      <c r="E317" s="33"/>
      <c r="F317" s="33"/>
      <c r="G317" s="156"/>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row>
    <row r="318" spans="2:37" ht="15.75" customHeight="1" x14ac:dyDescent="0.4">
      <c r="B318" s="37"/>
      <c r="C318" s="68"/>
      <c r="D318" s="33"/>
      <c r="E318" s="33"/>
      <c r="F318" s="33"/>
      <c r="G318" s="156"/>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row>
    <row r="319" spans="2:37" ht="15.75" customHeight="1" x14ac:dyDescent="0.4">
      <c r="B319" s="37"/>
      <c r="C319" s="68"/>
      <c r="D319" s="33"/>
      <c r="E319" s="33"/>
      <c r="F319" s="33"/>
      <c r="G319" s="156"/>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row>
    <row r="320" spans="2:37" ht="15.75" customHeight="1" x14ac:dyDescent="0.4">
      <c r="B320" s="37"/>
      <c r="C320" s="68"/>
      <c r="D320" s="33"/>
      <c r="E320" s="33"/>
      <c r="F320" s="33"/>
      <c r="G320" s="156"/>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row>
    <row r="321" spans="2:37" ht="15.75" customHeight="1" x14ac:dyDescent="0.4">
      <c r="B321" s="37"/>
      <c r="C321" s="68"/>
      <c r="D321" s="33"/>
      <c r="E321" s="33"/>
      <c r="F321" s="33"/>
      <c r="G321" s="156"/>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row>
    <row r="322" spans="2:37" ht="15.75" customHeight="1" x14ac:dyDescent="0.4">
      <c r="B322" s="37"/>
      <c r="C322" s="68"/>
      <c r="D322" s="33"/>
      <c r="E322" s="33"/>
      <c r="F322" s="33"/>
      <c r="G322" s="156"/>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row>
    <row r="323" spans="2:37" ht="15.75" customHeight="1" x14ac:dyDescent="0.4">
      <c r="B323" s="37"/>
      <c r="C323" s="68"/>
      <c r="D323" s="33"/>
      <c r="E323" s="33"/>
      <c r="F323" s="33"/>
      <c r="G323" s="156"/>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row>
    <row r="324" spans="2:37" ht="15.75" customHeight="1" x14ac:dyDescent="0.4">
      <c r="B324" s="37"/>
      <c r="C324" s="68"/>
      <c r="D324" s="33"/>
      <c r="E324" s="33"/>
      <c r="F324" s="33"/>
      <c r="G324" s="156"/>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row>
    <row r="325" spans="2:37" ht="15.75" customHeight="1" x14ac:dyDescent="0.4">
      <c r="B325" s="37"/>
      <c r="C325" s="68"/>
      <c r="D325" s="33"/>
      <c r="E325" s="33"/>
      <c r="F325" s="33"/>
      <c r="G325" s="156"/>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row>
    <row r="326" spans="2:37" ht="15.75" customHeight="1" x14ac:dyDescent="0.4">
      <c r="B326" s="37"/>
      <c r="C326" s="68"/>
      <c r="D326" s="33"/>
      <c r="E326" s="33"/>
      <c r="F326" s="33"/>
      <c r="G326" s="156"/>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row>
    <row r="327" spans="2:37" ht="15.75" customHeight="1" x14ac:dyDescent="0.4">
      <c r="B327" s="37"/>
      <c r="C327" s="68"/>
      <c r="D327" s="33"/>
      <c r="E327" s="33"/>
      <c r="F327" s="33"/>
      <c r="G327" s="156"/>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row>
    <row r="328" spans="2:37" ht="15.75" customHeight="1" x14ac:dyDescent="0.4">
      <c r="B328" s="37"/>
      <c r="C328" s="68"/>
      <c r="D328" s="33"/>
      <c r="E328" s="33"/>
      <c r="F328" s="33"/>
      <c r="G328" s="156"/>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row>
    <row r="329" spans="2:37" ht="15.75" customHeight="1" x14ac:dyDescent="0.4">
      <c r="B329" s="37"/>
      <c r="C329" s="68"/>
      <c r="D329" s="33"/>
      <c r="E329" s="33"/>
      <c r="F329" s="33"/>
      <c r="G329" s="156"/>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row>
    <row r="330" spans="2:37" ht="15.75" customHeight="1" x14ac:dyDescent="0.4">
      <c r="B330" s="37"/>
      <c r="C330" s="68"/>
      <c r="D330" s="33"/>
      <c r="E330" s="33"/>
      <c r="F330" s="33"/>
      <c r="G330" s="156"/>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row>
    <row r="331" spans="2:37" ht="15.75" customHeight="1" x14ac:dyDescent="0.4">
      <c r="B331" s="37"/>
      <c r="C331" s="68"/>
      <c r="D331" s="33"/>
      <c r="E331" s="33"/>
      <c r="F331" s="33"/>
      <c r="G331" s="156"/>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row>
    <row r="332" spans="2:37" ht="15.75" customHeight="1" x14ac:dyDescent="0.4">
      <c r="B332" s="37"/>
      <c r="C332" s="68"/>
      <c r="D332" s="33"/>
      <c r="E332" s="33"/>
      <c r="F332" s="33"/>
      <c r="G332" s="156"/>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row>
    <row r="333" spans="2:37" ht="15.75" customHeight="1" x14ac:dyDescent="0.4">
      <c r="B333" s="37"/>
      <c r="C333" s="68"/>
      <c r="D333" s="33"/>
      <c r="E333" s="33"/>
      <c r="F333" s="33"/>
      <c r="G333" s="156"/>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row>
    <row r="334" spans="2:37" ht="15.75" customHeight="1" x14ac:dyDescent="0.4">
      <c r="B334" s="37"/>
      <c r="C334" s="68"/>
      <c r="D334" s="33"/>
      <c r="E334" s="33"/>
      <c r="F334" s="33"/>
      <c r="G334" s="156"/>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row>
    <row r="335" spans="2:37" ht="15.75" customHeight="1" x14ac:dyDescent="0.4">
      <c r="B335" s="37"/>
      <c r="C335" s="68"/>
      <c r="D335" s="33"/>
      <c r="E335" s="33"/>
      <c r="F335" s="33"/>
      <c r="G335" s="156"/>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row>
    <row r="336" spans="2:37" ht="15.75" customHeight="1" x14ac:dyDescent="0.4">
      <c r="B336" s="37"/>
      <c r="C336" s="68"/>
      <c r="D336" s="33"/>
      <c r="E336" s="33"/>
      <c r="F336" s="33"/>
      <c r="G336" s="156"/>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row>
    <row r="337" spans="2:37" ht="15.75" customHeight="1" x14ac:dyDescent="0.4">
      <c r="B337" s="37"/>
      <c r="C337" s="68"/>
      <c r="D337" s="33"/>
      <c r="E337" s="33"/>
      <c r="F337" s="33"/>
      <c r="G337" s="156"/>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row>
    <row r="338" spans="2:37" ht="15.75" customHeight="1" x14ac:dyDescent="0.4">
      <c r="B338" s="37"/>
      <c r="C338" s="68"/>
      <c r="D338" s="33"/>
      <c r="E338" s="33"/>
      <c r="F338" s="33"/>
      <c r="G338" s="156"/>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row>
    <row r="339" spans="2:37" ht="15.75" customHeight="1" x14ac:dyDescent="0.4">
      <c r="B339" s="37"/>
      <c r="C339" s="68"/>
      <c r="D339" s="33"/>
      <c r="E339" s="33"/>
      <c r="F339" s="33"/>
      <c r="G339" s="156"/>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row>
    <row r="340" spans="2:37" ht="15.75" customHeight="1" x14ac:dyDescent="0.4">
      <c r="B340" s="37"/>
      <c r="C340" s="68"/>
      <c r="D340" s="33"/>
      <c r="E340" s="33"/>
      <c r="F340" s="33"/>
      <c r="G340" s="156"/>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row>
    <row r="341" spans="2:37" ht="15.75" customHeight="1" x14ac:dyDescent="0.4">
      <c r="B341" s="37"/>
      <c r="C341" s="68"/>
      <c r="D341" s="33"/>
      <c r="E341" s="33"/>
      <c r="F341" s="33"/>
      <c r="G341" s="156"/>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row>
    <row r="342" spans="2:37" ht="15.75" customHeight="1" x14ac:dyDescent="0.4">
      <c r="B342" s="37"/>
      <c r="C342" s="68"/>
      <c r="D342" s="33"/>
      <c r="E342" s="33"/>
      <c r="F342" s="33"/>
      <c r="G342" s="156"/>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row>
    <row r="343" spans="2:37" ht="15.75" customHeight="1" x14ac:dyDescent="0.4">
      <c r="B343" s="37"/>
      <c r="C343" s="68"/>
      <c r="D343" s="33"/>
      <c r="E343" s="33"/>
      <c r="F343" s="33"/>
      <c r="G343" s="156"/>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row>
    <row r="344" spans="2:37" ht="15.75" customHeight="1" x14ac:dyDescent="0.4">
      <c r="B344" s="37"/>
      <c r="C344" s="68"/>
      <c r="D344" s="33"/>
      <c r="E344" s="33"/>
      <c r="F344" s="33"/>
      <c r="G344" s="156"/>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row>
    <row r="345" spans="2:37" ht="15.75" customHeight="1" x14ac:dyDescent="0.4">
      <c r="B345" s="37"/>
      <c r="C345" s="68"/>
      <c r="D345" s="33"/>
      <c r="E345" s="33"/>
      <c r="F345" s="33"/>
      <c r="G345" s="156"/>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row>
    <row r="346" spans="2:37" ht="15.75" customHeight="1" x14ac:dyDescent="0.4">
      <c r="B346" s="37"/>
      <c r="C346" s="68"/>
      <c r="D346" s="33"/>
      <c r="E346" s="33"/>
      <c r="F346" s="33"/>
      <c r="G346" s="156"/>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row>
    <row r="347" spans="2:37" ht="15.75" customHeight="1" x14ac:dyDescent="0.4">
      <c r="B347" s="37"/>
      <c r="C347" s="68"/>
      <c r="D347" s="33"/>
      <c r="E347" s="33"/>
      <c r="F347" s="33"/>
      <c r="G347" s="156"/>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row>
    <row r="348" spans="2:37" ht="15.75" customHeight="1" x14ac:dyDescent="0.4">
      <c r="B348" s="37"/>
      <c r="C348" s="68"/>
      <c r="D348" s="33"/>
      <c r="E348" s="33"/>
      <c r="F348" s="33"/>
      <c r="G348" s="156"/>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row>
    <row r="349" spans="2:37" ht="15.75" customHeight="1" x14ac:dyDescent="0.4">
      <c r="B349" s="37"/>
      <c r="C349" s="68"/>
      <c r="D349" s="33"/>
      <c r="E349" s="33"/>
      <c r="F349" s="33"/>
      <c r="G349" s="156"/>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row>
    <row r="350" spans="2:37" ht="15.75" customHeight="1" x14ac:dyDescent="0.4">
      <c r="B350" s="37"/>
      <c r="C350" s="68"/>
      <c r="D350" s="33"/>
      <c r="E350" s="33"/>
      <c r="F350" s="33"/>
      <c r="G350" s="156"/>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row>
    <row r="351" spans="2:37" ht="15.75" customHeight="1" x14ac:dyDescent="0.4">
      <c r="B351" s="37"/>
      <c r="C351" s="68"/>
      <c r="D351" s="33"/>
      <c r="E351" s="33"/>
      <c r="F351" s="33"/>
      <c r="G351" s="156"/>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row>
    <row r="352" spans="2:37" ht="15.75" customHeight="1" x14ac:dyDescent="0.4">
      <c r="B352" s="37"/>
      <c r="C352" s="68"/>
      <c r="D352" s="33"/>
      <c r="E352" s="33"/>
      <c r="F352" s="33"/>
      <c r="G352" s="156"/>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row>
    <row r="353" spans="2:37" ht="15.75" customHeight="1" x14ac:dyDescent="0.4">
      <c r="B353" s="37"/>
      <c r="C353" s="68"/>
      <c r="D353" s="33"/>
      <c r="E353" s="33"/>
      <c r="F353" s="33"/>
      <c r="G353" s="156"/>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row>
    <row r="354" spans="2:37" ht="15.75" customHeight="1" x14ac:dyDescent="0.4">
      <c r="B354" s="37"/>
      <c r="C354" s="68"/>
      <c r="D354" s="33"/>
      <c r="E354" s="33"/>
      <c r="F354" s="33"/>
      <c r="G354" s="156"/>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row>
    <row r="355" spans="2:37" ht="15.75" customHeight="1" x14ac:dyDescent="0.4">
      <c r="B355" s="37"/>
      <c r="C355" s="68"/>
      <c r="D355" s="33"/>
      <c r="E355" s="33"/>
      <c r="F355" s="33"/>
      <c r="G355" s="156"/>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row>
    <row r="356" spans="2:37" ht="15.75" customHeight="1" x14ac:dyDescent="0.4">
      <c r="B356" s="37"/>
      <c r="C356" s="68"/>
      <c r="D356" s="33"/>
      <c r="E356" s="33"/>
      <c r="F356" s="33"/>
      <c r="G356" s="156"/>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row>
    <row r="357" spans="2:37" ht="15.75" customHeight="1" x14ac:dyDescent="0.4">
      <c r="B357" s="37"/>
      <c r="C357" s="68"/>
      <c r="D357" s="33"/>
      <c r="E357" s="33"/>
      <c r="F357" s="33"/>
      <c r="G357" s="156"/>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row>
    <row r="358" spans="2:37" ht="15.75" customHeight="1" x14ac:dyDescent="0.4">
      <c r="B358" s="37"/>
      <c r="C358" s="68"/>
      <c r="D358" s="33"/>
      <c r="E358" s="33"/>
      <c r="F358" s="33"/>
      <c r="G358" s="156"/>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row>
    <row r="359" spans="2:37" ht="15.75" customHeight="1" x14ac:dyDescent="0.4">
      <c r="B359" s="37"/>
      <c r="C359" s="68"/>
      <c r="D359" s="33"/>
      <c r="E359" s="33"/>
      <c r="F359" s="33"/>
      <c r="G359" s="156"/>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row>
    <row r="360" spans="2:37" ht="15.75" customHeight="1" x14ac:dyDescent="0.4">
      <c r="B360" s="37"/>
      <c r="C360" s="68"/>
      <c r="D360" s="33"/>
      <c r="E360" s="33"/>
      <c r="F360" s="33"/>
      <c r="G360" s="156"/>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row>
    <row r="361" spans="2:37" ht="15.75" customHeight="1" x14ac:dyDescent="0.4">
      <c r="B361" s="37"/>
      <c r="C361" s="68"/>
      <c r="D361" s="33"/>
      <c r="E361" s="33"/>
      <c r="F361" s="33"/>
      <c r="G361" s="156"/>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row>
    <row r="362" spans="2:37" ht="15.75" customHeight="1" x14ac:dyDescent="0.4">
      <c r="B362" s="37"/>
      <c r="C362" s="68"/>
      <c r="D362" s="33"/>
      <c r="E362" s="33"/>
      <c r="F362" s="33"/>
      <c r="G362" s="156"/>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row>
    <row r="363" spans="2:37" ht="15.75" customHeight="1" x14ac:dyDescent="0.4">
      <c r="B363" s="37"/>
      <c r="C363" s="68"/>
      <c r="D363" s="33"/>
      <c r="E363" s="33"/>
      <c r="F363" s="33"/>
      <c r="G363" s="156"/>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row>
    <row r="364" spans="2:37" ht="15.75" customHeight="1" x14ac:dyDescent="0.4">
      <c r="B364" s="37"/>
      <c r="C364" s="68"/>
      <c r="D364" s="33"/>
      <c r="E364" s="33"/>
      <c r="F364" s="33"/>
      <c r="G364" s="156"/>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row>
    <row r="365" spans="2:37" ht="15.75" customHeight="1" x14ac:dyDescent="0.4">
      <c r="B365" s="37"/>
      <c r="C365" s="68"/>
      <c r="D365" s="33"/>
      <c r="E365" s="33"/>
      <c r="F365" s="33"/>
      <c r="G365" s="156"/>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row>
    <row r="366" spans="2:37" ht="15.75" customHeight="1" x14ac:dyDescent="0.4">
      <c r="B366" s="37"/>
      <c r="C366" s="68"/>
      <c r="D366" s="33"/>
      <c r="E366" s="33"/>
      <c r="F366" s="33"/>
      <c r="G366" s="156"/>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row>
    <row r="367" spans="2:37" ht="15.75" customHeight="1" x14ac:dyDescent="0.4">
      <c r="B367" s="37"/>
      <c r="C367" s="68"/>
      <c r="D367" s="33"/>
      <c r="E367" s="33"/>
      <c r="F367" s="33"/>
      <c r="G367" s="156"/>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row>
    <row r="368" spans="2:37" ht="15.75" customHeight="1" x14ac:dyDescent="0.4">
      <c r="B368" s="37"/>
      <c r="C368" s="68"/>
      <c r="D368" s="33"/>
      <c r="E368" s="33"/>
      <c r="F368" s="33"/>
      <c r="G368" s="156"/>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row>
    <row r="369" spans="2:37" ht="15.75" customHeight="1" x14ac:dyDescent="0.4">
      <c r="B369" s="37"/>
      <c r="C369" s="68"/>
      <c r="D369" s="33"/>
      <c r="E369" s="33"/>
      <c r="F369" s="33"/>
      <c r="G369" s="156"/>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row>
    <row r="370" spans="2:37" ht="15.75" customHeight="1" x14ac:dyDescent="0.4">
      <c r="B370" s="37"/>
      <c r="C370" s="68"/>
      <c r="D370" s="33"/>
      <c r="E370" s="33"/>
      <c r="F370" s="33"/>
      <c r="G370" s="156"/>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row>
    <row r="371" spans="2:37" ht="15.75" customHeight="1" x14ac:dyDescent="0.4">
      <c r="B371" s="37"/>
      <c r="C371" s="68"/>
      <c r="D371" s="33"/>
      <c r="E371" s="33"/>
      <c r="F371" s="33"/>
      <c r="G371" s="156"/>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row>
    <row r="372" spans="2:37" ht="15.75" customHeight="1" x14ac:dyDescent="0.4">
      <c r="B372" s="37"/>
      <c r="C372" s="68"/>
      <c r="D372" s="33"/>
      <c r="E372" s="33"/>
      <c r="F372" s="33"/>
      <c r="G372" s="156"/>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row>
    <row r="373" spans="2:37" ht="15.75" customHeight="1" x14ac:dyDescent="0.4">
      <c r="B373" s="37"/>
      <c r="C373" s="68"/>
      <c r="D373" s="33"/>
      <c r="E373" s="33"/>
      <c r="F373" s="33"/>
      <c r="G373" s="156"/>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row>
    <row r="374" spans="2:37" ht="15.75" customHeight="1" x14ac:dyDescent="0.4">
      <c r="B374" s="37"/>
      <c r="C374" s="68"/>
      <c r="D374" s="33"/>
      <c r="E374" s="33"/>
      <c r="F374" s="33"/>
      <c r="G374" s="156"/>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row>
    <row r="375" spans="2:37" ht="15.75" customHeight="1" x14ac:dyDescent="0.4">
      <c r="B375" s="37"/>
      <c r="C375" s="68"/>
      <c r="D375" s="33"/>
      <c r="E375" s="33"/>
      <c r="F375" s="33"/>
      <c r="G375" s="156"/>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row>
    <row r="376" spans="2:37" ht="15.75" customHeight="1" x14ac:dyDescent="0.4">
      <c r="B376" s="37"/>
      <c r="C376" s="68"/>
      <c r="D376" s="33"/>
      <c r="E376" s="33"/>
      <c r="F376" s="33"/>
      <c r="G376" s="156"/>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row>
    <row r="377" spans="2:37" ht="15.75" customHeight="1" x14ac:dyDescent="0.4">
      <c r="B377" s="37"/>
      <c r="C377" s="68"/>
      <c r="D377" s="33"/>
      <c r="E377" s="33"/>
      <c r="F377" s="33"/>
      <c r="G377" s="156"/>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row>
    <row r="378" spans="2:37" ht="15.75" customHeight="1" x14ac:dyDescent="0.4">
      <c r="B378" s="37"/>
      <c r="C378" s="68"/>
      <c r="D378" s="33"/>
      <c r="E378" s="33"/>
      <c r="F378" s="33"/>
      <c r="G378" s="156"/>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row>
    <row r="379" spans="2:37" ht="15.75" customHeight="1" x14ac:dyDescent="0.4">
      <c r="B379" s="37"/>
      <c r="C379" s="68"/>
      <c r="D379" s="33"/>
      <c r="E379" s="33"/>
      <c r="F379" s="33"/>
      <c r="G379" s="156"/>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row>
    <row r="380" spans="2:37" ht="15.75" customHeight="1" x14ac:dyDescent="0.4">
      <c r="B380" s="37"/>
      <c r="C380" s="68"/>
      <c r="D380" s="33"/>
      <c r="E380" s="33"/>
      <c r="F380" s="33"/>
      <c r="G380" s="156"/>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row>
    <row r="381" spans="2:37" ht="15.75" customHeight="1" x14ac:dyDescent="0.4">
      <c r="B381" s="37"/>
      <c r="C381" s="68"/>
      <c r="D381" s="33"/>
      <c r="E381" s="33"/>
      <c r="F381" s="33"/>
      <c r="G381" s="156"/>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row>
    <row r="382" spans="2:37" ht="15.75" customHeight="1" x14ac:dyDescent="0.4">
      <c r="B382" s="37"/>
      <c r="C382" s="68"/>
      <c r="D382" s="33"/>
      <c r="E382" s="33"/>
      <c r="F382" s="33"/>
      <c r="G382" s="156"/>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row>
    <row r="383" spans="2:37" ht="15.75" customHeight="1" x14ac:dyDescent="0.4">
      <c r="B383" s="37"/>
      <c r="C383" s="68"/>
      <c r="D383" s="33"/>
      <c r="E383" s="33"/>
      <c r="F383" s="33"/>
      <c r="G383" s="156"/>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row>
    <row r="384" spans="2:37" ht="15.75" customHeight="1" x14ac:dyDescent="0.4">
      <c r="B384" s="37"/>
      <c r="C384" s="68"/>
      <c r="D384" s="33"/>
      <c r="E384" s="33"/>
      <c r="F384" s="33"/>
      <c r="G384" s="156"/>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row>
    <row r="385" spans="2:37" ht="15.75" customHeight="1" x14ac:dyDescent="0.4">
      <c r="B385" s="37"/>
      <c r="C385" s="68"/>
      <c r="D385" s="33"/>
      <c r="E385" s="33"/>
      <c r="F385" s="33"/>
      <c r="G385" s="156"/>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row>
    <row r="386" spans="2:37" ht="15.75" customHeight="1" x14ac:dyDescent="0.4">
      <c r="B386" s="37"/>
      <c r="C386" s="68"/>
      <c r="D386" s="33"/>
      <c r="E386" s="33"/>
      <c r="F386" s="33"/>
      <c r="G386" s="156"/>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row>
    <row r="387" spans="2:37" ht="15.75" customHeight="1" x14ac:dyDescent="0.4">
      <c r="B387" s="37"/>
      <c r="C387" s="68"/>
      <c r="D387" s="33"/>
      <c r="E387" s="33"/>
      <c r="F387" s="33"/>
      <c r="G387" s="156"/>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row>
    <row r="388" spans="2:37" ht="15.75" customHeight="1" x14ac:dyDescent="0.4">
      <c r="B388" s="37"/>
      <c r="C388" s="68"/>
      <c r="D388" s="33"/>
      <c r="E388" s="33"/>
      <c r="F388" s="33"/>
      <c r="G388" s="156"/>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row>
    <row r="389" spans="2:37" ht="15.75" customHeight="1" x14ac:dyDescent="0.4">
      <c r="B389" s="37"/>
      <c r="C389" s="68"/>
      <c r="D389" s="33"/>
      <c r="E389" s="33"/>
      <c r="F389" s="33"/>
      <c r="G389" s="156"/>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row>
    <row r="390" spans="2:37" ht="15.75" customHeight="1" x14ac:dyDescent="0.4">
      <c r="B390" s="37"/>
      <c r="C390" s="68"/>
      <c r="D390" s="33"/>
      <c r="E390" s="33"/>
      <c r="F390" s="33"/>
      <c r="G390" s="156"/>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row>
    <row r="391" spans="2:37" ht="15.75" customHeight="1" x14ac:dyDescent="0.4">
      <c r="B391" s="37"/>
      <c r="C391" s="68"/>
      <c r="D391" s="33"/>
      <c r="E391" s="33"/>
      <c r="F391" s="33"/>
      <c r="G391" s="156"/>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row>
    <row r="392" spans="2:37" ht="15.75" customHeight="1" x14ac:dyDescent="0.4">
      <c r="B392" s="37"/>
      <c r="C392" s="68"/>
      <c r="D392" s="33"/>
      <c r="E392" s="33"/>
      <c r="F392" s="33"/>
      <c r="G392" s="156"/>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row>
    <row r="393" spans="2:37" ht="15.75" customHeight="1" x14ac:dyDescent="0.4">
      <c r="B393" s="37"/>
      <c r="C393" s="68"/>
      <c r="D393" s="33"/>
      <c r="E393" s="33"/>
      <c r="F393" s="33"/>
      <c r="G393" s="156"/>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row>
    <row r="394" spans="2:37" ht="15.75" customHeight="1" x14ac:dyDescent="0.4">
      <c r="B394" s="37"/>
      <c r="C394" s="68"/>
      <c r="D394" s="33"/>
      <c r="E394" s="33"/>
      <c r="F394" s="33"/>
      <c r="G394" s="156"/>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row>
    <row r="395" spans="2:37" ht="15.75" customHeight="1" x14ac:dyDescent="0.4">
      <c r="B395" s="37"/>
      <c r="C395" s="68"/>
      <c r="D395" s="33"/>
      <c r="E395" s="33"/>
      <c r="F395" s="33"/>
      <c r="G395" s="156"/>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row>
    <row r="396" spans="2:37" ht="15.75" customHeight="1" x14ac:dyDescent="0.4">
      <c r="B396" s="37"/>
      <c r="C396" s="68"/>
      <c r="D396" s="33"/>
      <c r="E396" s="33"/>
      <c r="F396" s="33"/>
      <c r="G396" s="156"/>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row>
    <row r="397" spans="2:37" ht="15.75" customHeight="1" x14ac:dyDescent="0.4">
      <c r="B397" s="37"/>
      <c r="C397" s="68"/>
      <c r="D397" s="33"/>
      <c r="E397" s="33"/>
      <c r="F397" s="33"/>
      <c r="G397" s="156"/>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row>
    <row r="398" spans="2:37" ht="15.75" customHeight="1" x14ac:dyDescent="0.4">
      <c r="B398" s="37"/>
      <c r="C398" s="68"/>
      <c r="D398" s="33"/>
      <c r="E398" s="33"/>
      <c r="F398" s="33"/>
      <c r="G398" s="156"/>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row>
    <row r="399" spans="2:37" ht="15.75" customHeight="1" x14ac:dyDescent="0.4">
      <c r="B399" s="37"/>
      <c r="C399" s="68"/>
      <c r="D399" s="33"/>
      <c r="E399" s="33"/>
      <c r="F399" s="33"/>
      <c r="G399" s="156"/>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row>
    <row r="400" spans="2:37" ht="15.75" customHeight="1" x14ac:dyDescent="0.4">
      <c r="B400" s="37"/>
      <c r="C400" s="68"/>
      <c r="D400" s="33"/>
      <c r="E400" s="33"/>
      <c r="F400" s="33"/>
      <c r="G400" s="156"/>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row>
    <row r="401" spans="2:37" ht="15.75" customHeight="1" x14ac:dyDescent="0.4">
      <c r="B401" s="37"/>
      <c r="C401" s="68"/>
      <c r="D401" s="33"/>
      <c r="E401" s="33"/>
      <c r="F401" s="33"/>
      <c r="G401" s="156"/>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row>
    <row r="402" spans="2:37" ht="15.75" customHeight="1" x14ac:dyDescent="0.4">
      <c r="B402" s="37"/>
      <c r="C402" s="68"/>
      <c r="D402" s="33"/>
      <c r="E402" s="33"/>
      <c r="F402" s="33"/>
      <c r="G402" s="156"/>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row>
    <row r="403" spans="2:37" ht="15.75" customHeight="1" x14ac:dyDescent="0.4">
      <c r="B403" s="37"/>
      <c r="C403" s="68"/>
      <c r="D403" s="33"/>
      <c r="E403" s="33"/>
      <c r="F403" s="33"/>
      <c r="G403" s="156"/>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row>
    <row r="404" spans="2:37" ht="15.75" customHeight="1" x14ac:dyDescent="0.4">
      <c r="B404" s="37"/>
      <c r="C404" s="68"/>
      <c r="D404" s="33"/>
      <c r="E404" s="33"/>
      <c r="F404" s="33"/>
      <c r="G404" s="156"/>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row>
    <row r="405" spans="2:37" ht="15.75" customHeight="1" x14ac:dyDescent="0.4">
      <c r="B405" s="37"/>
      <c r="C405" s="68"/>
      <c r="D405" s="33"/>
      <c r="E405" s="33"/>
      <c r="F405" s="33"/>
      <c r="G405" s="156"/>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row>
    <row r="406" spans="2:37" ht="15.75" customHeight="1" x14ac:dyDescent="0.4">
      <c r="B406" s="37"/>
      <c r="C406" s="68"/>
      <c r="D406" s="33"/>
      <c r="E406" s="33"/>
      <c r="F406" s="33"/>
      <c r="G406" s="156"/>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row>
    <row r="407" spans="2:37" ht="15.75" customHeight="1" x14ac:dyDescent="0.4">
      <c r="B407" s="37"/>
      <c r="C407" s="68"/>
      <c r="D407" s="33"/>
      <c r="E407" s="33"/>
      <c r="F407" s="33"/>
      <c r="G407" s="156"/>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row>
    <row r="408" spans="2:37" ht="15.75" customHeight="1" x14ac:dyDescent="0.4">
      <c r="B408" s="37"/>
      <c r="C408" s="68"/>
      <c r="D408" s="33"/>
      <c r="E408" s="33"/>
      <c r="F408" s="33"/>
      <c r="G408" s="156"/>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row>
    <row r="409" spans="2:37" ht="15.75" customHeight="1" x14ac:dyDescent="0.4">
      <c r="B409" s="37"/>
      <c r="C409" s="68"/>
      <c r="D409" s="33"/>
      <c r="E409" s="33"/>
      <c r="F409" s="33"/>
      <c r="G409" s="156"/>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row>
    <row r="410" spans="2:37" ht="15.75" customHeight="1" x14ac:dyDescent="0.4">
      <c r="B410" s="37"/>
      <c r="C410" s="68"/>
      <c r="D410" s="33"/>
      <c r="E410" s="33"/>
      <c r="F410" s="33"/>
      <c r="G410" s="156"/>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row>
    <row r="411" spans="2:37" ht="15.75" customHeight="1" x14ac:dyDescent="0.4">
      <c r="B411" s="37"/>
      <c r="C411" s="68"/>
      <c r="D411" s="33"/>
      <c r="E411" s="33"/>
      <c r="F411" s="33"/>
      <c r="G411" s="156"/>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row>
    <row r="412" spans="2:37" ht="15.75" customHeight="1" x14ac:dyDescent="0.4">
      <c r="B412" s="37"/>
      <c r="C412" s="68"/>
      <c r="D412" s="33"/>
      <c r="E412" s="33"/>
      <c r="F412" s="33"/>
      <c r="G412" s="156"/>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row>
    <row r="413" spans="2:37" ht="15.75" customHeight="1" x14ac:dyDescent="0.4">
      <c r="B413" s="37"/>
      <c r="C413" s="68"/>
      <c r="D413" s="33"/>
      <c r="E413" s="33"/>
      <c r="F413" s="33"/>
      <c r="G413" s="156"/>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row>
    <row r="414" spans="2:37" ht="15.75" customHeight="1" x14ac:dyDescent="0.4">
      <c r="B414" s="37"/>
      <c r="C414" s="68"/>
      <c r="D414" s="33"/>
      <c r="E414" s="33"/>
      <c r="F414" s="33"/>
      <c r="G414" s="156"/>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row>
    <row r="415" spans="2:37" ht="15.75" customHeight="1" x14ac:dyDescent="0.4">
      <c r="B415" s="37"/>
      <c r="C415" s="68"/>
      <c r="D415" s="33"/>
      <c r="E415" s="33"/>
      <c r="F415" s="33"/>
      <c r="G415" s="156"/>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row>
    <row r="416" spans="2:37" ht="15.75" customHeight="1" x14ac:dyDescent="0.4">
      <c r="B416" s="37"/>
      <c r="C416" s="68"/>
      <c r="D416" s="33"/>
      <c r="E416" s="33"/>
      <c r="F416" s="33"/>
      <c r="G416" s="156"/>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row>
    <row r="417" spans="2:37" ht="15.75" customHeight="1" x14ac:dyDescent="0.4">
      <c r="B417" s="37"/>
      <c r="C417" s="68"/>
      <c r="D417" s="33"/>
      <c r="E417" s="33"/>
      <c r="F417" s="33"/>
      <c r="G417" s="156"/>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row>
    <row r="418" spans="2:37" ht="15.75" customHeight="1" x14ac:dyDescent="0.4">
      <c r="B418" s="37"/>
      <c r="C418" s="68"/>
      <c r="D418" s="33"/>
      <c r="E418" s="33"/>
      <c r="F418" s="33"/>
      <c r="G418" s="156"/>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row>
    <row r="419" spans="2:37" ht="15.75" customHeight="1" x14ac:dyDescent="0.4">
      <c r="B419" s="37"/>
      <c r="C419" s="68"/>
      <c r="D419" s="33"/>
      <c r="E419" s="33"/>
      <c r="F419" s="33"/>
      <c r="G419" s="156"/>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row>
    <row r="420" spans="2:37" ht="15.75" customHeight="1" x14ac:dyDescent="0.4">
      <c r="B420" s="37"/>
      <c r="C420" s="68"/>
      <c r="D420" s="33"/>
      <c r="E420" s="33"/>
      <c r="F420" s="33"/>
      <c r="G420" s="156"/>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row>
    <row r="421" spans="2:37" ht="15.75" customHeight="1" x14ac:dyDescent="0.4">
      <c r="B421" s="37"/>
      <c r="C421" s="68"/>
      <c r="D421" s="33"/>
      <c r="E421" s="33"/>
      <c r="F421" s="33"/>
      <c r="G421" s="156"/>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row>
    <row r="422" spans="2:37" ht="15.75" customHeight="1" x14ac:dyDescent="0.4">
      <c r="B422" s="37"/>
      <c r="C422" s="68"/>
      <c r="D422" s="33"/>
      <c r="E422" s="33"/>
      <c r="F422" s="33"/>
      <c r="G422" s="156"/>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row>
    <row r="423" spans="2:37" ht="15.75" customHeight="1" x14ac:dyDescent="0.4">
      <c r="B423" s="37"/>
      <c r="C423" s="68"/>
      <c r="D423" s="33"/>
      <c r="E423" s="33"/>
      <c r="F423" s="33"/>
      <c r="G423" s="156"/>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row>
    <row r="424" spans="2:37" ht="15.75" customHeight="1" x14ac:dyDescent="0.4">
      <c r="B424" s="37"/>
      <c r="C424" s="68"/>
      <c r="D424" s="33"/>
      <c r="E424" s="33"/>
      <c r="F424" s="33"/>
      <c r="G424" s="156"/>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row>
    <row r="425" spans="2:37" ht="15.75" customHeight="1" x14ac:dyDescent="0.4">
      <c r="B425" s="37"/>
      <c r="C425" s="68"/>
      <c r="D425" s="33"/>
      <c r="E425" s="33"/>
      <c r="F425" s="33"/>
      <c r="G425" s="156"/>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row>
    <row r="426" spans="2:37" ht="15.75" customHeight="1" x14ac:dyDescent="0.4">
      <c r="B426" s="37"/>
      <c r="C426" s="68"/>
      <c r="D426" s="33"/>
      <c r="E426" s="33"/>
      <c r="F426" s="33"/>
      <c r="G426" s="156"/>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row>
    <row r="427" spans="2:37" ht="15.75" customHeight="1" x14ac:dyDescent="0.4">
      <c r="B427" s="37"/>
      <c r="C427" s="68"/>
      <c r="D427" s="33"/>
      <c r="E427" s="33"/>
      <c r="F427" s="33"/>
      <c r="G427" s="156"/>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row>
    <row r="428" spans="2:37" ht="15.75" customHeight="1" x14ac:dyDescent="0.4">
      <c r="B428" s="37"/>
      <c r="C428" s="68"/>
      <c r="D428" s="33"/>
      <c r="E428" s="33"/>
      <c r="F428" s="33"/>
      <c r="G428" s="156"/>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row>
    <row r="429" spans="2:37" ht="15.75" customHeight="1" x14ac:dyDescent="0.4">
      <c r="B429" s="37"/>
      <c r="C429" s="68"/>
      <c r="D429" s="33"/>
      <c r="E429" s="33"/>
      <c r="F429" s="33"/>
      <c r="G429" s="156"/>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row>
    <row r="430" spans="2:37" ht="15.75" customHeight="1" x14ac:dyDescent="0.4">
      <c r="B430" s="37"/>
      <c r="C430" s="68"/>
      <c r="D430" s="33"/>
      <c r="E430" s="33"/>
      <c r="F430" s="33"/>
      <c r="G430" s="156"/>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row>
    <row r="431" spans="2:37" ht="15.75" customHeight="1" x14ac:dyDescent="0.4">
      <c r="B431" s="37"/>
      <c r="C431" s="68"/>
      <c r="D431" s="33"/>
      <c r="E431" s="33"/>
      <c r="F431" s="33"/>
      <c r="G431" s="156"/>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row>
    <row r="432" spans="2:37" ht="15.75" customHeight="1" x14ac:dyDescent="0.4">
      <c r="B432" s="37"/>
      <c r="C432" s="68"/>
      <c r="D432" s="33"/>
      <c r="E432" s="33"/>
      <c r="F432" s="33"/>
      <c r="G432" s="156"/>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row>
    <row r="433" spans="2:37" ht="15.75" customHeight="1" x14ac:dyDescent="0.4">
      <c r="B433" s="37"/>
      <c r="C433" s="68"/>
      <c r="D433" s="33"/>
      <c r="E433" s="33"/>
      <c r="F433" s="33"/>
      <c r="G433" s="156"/>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row>
    <row r="434" spans="2:37" ht="15.75" customHeight="1" x14ac:dyDescent="0.4">
      <c r="B434" s="37"/>
      <c r="C434" s="68"/>
      <c r="D434" s="33"/>
      <c r="E434" s="33"/>
      <c r="F434" s="33"/>
      <c r="G434" s="156"/>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row>
    <row r="435" spans="2:37" ht="15.75" customHeight="1" x14ac:dyDescent="0.4">
      <c r="B435" s="37"/>
      <c r="C435" s="68"/>
      <c r="D435" s="33"/>
      <c r="E435" s="33"/>
      <c r="F435" s="33"/>
      <c r="G435" s="156"/>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row>
    <row r="436" spans="2:37" ht="15.75" customHeight="1" x14ac:dyDescent="0.4">
      <c r="B436" s="37"/>
      <c r="C436" s="68"/>
      <c r="D436" s="33"/>
      <c r="E436" s="33"/>
      <c r="F436" s="33"/>
      <c r="G436" s="156"/>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row>
    <row r="437" spans="2:37" ht="15.75" customHeight="1" x14ac:dyDescent="0.4">
      <c r="B437" s="37"/>
      <c r="C437" s="68"/>
      <c r="D437" s="33"/>
      <c r="E437" s="33"/>
      <c r="F437" s="33"/>
      <c r="G437" s="156"/>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row>
    <row r="438" spans="2:37" ht="15.75" customHeight="1" x14ac:dyDescent="0.4">
      <c r="B438" s="37"/>
      <c r="C438" s="68"/>
      <c r="D438" s="33"/>
      <c r="E438" s="33"/>
      <c r="F438" s="33"/>
      <c r="G438" s="156"/>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row>
    <row r="439" spans="2:37" ht="15.75" customHeight="1" x14ac:dyDescent="0.4">
      <c r="B439" s="37"/>
      <c r="C439" s="68"/>
      <c r="D439" s="33"/>
      <c r="E439" s="33"/>
      <c r="F439" s="33"/>
      <c r="G439" s="156"/>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row>
    <row r="440" spans="2:37" ht="15.75" customHeight="1" x14ac:dyDescent="0.4">
      <c r="B440" s="37"/>
      <c r="C440" s="68"/>
      <c r="D440" s="33"/>
      <c r="E440" s="33"/>
      <c r="F440" s="33"/>
      <c r="G440" s="156"/>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row>
    <row r="441" spans="2:37" ht="15.75" customHeight="1" x14ac:dyDescent="0.4">
      <c r="B441" s="37"/>
      <c r="C441" s="68"/>
      <c r="D441" s="33"/>
      <c r="E441" s="33"/>
      <c r="F441" s="33"/>
      <c r="G441" s="156"/>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row>
    <row r="442" spans="2:37" ht="15.75" customHeight="1" x14ac:dyDescent="0.4">
      <c r="B442" s="37"/>
      <c r="C442" s="68"/>
      <c r="D442" s="33"/>
      <c r="E442" s="33"/>
      <c r="F442" s="33"/>
      <c r="G442" s="156"/>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row>
    <row r="443" spans="2:37" ht="15.75" customHeight="1" x14ac:dyDescent="0.4">
      <c r="B443" s="37"/>
      <c r="C443" s="68"/>
      <c r="D443" s="33"/>
      <c r="E443" s="33"/>
      <c r="F443" s="33"/>
      <c r="G443" s="156"/>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row>
    <row r="444" spans="2:37" ht="15.75" customHeight="1" x14ac:dyDescent="0.4">
      <c r="B444" s="37"/>
      <c r="C444" s="68"/>
      <c r="D444" s="33"/>
      <c r="E444" s="33"/>
      <c r="F444" s="33"/>
      <c r="G444" s="156"/>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row>
    <row r="445" spans="2:37" ht="15.75" customHeight="1" x14ac:dyDescent="0.4">
      <c r="B445" s="37"/>
      <c r="C445" s="68"/>
      <c r="D445" s="33"/>
      <c r="E445" s="33"/>
      <c r="F445" s="33"/>
      <c r="G445" s="156"/>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row>
    <row r="446" spans="2:37" ht="15.75" customHeight="1" x14ac:dyDescent="0.4">
      <c r="B446" s="37"/>
      <c r="C446" s="68"/>
      <c r="D446" s="33"/>
      <c r="E446" s="33"/>
      <c r="F446" s="33"/>
      <c r="G446" s="156"/>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row>
    <row r="447" spans="2:37" ht="15.75" customHeight="1" x14ac:dyDescent="0.4">
      <c r="B447" s="37"/>
      <c r="C447" s="68"/>
      <c r="D447" s="33"/>
      <c r="E447" s="33"/>
      <c r="F447" s="33"/>
      <c r="G447" s="156"/>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row>
    <row r="448" spans="2:37" ht="15.75" customHeight="1" x14ac:dyDescent="0.4">
      <c r="B448" s="37"/>
      <c r="C448" s="68"/>
      <c r="D448" s="33"/>
      <c r="E448" s="33"/>
      <c r="F448" s="33"/>
      <c r="G448" s="156"/>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row>
    <row r="449" spans="2:37" ht="15.75" customHeight="1" x14ac:dyDescent="0.4">
      <c r="B449" s="37"/>
      <c r="C449" s="68"/>
      <c r="D449" s="33"/>
      <c r="E449" s="33"/>
      <c r="F449" s="33"/>
      <c r="G449" s="156"/>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row>
    <row r="450" spans="2:37" ht="15.75" customHeight="1" x14ac:dyDescent="0.4">
      <c r="B450" s="37"/>
      <c r="C450" s="68"/>
      <c r="D450" s="33"/>
      <c r="E450" s="33"/>
      <c r="F450" s="33"/>
      <c r="G450" s="156"/>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row>
    <row r="451" spans="2:37" ht="15.75" customHeight="1" x14ac:dyDescent="0.4">
      <c r="B451" s="37"/>
      <c r="C451" s="68"/>
      <c r="D451" s="33"/>
      <c r="E451" s="33"/>
      <c r="F451" s="33"/>
      <c r="G451" s="156"/>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row>
    <row r="452" spans="2:37" ht="15.75" customHeight="1" x14ac:dyDescent="0.4">
      <c r="B452" s="37"/>
      <c r="C452" s="68"/>
      <c r="D452" s="33"/>
      <c r="E452" s="33"/>
      <c r="F452" s="33"/>
      <c r="G452" s="156"/>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row>
    <row r="453" spans="2:37" ht="15.75" customHeight="1" x14ac:dyDescent="0.4">
      <c r="B453" s="37"/>
      <c r="C453" s="68"/>
      <c r="D453" s="33"/>
      <c r="E453" s="33"/>
      <c r="F453" s="33"/>
      <c r="G453" s="156"/>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row>
    <row r="454" spans="2:37" ht="15.75" customHeight="1" x14ac:dyDescent="0.4">
      <c r="B454" s="37"/>
      <c r="C454" s="68"/>
      <c r="D454" s="33"/>
      <c r="E454" s="33"/>
      <c r="F454" s="33"/>
      <c r="G454" s="156"/>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row>
    <row r="455" spans="2:37" ht="15.75" customHeight="1" x14ac:dyDescent="0.4">
      <c r="B455" s="37"/>
      <c r="C455" s="68"/>
      <c r="D455" s="33"/>
      <c r="E455" s="33"/>
      <c r="F455" s="33"/>
      <c r="G455" s="156"/>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row>
    <row r="456" spans="2:37" ht="15.75" customHeight="1" x14ac:dyDescent="0.4">
      <c r="B456" s="37"/>
      <c r="C456" s="68"/>
      <c r="D456" s="33"/>
      <c r="E456" s="33"/>
      <c r="F456" s="33"/>
      <c r="G456" s="156"/>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row>
    <row r="457" spans="2:37" ht="15.75" customHeight="1" x14ac:dyDescent="0.4">
      <c r="B457" s="37"/>
      <c r="C457" s="68"/>
      <c r="D457" s="33"/>
      <c r="E457" s="33"/>
      <c r="F457" s="33"/>
      <c r="G457" s="156"/>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row>
    <row r="458" spans="2:37" ht="15.75" customHeight="1" x14ac:dyDescent="0.4">
      <c r="B458" s="37"/>
      <c r="C458" s="68"/>
      <c r="D458" s="33"/>
      <c r="E458" s="33"/>
      <c r="F458" s="33"/>
      <c r="G458" s="156"/>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row>
    <row r="459" spans="2:37" ht="15.75" customHeight="1" x14ac:dyDescent="0.4">
      <c r="B459" s="37"/>
      <c r="C459" s="68"/>
      <c r="D459" s="33"/>
      <c r="E459" s="33"/>
      <c r="F459" s="33"/>
      <c r="G459" s="156"/>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row>
    <row r="460" spans="2:37" ht="15.75" customHeight="1" x14ac:dyDescent="0.4">
      <c r="B460" s="37"/>
      <c r="C460" s="68"/>
      <c r="D460" s="33"/>
      <c r="E460" s="33"/>
      <c r="F460" s="33"/>
      <c r="G460" s="156"/>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row>
    <row r="461" spans="2:37" ht="15.75" customHeight="1" x14ac:dyDescent="0.4">
      <c r="B461" s="37"/>
      <c r="C461" s="68"/>
      <c r="D461" s="33"/>
      <c r="E461" s="33"/>
      <c r="F461" s="33"/>
      <c r="G461" s="156"/>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row>
    <row r="462" spans="2:37" ht="15.75" customHeight="1" x14ac:dyDescent="0.4">
      <c r="B462" s="37"/>
      <c r="C462" s="68"/>
      <c r="D462" s="33"/>
      <c r="E462" s="33"/>
      <c r="F462" s="33"/>
      <c r="G462" s="156"/>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row>
    <row r="463" spans="2:37" ht="15.75" customHeight="1" x14ac:dyDescent="0.4">
      <c r="B463" s="37"/>
      <c r="C463" s="68"/>
      <c r="D463" s="33"/>
      <c r="E463" s="33"/>
      <c r="F463" s="33"/>
      <c r="G463" s="156"/>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row>
    <row r="464" spans="2:37" ht="15.75" customHeight="1" x14ac:dyDescent="0.4">
      <c r="B464" s="37"/>
      <c r="C464" s="68"/>
      <c r="D464" s="33"/>
      <c r="E464" s="33"/>
      <c r="F464" s="33"/>
      <c r="G464" s="156"/>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row>
    <row r="465" spans="2:37" ht="15.75" customHeight="1" x14ac:dyDescent="0.4">
      <c r="B465" s="37"/>
      <c r="C465" s="68"/>
      <c r="D465" s="33"/>
      <c r="E465" s="33"/>
      <c r="F465" s="33"/>
      <c r="G465" s="156"/>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row>
    <row r="466" spans="2:37" ht="15.75" customHeight="1" x14ac:dyDescent="0.4">
      <c r="B466" s="37"/>
      <c r="C466" s="68"/>
      <c r="D466" s="33"/>
      <c r="E466" s="33"/>
      <c r="F466" s="33"/>
      <c r="G466" s="156"/>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row>
    <row r="467" spans="2:37" ht="15.75" customHeight="1" x14ac:dyDescent="0.4">
      <c r="B467" s="37"/>
      <c r="C467" s="68"/>
      <c r="D467" s="33"/>
      <c r="E467" s="33"/>
      <c r="F467" s="33"/>
      <c r="G467" s="156"/>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row>
    <row r="468" spans="2:37" ht="15.75" customHeight="1" x14ac:dyDescent="0.4">
      <c r="B468" s="37"/>
      <c r="C468" s="68"/>
      <c r="D468" s="33"/>
      <c r="E468" s="33"/>
      <c r="F468" s="33"/>
      <c r="G468" s="156"/>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row>
    <row r="469" spans="2:37" ht="15.75" customHeight="1" x14ac:dyDescent="0.4">
      <c r="B469" s="37"/>
      <c r="C469" s="68"/>
      <c r="D469" s="33"/>
      <c r="E469" s="33"/>
      <c r="F469" s="33"/>
      <c r="G469" s="156"/>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row>
    <row r="470" spans="2:37" ht="15.75" customHeight="1" x14ac:dyDescent="0.4">
      <c r="B470" s="37"/>
      <c r="C470" s="68"/>
      <c r="D470" s="33"/>
      <c r="E470" s="33"/>
      <c r="F470" s="33"/>
      <c r="G470" s="156"/>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row>
    <row r="471" spans="2:37" ht="15.75" customHeight="1" x14ac:dyDescent="0.4">
      <c r="B471" s="37"/>
      <c r="C471" s="68"/>
      <c r="D471" s="33"/>
      <c r="E471" s="33"/>
      <c r="F471" s="33"/>
      <c r="G471" s="156"/>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row>
    <row r="472" spans="2:37" ht="15.75" customHeight="1" x14ac:dyDescent="0.4">
      <c r="B472" s="37"/>
      <c r="C472" s="68"/>
      <c r="D472" s="33"/>
      <c r="E472" s="33"/>
      <c r="F472" s="33"/>
      <c r="G472" s="156"/>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row>
    <row r="473" spans="2:37" ht="15.75" customHeight="1" x14ac:dyDescent="0.4">
      <c r="B473" s="37"/>
      <c r="C473" s="68"/>
      <c r="D473" s="33"/>
      <c r="E473" s="33"/>
      <c r="F473" s="33"/>
      <c r="G473" s="156"/>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row>
    <row r="474" spans="2:37" ht="15.75" customHeight="1" x14ac:dyDescent="0.4">
      <c r="B474" s="37"/>
      <c r="C474" s="68"/>
      <c r="D474" s="33"/>
      <c r="E474" s="33"/>
      <c r="F474" s="33"/>
      <c r="G474" s="156"/>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row>
    <row r="475" spans="2:37" ht="15.75" customHeight="1" x14ac:dyDescent="0.4">
      <c r="B475" s="37"/>
      <c r="C475" s="68"/>
      <c r="D475" s="33"/>
      <c r="E475" s="33"/>
      <c r="F475" s="33"/>
      <c r="G475" s="156"/>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row>
    <row r="476" spans="2:37" ht="15.75" customHeight="1" x14ac:dyDescent="0.4">
      <c r="B476" s="37"/>
      <c r="C476" s="68"/>
      <c r="D476" s="33"/>
      <c r="E476" s="33"/>
      <c r="F476" s="33"/>
      <c r="G476" s="156"/>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row>
    <row r="477" spans="2:37" ht="15.75" customHeight="1" x14ac:dyDescent="0.4">
      <c r="B477" s="37"/>
      <c r="C477" s="68"/>
      <c r="D477" s="33"/>
      <c r="E477" s="33"/>
      <c r="F477" s="33"/>
      <c r="G477" s="156"/>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row>
    <row r="478" spans="2:37" ht="15.75" customHeight="1" x14ac:dyDescent="0.4">
      <c r="B478" s="37"/>
      <c r="C478" s="68"/>
      <c r="D478" s="33"/>
      <c r="E478" s="33"/>
      <c r="F478" s="33"/>
      <c r="G478" s="156"/>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row>
    <row r="479" spans="2:37" ht="15.75" customHeight="1" x14ac:dyDescent="0.4">
      <c r="B479" s="37"/>
      <c r="C479" s="68"/>
      <c r="D479" s="33"/>
      <c r="E479" s="33"/>
      <c r="F479" s="33"/>
      <c r="G479" s="156"/>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row>
    <row r="480" spans="2:37" ht="15.75" customHeight="1" x14ac:dyDescent="0.4">
      <c r="B480" s="37"/>
      <c r="C480" s="68"/>
      <c r="D480" s="33"/>
      <c r="E480" s="33"/>
      <c r="F480" s="33"/>
      <c r="G480" s="156"/>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row>
    <row r="481" spans="2:37" ht="15.75" customHeight="1" x14ac:dyDescent="0.4">
      <c r="B481" s="37"/>
      <c r="C481" s="68"/>
      <c r="D481" s="33"/>
      <c r="E481" s="33"/>
      <c r="F481" s="33"/>
      <c r="G481" s="156"/>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row>
    <row r="482" spans="2:37" ht="15.75" customHeight="1" x14ac:dyDescent="0.4">
      <c r="B482" s="37"/>
      <c r="C482" s="68"/>
      <c r="D482" s="33"/>
      <c r="E482" s="33"/>
      <c r="F482" s="33"/>
      <c r="G482" s="156"/>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row>
    <row r="483" spans="2:37" ht="15.75" customHeight="1" x14ac:dyDescent="0.4">
      <c r="B483" s="37"/>
      <c r="C483" s="68"/>
      <c r="D483" s="33"/>
      <c r="E483" s="33"/>
      <c r="F483" s="33"/>
      <c r="G483" s="156"/>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row>
    <row r="484" spans="2:37" ht="15.75" customHeight="1" x14ac:dyDescent="0.4">
      <c r="B484" s="37"/>
      <c r="C484" s="68"/>
      <c r="D484" s="33"/>
      <c r="E484" s="33"/>
      <c r="F484" s="33"/>
      <c r="G484" s="156"/>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row>
    <row r="485" spans="2:37" ht="15.75" customHeight="1" x14ac:dyDescent="0.4">
      <c r="B485" s="37"/>
      <c r="C485" s="68"/>
      <c r="D485" s="33"/>
      <c r="E485" s="33"/>
      <c r="F485" s="33"/>
      <c r="G485" s="156"/>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row>
    <row r="486" spans="2:37" ht="15.75" customHeight="1" x14ac:dyDescent="0.4">
      <c r="B486" s="37"/>
      <c r="C486" s="68"/>
      <c r="D486" s="33"/>
      <c r="E486" s="33"/>
      <c r="F486" s="33"/>
      <c r="G486" s="156"/>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row>
    <row r="487" spans="2:37" ht="15.75" customHeight="1" x14ac:dyDescent="0.4">
      <c r="B487" s="37"/>
      <c r="C487" s="68"/>
      <c r="D487" s="33"/>
      <c r="E487" s="33"/>
      <c r="F487" s="33"/>
      <c r="G487" s="156"/>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row>
    <row r="488" spans="2:37" ht="15.75" customHeight="1" x14ac:dyDescent="0.4">
      <c r="B488" s="37"/>
      <c r="C488" s="68"/>
      <c r="D488" s="33"/>
      <c r="E488" s="33"/>
      <c r="F488" s="33"/>
      <c r="G488" s="156"/>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row>
    <row r="489" spans="2:37" ht="15.75" customHeight="1" x14ac:dyDescent="0.4">
      <c r="B489" s="37"/>
      <c r="C489" s="68"/>
      <c r="D489" s="33"/>
      <c r="E489" s="33"/>
      <c r="F489" s="33"/>
      <c r="G489" s="156"/>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row>
    <row r="490" spans="2:37" ht="15.75" customHeight="1" x14ac:dyDescent="0.4">
      <c r="B490" s="37"/>
      <c r="C490" s="68"/>
      <c r="D490" s="33"/>
      <c r="E490" s="33"/>
      <c r="F490" s="33"/>
      <c r="G490" s="156"/>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row>
    <row r="491" spans="2:37" ht="15.75" customHeight="1" x14ac:dyDescent="0.4">
      <c r="B491" s="37"/>
      <c r="C491" s="68"/>
      <c r="D491" s="33"/>
      <c r="E491" s="33"/>
      <c r="F491" s="33"/>
      <c r="G491" s="156"/>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row>
    <row r="492" spans="2:37" ht="15.75" customHeight="1" x14ac:dyDescent="0.4">
      <c r="B492" s="37"/>
      <c r="C492" s="68"/>
      <c r="D492" s="33"/>
      <c r="E492" s="33"/>
      <c r="F492" s="33"/>
      <c r="G492" s="156"/>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row>
    <row r="493" spans="2:37" ht="15.75" customHeight="1" x14ac:dyDescent="0.4">
      <c r="B493" s="37"/>
      <c r="C493" s="68"/>
      <c r="D493" s="33"/>
      <c r="E493" s="33"/>
      <c r="F493" s="33"/>
      <c r="G493" s="156"/>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row>
    <row r="494" spans="2:37" ht="15.75" customHeight="1" x14ac:dyDescent="0.4">
      <c r="B494" s="37"/>
      <c r="C494" s="68"/>
      <c r="D494" s="33"/>
      <c r="E494" s="33"/>
      <c r="F494" s="33"/>
      <c r="G494" s="156"/>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row>
    <row r="495" spans="2:37" ht="15.75" customHeight="1" x14ac:dyDescent="0.4">
      <c r="B495" s="37"/>
      <c r="C495" s="68"/>
      <c r="D495" s="33"/>
      <c r="E495" s="33"/>
      <c r="F495" s="33"/>
      <c r="G495" s="156"/>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row>
    <row r="496" spans="2:37" ht="15.75" customHeight="1" x14ac:dyDescent="0.4">
      <c r="B496" s="37"/>
      <c r="C496" s="68"/>
      <c r="D496" s="33"/>
      <c r="E496" s="33"/>
      <c r="F496" s="33"/>
      <c r="G496" s="156"/>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row>
    <row r="497" spans="2:37" ht="15.75" customHeight="1" x14ac:dyDescent="0.4">
      <c r="B497" s="37"/>
      <c r="C497" s="68"/>
      <c r="D497" s="33"/>
      <c r="E497" s="33"/>
      <c r="F497" s="33"/>
      <c r="G497" s="156"/>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row>
    <row r="498" spans="2:37" ht="15.75" customHeight="1" x14ac:dyDescent="0.4">
      <c r="B498" s="37"/>
      <c r="C498" s="68"/>
      <c r="D498" s="33"/>
      <c r="E498" s="33"/>
      <c r="F498" s="33"/>
      <c r="G498" s="156"/>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row>
    <row r="499" spans="2:37" ht="15.75" customHeight="1" x14ac:dyDescent="0.4">
      <c r="B499" s="37"/>
      <c r="C499" s="68"/>
      <c r="D499" s="33"/>
      <c r="E499" s="33"/>
      <c r="F499" s="33"/>
      <c r="G499" s="156"/>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row>
    <row r="500" spans="2:37" ht="15.75" customHeight="1" x14ac:dyDescent="0.4">
      <c r="B500" s="37"/>
      <c r="C500" s="68"/>
      <c r="D500" s="33"/>
      <c r="E500" s="33"/>
      <c r="F500" s="33"/>
      <c r="G500" s="156"/>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row>
    <row r="501" spans="2:37" ht="15.75" customHeight="1" x14ac:dyDescent="0.4">
      <c r="B501" s="37"/>
      <c r="C501" s="68"/>
      <c r="D501" s="33"/>
      <c r="E501" s="33"/>
      <c r="F501" s="33"/>
      <c r="G501" s="156"/>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row>
    <row r="502" spans="2:37" ht="15.75" customHeight="1" x14ac:dyDescent="0.4">
      <c r="B502" s="37"/>
      <c r="C502" s="68"/>
      <c r="D502" s="33"/>
      <c r="E502" s="33"/>
      <c r="F502" s="33"/>
      <c r="G502" s="156"/>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row>
    <row r="503" spans="2:37" ht="15.75" customHeight="1" x14ac:dyDescent="0.4">
      <c r="B503" s="37"/>
      <c r="C503" s="68"/>
      <c r="D503" s="33"/>
      <c r="E503" s="33"/>
      <c r="F503" s="33"/>
      <c r="G503" s="156"/>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row>
    <row r="504" spans="2:37" ht="15.75" customHeight="1" x14ac:dyDescent="0.4">
      <c r="B504" s="37"/>
      <c r="C504" s="68"/>
      <c r="D504" s="33"/>
      <c r="E504" s="33"/>
      <c r="F504" s="33"/>
      <c r="G504" s="156"/>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row>
    <row r="505" spans="2:37" ht="15.75" customHeight="1" x14ac:dyDescent="0.4">
      <c r="B505" s="37"/>
      <c r="C505" s="68"/>
      <c r="D505" s="33"/>
      <c r="E505" s="33"/>
      <c r="F505" s="33"/>
      <c r="G505" s="156"/>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row>
    <row r="506" spans="2:37" ht="15.75" customHeight="1" x14ac:dyDescent="0.4">
      <c r="B506" s="37"/>
      <c r="C506" s="68"/>
      <c r="D506" s="33"/>
      <c r="E506" s="33"/>
      <c r="F506" s="33"/>
      <c r="G506" s="156"/>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row>
    <row r="507" spans="2:37" ht="15.75" customHeight="1" x14ac:dyDescent="0.4">
      <c r="B507" s="37"/>
      <c r="C507" s="68"/>
      <c r="D507" s="33"/>
      <c r="E507" s="33"/>
      <c r="F507" s="33"/>
      <c r="G507" s="156"/>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row>
    <row r="508" spans="2:37" ht="15.75" customHeight="1" x14ac:dyDescent="0.4">
      <c r="B508" s="37"/>
      <c r="C508" s="68"/>
      <c r="D508" s="33"/>
      <c r="E508" s="33"/>
      <c r="F508" s="33"/>
      <c r="G508" s="156"/>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row>
    <row r="509" spans="2:37" ht="15.75" customHeight="1" x14ac:dyDescent="0.4">
      <c r="B509" s="37"/>
      <c r="C509" s="68"/>
      <c r="D509" s="33"/>
      <c r="E509" s="33"/>
      <c r="F509" s="33"/>
      <c r="G509" s="156"/>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row>
    <row r="510" spans="2:37" ht="15.75" customHeight="1" x14ac:dyDescent="0.4">
      <c r="B510" s="37"/>
      <c r="C510" s="68"/>
      <c r="D510" s="33"/>
      <c r="E510" s="33"/>
      <c r="F510" s="33"/>
      <c r="G510" s="156"/>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row>
    <row r="511" spans="2:37" ht="15.75" customHeight="1" x14ac:dyDescent="0.4">
      <c r="B511" s="37"/>
      <c r="C511" s="68"/>
      <c r="D511" s="33"/>
      <c r="E511" s="33"/>
      <c r="F511" s="33"/>
      <c r="G511" s="156"/>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row>
    <row r="512" spans="2:37" ht="15.75" customHeight="1" x14ac:dyDescent="0.4">
      <c r="B512" s="37"/>
      <c r="C512" s="68"/>
      <c r="D512" s="33"/>
      <c r="E512" s="33"/>
      <c r="F512" s="33"/>
      <c r="G512" s="156"/>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row>
    <row r="513" spans="2:37" ht="15.75" customHeight="1" x14ac:dyDescent="0.4">
      <c r="B513" s="37"/>
      <c r="C513" s="68"/>
      <c r="D513" s="33"/>
      <c r="E513" s="33"/>
      <c r="F513" s="33"/>
      <c r="G513" s="156"/>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row>
    <row r="514" spans="2:37" ht="15.75" customHeight="1" x14ac:dyDescent="0.4">
      <c r="B514" s="37"/>
      <c r="C514" s="68"/>
      <c r="D514" s="33"/>
      <c r="E514" s="33"/>
      <c r="F514" s="33"/>
      <c r="G514" s="156"/>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row>
    <row r="515" spans="2:37" ht="15.75" customHeight="1" x14ac:dyDescent="0.4">
      <c r="B515" s="37"/>
      <c r="C515" s="68"/>
      <c r="D515" s="33"/>
      <c r="E515" s="33"/>
      <c r="F515" s="33"/>
      <c r="G515" s="156"/>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row>
    <row r="516" spans="2:37" ht="15.75" customHeight="1" x14ac:dyDescent="0.4">
      <c r="B516" s="37"/>
      <c r="C516" s="68"/>
      <c r="D516" s="33"/>
      <c r="E516" s="33"/>
      <c r="F516" s="33"/>
      <c r="G516" s="156"/>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row>
    <row r="517" spans="2:37" ht="15.75" customHeight="1" x14ac:dyDescent="0.4">
      <c r="B517" s="37"/>
      <c r="C517" s="68"/>
      <c r="D517" s="33"/>
      <c r="E517" s="33"/>
      <c r="F517" s="33"/>
      <c r="G517" s="156"/>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row>
    <row r="518" spans="2:37" ht="15.75" customHeight="1" x14ac:dyDescent="0.4">
      <c r="B518" s="37"/>
      <c r="C518" s="68"/>
      <c r="D518" s="33"/>
      <c r="E518" s="33"/>
      <c r="F518" s="33"/>
      <c r="G518" s="156"/>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row>
    <row r="519" spans="2:37" ht="15.75" customHeight="1" x14ac:dyDescent="0.4">
      <c r="B519" s="37"/>
      <c r="C519" s="68"/>
      <c r="D519" s="33"/>
      <c r="E519" s="33"/>
      <c r="F519" s="33"/>
      <c r="G519" s="156"/>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row>
    <row r="520" spans="2:37" ht="15.75" customHeight="1" x14ac:dyDescent="0.4">
      <c r="B520" s="37"/>
      <c r="C520" s="68"/>
      <c r="D520" s="33"/>
      <c r="E520" s="33"/>
      <c r="F520" s="33"/>
      <c r="G520" s="156"/>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row>
    <row r="521" spans="2:37" ht="15.75" customHeight="1" x14ac:dyDescent="0.4">
      <c r="B521" s="37"/>
      <c r="C521" s="68"/>
      <c r="D521" s="33"/>
      <c r="E521" s="33"/>
      <c r="F521" s="33"/>
      <c r="G521" s="156"/>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row>
    <row r="522" spans="2:37" ht="15.75" customHeight="1" x14ac:dyDescent="0.4">
      <c r="B522" s="37"/>
      <c r="C522" s="68"/>
      <c r="D522" s="33"/>
      <c r="E522" s="33"/>
      <c r="F522" s="33"/>
      <c r="G522" s="156"/>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row>
    <row r="523" spans="2:37" ht="15.75" customHeight="1" x14ac:dyDescent="0.4">
      <c r="B523" s="37"/>
      <c r="C523" s="68"/>
      <c r="D523" s="33"/>
      <c r="E523" s="33"/>
      <c r="F523" s="33"/>
      <c r="G523" s="156"/>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row>
    <row r="524" spans="2:37" ht="15.75" customHeight="1" x14ac:dyDescent="0.4">
      <c r="B524" s="37"/>
      <c r="C524" s="68"/>
      <c r="D524" s="33"/>
      <c r="E524" s="33"/>
      <c r="F524" s="33"/>
      <c r="G524" s="156"/>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row>
    <row r="525" spans="2:37" ht="15.75" customHeight="1" x14ac:dyDescent="0.4">
      <c r="B525" s="37"/>
      <c r="C525" s="68"/>
      <c r="D525" s="33"/>
      <c r="E525" s="33"/>
      <c r="F525" s="33"/>
      <c r="G525" s="156"/>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row>
    <row r="526" spans="2:37" ht="15.75" customHeight="1" x14ac:dyDescent="0.4">
      <c r="B526" s="37"/>
      <c r="C526" s="68"/>
      <c r="D526" s="33"/>
      <c r="E526" s="33"/>
      <c r="F526" s="33"/>
      <c r="G526" s="156"/>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row>
    <row r="527" spans="2:37" ht="15.75" customHeight="1" x14ac:dyDescent="0.4">
      <c r="B527" s="37"/>
      <c r="C527" s="68"/>
      <c r="D527" s="33"/>
      <c r="E527" s="33"/>
      <c r="F527" s="33"/>
      <c r="G527" s="156"/>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row>
    <row r="528" spans="2:37" ht="15.75" customHeight="1" x14ac:dyDescent="0.4">
      <c r="B528" s="37"/>
      <c r="C528" s="68"/>
      <c r="D528" s="33"/>
      <c r="E528" s="33"/>
      <c r="F528" s="33"/>
      <c r="G528" s="156"/>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row>
    <row r="529" spans="2:37" ht="15.75" customHeight="1" x14ac:dyDescent="0.4">
      <c r="B529" s="37"/>
      <c r="C529" s="68"/>
      <c r="D529" s="33"/>
      <c r="E529" s="33"/>
      <c r="F529" s="33"/>
      <c r="G529" s="156"/>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row>
    <row r="530" spans="2:37" ht="15.75" customHeight="1" x14ac:dyDescent="0.4">
      <c r="B530" s="37"/>
      <c r="C530" s="68"/>
      <c r="D530" s="33"/>
      <c r="E530" s="33"/>
      <c r="F530" s="33"/>
      <c r="G530" s="156"/>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row>
    <row r="531" spans="2:37" ht="15.75" customHeight="1" x14ac:dyDescent="0.4">
      <c r="B531" s="37"/>
      <c r="C531" s="68"/>
      <c r="D531" s="33"/>
      <c r="E531" s="33"/>
      <c r="F531" s="33"/>
      <c r="G531" s="156"/>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row>
    <row r="532" spans="2:37" ht="15.75" customHeight="1" x14ac:dyDescent="0.4">
      <c r="B532" s="37"/>
      <c r="C532" s="68"/>
      <c r="D532" s="33"/>
      <c r="E532" s="33"/>
      <c r="F532" s="33"/>
      <c r="G532" s="156"/>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row>
    <row r="533" spans="2:37" ht="15.75" customHeight="1" x14ac:dyDescent="0.4">
      <c r="B533" s="37"/>
      <c r="C533" s="68"/>
      <c r="D533" s="33"/>
      <c r="E533" s="33"/>
      <c r="F533" s="33"/>
      <c r="G533" s="156"/>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row>
    <row r="534" spans="2:37" ht="15.75" customHeight="1" x14ac:dyDescent="0.4">
      <c r="B534" s="37"/>
      <c r="C534" s="68"/>
      <c r="D534" s="33"/>
      <c r="E534" s="33"/>
      <c r="F534" s="33"/>
      <c r="G534" s="156"/>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row>
    <row r="535" spans="2:37" ht="15.75" customHeight="1" x14ac:dyDescent="0.4">
      <c r="B535" s="37"/>
      <c r="C535" s="68"/>
      <c r="D535" s="33"/>
      <c r="E535" s="33"/>
      <c r="F535" s="33"/>
      <c r="G535" s="156"/>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row>
    <row r="536" spans="2:37" ht="15.75" customHeight="1" x14ac:dyDescent="0.4">
      <c r="B536" s="37"/>
      <c r="C536" s="68"/>
      <c r="D536" s="33"/>
      <c r="E536" s="33"/>
      <c r="F536" s="33"/>
      <c r="G536" s="156"/>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row>
    <row r="537" spans="2:37" ht="15.75" customHeight="1" x14ac:dyDescent="0.4">
      <c r="B537" s="37"/>
      <c r="C537" s="68"/>
      <c r="D537" s="33"/>
      <c r="E537" s="33"/>
      <c r="F537" s="33"/>
      <c r="G537" s="156"/>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row>
    <row r="538" spans="2:37" ht="15.75" customHeight="1" x14ac:dyDescent="0.4">
      <c r="B538" s="37"/>
      <c r="C538" s="68"/>
      <c r="D538" s="33"/>
      <c r="E538" s="33"/>
      <c r="F538" s="33"/>
      <c r="G538" s="156"/>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row>
    <row r="539" spans="2:37" ht="15.75" customHeight="1" x14ac:dyDescent="0.4">
      <c r="B539" s="37"/>
      <c r="C539" s="68"/>
      <c r="D539" s="33"/>
      <c r="E539" s="33"/>
      <c r="F539" s="33"/>
      <c r="G539" s="156"/>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row>
    <row r="540" spans="2:37" ht="15.75" customHeight="1" x14ac:dyDescent="0.4">
      <c r="B540" s="37"/>
      <c r="C540" s="68"/>
      <c r="D540" s="33"/>
      <c r="E540" s="33"/>
      <c r="F540" s="33"/>
      <c r="G540" s="156"/>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row>
    <row r="541" spans="2:37" ht="15.75" customHeight="1" x14ac:dyDescent="0.4">
      <c r="B541" s="37"/>
      <c r="C541" s="68"/>
      <c r="D541" s="33"/>
      <c r="E541" s="33"/>
      <c r="F541" s="33"/>
      <c r="G541" s="156"/>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row>
    <row r="542" spans="2:37" ht="15.75" customHeight="1" x14ac:dyDescent="0.4">
      <c r="B542" s="37"/>
      <c r="C542" s="68"/>
      <c r="D542" s="33"/>
      <c r="E542" s="33"/>
      <c r="F542" s="33"/>
      <c r="G542" s="156"/>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row>
    <row r="543" spans="2:37" ht="15.75" customHeight="1" x14ac:dyDescent="0.4">
      <c r="B543" s="37"/>
      <c r="C543" s="68"/>
      <c r="D543" s="33"/>
      <c r="E543" s="33"/>
      <c r="F543" s="33"/>
      <c r="G543" s="156"/>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row>
    <row r="544" spans="2:37" ht="15.75" customHeight="1" x14ac:dyDescent="0.4">
      <c r="B544" s="37"/>
      <c r="C544" s="68"/>
      <c r="D544" s="33"/>
      <c r="E544" s="33"/>
      <c r="F544" s="33"/>
      <c r="G544" s="156"/>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row>
    <row r="545" spans="2:37" ht="15.75" customHeight="1" x14ac:dyDescent="0.4">
      <c r="B545" s="37"/>
      <c r="C545" s="68"/>
      <c r="D545" s="33"/>
      <c r="E545" s="33"/>
      <c r="F545" s="33"/>
      <c r="G545" s="156"/>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row>
    <row r="546" spans="2:37" ht="15.75" customHeight="1" x14ac:dyDescent="0.4">
      <c r="B546" s="37"/>
      <c r="C546" s="68"/>
      <c r="D546" s="33"/>
      <c r="E546" s="33"/>
      <c r="F546" s="33"/>
      <c r="G546" s="156"/>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row>
    <row r="547" spans="2:37" ht="15.75" customHeight="1" x14ac:dyDescent="0.4">
      <c r="B547" s="37"/>
      <c r="C547" s="68"/>
      <c r="D547" s="33"/>
      <c r="E547" s="33"/>
      <c r="F547" s="33"/>
      <c r="G547" s="156"/>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row>
    <row r="548" spans="2:37" ht="15.75" customHeight="1" x14ac:dyDescent="0.4">
      <c r="B548" s="37"/>
      <c r="C548" s="68"/>
      <c r="D548" s="33"/>
      <c r="E548" s="33"/>
      <c r="F548" s="33"/>
      <c r="G548" s="156"/>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row>
    <row r="549" spans="2:37" ht="15.75" customHeight="1" x14ac:dyDescent="0.4">
      <c r="B549" s="37"/>
      <c r="C549" s="68"/>
      <c r="D549" s="33"/>
      <c r="E549" s="33"/>
      <c r="F549" s="33"/>
      <c r="G549" s="156"/>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row>
    <row r="550" spans="2:37" ht="15.75" customHeight="1" x14ac:dyDescent="0.4">
      <c r="B550" s="37"/>
      <c r="C550" s="68"/>
      <c r="D550" s="33"/>
      <c r="E550" s="33"/>
      <c r="F550" s="33"/>
      <c r="G550" s="156"/>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row>
    <row r="551" spans="2:37" ht="15.75" customHeight="1" x14ac:dyDescent="0.4">
      <c r="B551" s="37"/>
      <c r="C551" s="68"/>
      <c r="D551" s="33"/>
      <c r="E551" s="33"/>
      <c r="F551" s="33"/>
      <c r="G551" s="156"/>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row>
    <row r="552" spans="2:37" ht="15.75" customHeight="1" x14ac:dyDescent="0.4">
      <c r="B552" s="37"/>
      <c r="C552" s="68"/>
      <c r="D552" s="33"/>
      <c r="E552" s="33"/>
      <c r="F552" s="33"/>
      <c r="G552" s="156"/>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row>
    <row r="553" spans="2:37" ht="15.75" customHeight="1" x14ac:dyDescent="0.4">
      <c r="B553" s="37"/>
      <c r="C553" s="68"/>
      <c r="D553" s="33"/>
      <c r="E553" s="33"/>
      <c r="F553" s="33"/>
      <c r="G553" s="156"/>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row>
    <row r="554" spans="2:37" ht="15.75" customHeight="1" x14ac:dyDescent="0.4">
      <c r="B554" s="37"/>
      <c r="C554" s="68"/>
      <c r="D554" s="33"/>
      <c r="E554" s="33"/>
      <c r="F554" s="33"/>
      <c r="G554" s="156"/>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row>
    <row r="555" spans="2:37" ht="15.75" customHeight="1" x14ac:dyDescent="0.4">
      <c r="B555" s="37"/>
      <c r="C555" s="68"/>
      <c r="D555" s="33"/>
      <c r="E555" s="33"/>
      <c r="F555" s="33"/>
      <c r="G555" s="156"/>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row>
    <row r="556" spans="2:37" ht="15.75" customHeight="1" x14ac:dyDescent="0.4">
      <c r="B556" s="37"/>
      <c r="C556" s="68"/>
      <c r="D556" s="33"/>
      <c r="E556" s="33"/>
      <c r="F556" s="33"/>
      <c r="G556" s="156"/>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row>
    <row r="557" spans="2:37" ht="15.75" customHeight="1" x14ac:dyDescent="0.4">
      <c r="B557" s="37"/>
      <c r="C557" s="68"/>
      <c r="D557" s="33"/>
      <c r="E557" s="33"/>
      <c r="F557" s="33"/>
      <c r="G557" s="156"/>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row>
    <row r="558" spans="2:37" ht="15.75" customHeight="1" x14ac:dyDescent="0.4">
      <c r="B558" s="37"/>
      <c r="C558" s="68"/>
      <c r="D558" s="33"/>
      <c r="E558" s="33"/>
      <c r="F558" s="33"/>
      <c r="G558" s="156"/>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row>
    <row r="559" spans="2:37" ht="15.75" customHeight="1" x14ac:dyDescent="0.4">
      <c r="B559" s="37"/>
      <c r="C559" s="68"/>
      <c r="D559" s="33"/>
      <c r="E559" s="33"/>
      <c r="F559" s="33"/>
      <c r="G559" s="156"/>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row>
    <row r="560" spans="2:37" ht="15.75" customHeight="1" x14ac:dyDescent="0.4">
      <c r="B560" s="37"/>
      <c r="C560" s="68"/>
      <c r="D560" s="33"/>
      <c r="E560" s="33"/>
      <c r="F560" s="33"/>
      <c r="G560" s="156"/>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row>
    <row r="561" spans="2:37" ht="15.75" customHeight="1" x14ac:dyDescent="0.4">
      <c r="B561" s="37"/>
      <c r="C561" s="68"/>
      <c r="D561" s="33"/>
      <c r="E561" s="33"/>
      <c r="F561" s="33"/>
      <c r="G561" s="156"/>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row>
    <row r="562" spans="2:37" ht="15.75" customHeight="1" x14ac:dyDescent="0.4">
      <c r="B562" s="37"/>
      <c r="C562" s="68"/>
      <c r="D562" s="33"/>
      <c r="E562" s="33"/>
      <c r="F562" s="33"/>
      <c r="G562" s="156"/>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row>
    <row r="563" spans="2:37" ht="15.75" customHeight="1" x14ac:dyDescent="0.4">
      <c r="B563" s="37"/>
      <c r="C563" s="68"/>
      <c r="D563" s="33"/>
      <c r="E563" s="33"/>
      <c r="F563" s="33"/>
      <c r="G563" s="156"/>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row>
    <row r="564" spans="2:37" ht="15.75" customHeight="1" x14ac:dyDescent="0.4">
      <c r="B564" s="37"/>
      <c r="C564" s="68"/>
      <c r="D564" s="33"/>
      <c r="E564" s="33"/>
      <c r="F564" s="33"/>
      <c r="G564" s="156"/>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row>
    <row r="565" spans="2:37" ht="15.75" customHeight="1" x14ac:dyDescent="0.4">
      <c r="B565" s="37"/>
      <c r="C565" s="68"/>
      <c r="D565" s="33"/>
      <c r="E565" s="33"/>
      <c r="F565" s="33"/>
      <c r="G565" s="156"/>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row>
    <row r="566" spans="2:37" ht="15.75" customHeight="1" x14ac:dyDescent="0.4">
      <c r="B566" s="37"/>
      <c r="C566" s="68"/>
      <c r="D566" s="33"/>
      <c r="E566" s="33"/>
      <c r="F566" s="33"/>
      <c r="G566" s="156"/>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row>
    <row r="567" spans="2:37" ht="15.75" customHeight="1" x14ac:dyDescent="0.4">
      <c r="B567" s="37"/>
      <c r="C567" s="68"/>
      <c r="D567" s="33"/>
      <c r="E567" s="33"/>
      <c r="F567" s="33"/>
      <c r="G567" s="156"/>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row>
    <row r="568" spans="2:37" ht="15.75" customHeight="1" x14ac:dyDescent="0.4">
      <c r="B568" s="37"/>
      <c r="C568" s="68"/>
      <c r="D568" s="33"/>
      <c r="E568" s="33"/>
      <c r="F568" s="33"/>
      <c r="G568" s="156"/>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row>
    <row r="569" spans="2:37" ht="15.75" customHeight="1" x14ac:dyDescent="0.4">
      <c r="B569" s="37"/>
      <c r="C569" s="68"/>
      <c r="D569" s="33"/>
      <c r="E569" s="33"/>
      <c r="F569" s="33"/>
      <c r="G569" s="156"/>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row>
    <row r="570" spans="2:37" ht="15.75" customHeight="1" x14ac:dyDescent="0.4">
      <c r="B570" s="37"/>
      <c r="C570" s="68"/>
      <c r="D570" s="33"/>
      <c r="E570" s="33"/>
      <c r="F570" s="33"/>
      <c r="G570" s="156"/>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row>
    <row r="571" spans="2:37" ht="15.75" customHeight="1" x14ac:dyDescent="0.4">
      <c r="B571" s="37"/>
      <c r="C571" s="68"/>
      <c r="D571" s="33"/>
      <c r="E571" s="33"/>
      <c r="F571" s="33"/>
      <c r="G571" s="156"/>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row>
    <row r="572" spans="2:37" ht="15.75" customHeight="1" x14ac:dyDescent="0.4">
      <c r="B572" s="37"/>
      <c r="C572" s="68"/>
      <c r="D572" s="33"/>
      <c r="E572" s="33"/>
      <c r="F572" s="33"/>
      <c r="G572" s="156"/>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row>
    <row r="573" spans="2:37" ht="15.75" customHeight="1" x14ac:dyDescent="0.4">
      <c r="B573" s="37"/>
      <c r="C573" s="68"/>
      <c r="D573" s="33"/>
      <c r="E573" s="33"/>
      <c r="F573" s="33"/>
      <c r="G573" s="156"/>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row>
    <row r="574" spans="2:37" ht="15.75" customHeight="1" x14ac:dyDescent="0.4">
      <c r="B574" s="37"/>
      <c r="C574" s="68"/>
      <c r="D574" s="33"/>
      <c r="E574" s="33"/>
      <c r="F574" s="33"/>
      <c r="G574" s="156"/>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row>
    <row r="575" spans="2:37" ht="15.75" customHeight="1" x14ac:dyDescent="0.4">
      <c r="B575" s="37"/>
      <c r="C575" s="68"/>
      <c r="D575" s="33"/>
      <c r="E575" s="33"/>
      <c r="F575" s="33"/>
      <c r="G575" s="156"/>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row>
    <row r="576" spans="2:37" ht="15.75" customHeight="1" x14ac:dyDescent="0.4">
      <c r="B576" s="37"/>
      <c r="C576" s="68"/>
      <c r="D576" s="33"/>
      <c r="E576" s="33"/>
      <c r="F576" s="33"/>
      <c r="G576" s="156"/>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row>
    <row r="577" spans="2:37" ht="15.75" customHeight="1" x14ac:dyDescent="0.4">
      <c r="B577" s="37"/>
      <c r="C577" s="68"/>
      <c r="D577" s="33"/>
      <c r="E577" s="33"/>
      <c r="F577" s="33"/>
      <c r="G577" s="156"/>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row>
    <row r="578" spans="2:37" ht="15.75" customHeight="1" x14ac:dyDescent="0.4">
      <c r="B578" s="37"/>
      <c r="C578" s="68"/>
      <c r="D578" s="33"/>
      <c r="E578" s="33"/>
      <c r="F578" s="33"/>
      <c r="G578" s="156"/>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row>
    <row r="579" spans="2:37" ht="15.75" customHeight="1" x14ac:dyDescent="0.4">
      <c r="B579" s="37"/>
      <c r="C579" s="68"/>
      <c r="D579" s="33"/>
      <c r="E579" s="33"/>
      <c r="F579" s="33"/>
      <c r="G579" s="156"/>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row>
    <row r="580" spans="2:37" ht="15.75" customHeight="1" x14ac:dyDescent="0.4">
      <c r="B580" s="37"/>
      <c r="C580" s="68"/>
      <c r="D580" s="33"/>
      <c r="E580" s="33"/>
      <c r="F580" s="33"/>
      <c r="G580" s="156"/>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row>
    <row r="581" spans="2:37" ht="15.75" customHeight="1" x14ac:dyDescent="0.4">
      <c r="B581" s="37"/>
      <c r="C581" s="68"/>
      <c r="D581" s="33"/>
      <c r="E581" s="33"/>
      <c r="F581" s="33"/>
      <c r="G581" s="156"/>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row>
    <row r="582" spans="2:37" ht="15.75" customHeight="1" x14ac:dyDescent="0.4">
      <c r="B582" s="37"/>
      <c r="C582" s="68"/>
      <c r="D582" s="33"/>
      <c r="E582" s="33"/>
      <c r="F582" s="33"/>
      <c r="G582" s="156"/>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row>
    <row r="583" spans="2:37" ht="15.75" customHeight="1" x14ac:dyDescent="0.4">
      <c r="B583" s="37"/>
      <c r="C583" s="68"/>
      <c r="D583" s="33"/>
      <c r="E583" s="33"/>
      <c r="F583" s="33"/>
      <c r="G583" s="156"/>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row>
    <row r="584" spans="2:37" ht="15.75" customHeight="1" x14ac:dyDescent="0.4">
      <c r="B584" s="37"/>
      <c r="C584" s="68"/>
      <c r="D584" s="33"/>
      <c r="E584" s="33"/>
      <c r="F584" s="33"/>
      <c r="G584" s="156"/>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row>
    <row r="585" spans="2:37" ht="15.75" customHeight="1" x14ac:dyDescent="0.4">
      <c r="B585" s="37"/>
      <c r="C585" s="68"/>
      <c r="D585" s="33"/>
      <c r="E585" s="33"/>
      <c r="F585" s="33"/>
      <c r="G585" s="156"/>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row>
    <row r="586" spans="2:37" ht="15.75" customHeight="1" x14ac:dyDescent="0.4">
      <c r="B586" s="37"/>
      <c r="C586" s="68"/>
      <c r="D586" s="33"/>
      <c r="E586" s="33"/>
      <c r="F586" s="33"/>
      <c r="G586" s="156"/>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row>
    <row r="587" spans="2:37" ht="15.75" customHeight="1" x14ac:dyDescent="0.4">
      <c r="B587" s="37"/>
      <c r="C587" s="68"/>
      <c r="D587" s="33"/>
      <c r="E587" s="33"/>
      <c r="F587" s="33"/>
      <c r="G587" s="156"/>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row>
    <row r="588" spans="2:37" ht="15.75" customHeight="1" x14ac:dyDescent="0.4">
      <c r="B588" s="37"/>
      <c r="C588" s="68"/>
      <c r="D588" s="33"/>
      <c r="E588" s="33"/>
      <c r="F588" s="33"/>
      <c r="G588" s="156"/>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row>
    <row r="589" spans="2:37" ht="15.75" customHeight="1" x14ac:dyDescent="0.4">
      <c r="B589" s="37"/>
      <c r="C589" s="68"/>
      <c r="D589" s="33"/>
      <c r="E589" s="33"/>
      <c r="F589" s="33"/>
      <c r="G589" s="156"/>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row>
    <row r="590" spans="2:37" ht="15.75" customHeight="1" x14ac:dyDescent="0.4">
      <c r="B590" s="37"/>
      <c r="C590" s="68"/>
      <c r="D590" s="33"/>
      <c r="E590" s="33"/>
      <c r="F590" s="33"/>
      <c r="G590" s="156"/>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row>
    <row r="591" spans="2:37" ht="15.75" customHeight="1" x14ac:dyDescent="0.4">
      <c r="B591" s="37"/>
      <c r="C591" s="68"/>
      <c r="D591" s="33"/>
      <c r="E591" s="33"/>
      <c r="F591" s="33"/>
      <c r="G591" s="156"/>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row>
    <row r="592" spans="2:37" ht="15.75" customHeight="1" x14ac:dyDescent="0.4">
      <c r="B592" s="37"/>
      <c r="C592" s="68"/>
      <c r="D592" s="33"/>
      <c r="E592" s="33"/>
      <c r="F592" s="33"/>
      <c r="G592" s="156"/>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row>
    <row r="593" spans="2:37" ht="15.75" customHeight="1" x14ac:dyDescent="0.4">
      <c r="B593" s="37"/>
      <c r="C593" s="68"/>
      <c r="D593" s="33"/>
      <c r="E593" s="33"/>
      <c r="F593" s="33"/>
      <c r="G593" s="156"/>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row>
    <row r="594" spans="2:37" ht="15.75" customHeight="1" x14ac:dyDescent="0.4">
      <c r="B594" s="37"/>
      <c r="C594" s="68"/>
      <c r="D594" s="33"/>
      <c r="E594" s="33"/>
      <c r="F594" s="33"/>
      <c r="G594" s="156"/>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row>
    <row r="595" spans="2:37" ht="15.75" customHeight="1" x14ac:dyDescent="0.4">
      <c r="B595" s="37"/>
      <c r="C595" s="68"/>
      <c r="D595" s="33"/>
      <c r="E595" s="33"/>
      <c r="F595" s="33"/>
      <c r="G595" s="156"/>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row>
    <row r="596" spans="2:37" ht="15.75" customHeight="1" x14ac:dyDescent="0.4">
      <c r="B596" s="37"/>
      <c r="C596" s="68"/>
      <c r="D596" s="33"/>
      <c r="E596" s="33"/>
      <c r="F596" s="33"/>
      <c r="G596" s="156"/>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row>
    <row r="597" spans="2:37" ht="15.75" customHeight="1" x14ac:dyDescent="0.4">
      <c r="B597" s="37"/>
      <c r="C597" s="68"/>
      <c r="D597" s="33"/>
      <c r="E597" s="33"/>
      <c r="F597" s="33"/>
      <c r="G597" s="156"/>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row>
    <row r="598" spans="2:37" ht="15.75" customHeight="1" x14ac:dyDescent="0.4">
      <c r="B598" s="37"/>
      <c r="C598" s="68"/>
      <c r="D598" s="33"/>
      <c r="E598" s="33"/>
      <c r="F598" s="33"/>
      <c r="G598" s="156"/>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row>
    <row r="599" spans="2:37" ht="15.75" customHeight="1" x14ac:dyDescent="0.4">
      <c r="B599" s="37"/>
      <c r="C599" s="68"/>
      <c r="D599" s="33"/>
      <c r="E599" s="33"/>
      <c r="F599" s="33"/>
      <c r="G599" s="156"/>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row>
    <row r="600" spans="2:37" ht="15.75" customHeight="1" x14ac:dyDescent="0.4">
      <c r="B600" s="37"/>
      <c r="C600" s="68"/>
      <c r="D600" s="33"/>
      <c r="E600" s="33"/>
      <c r="F600" s="33"/>
      <c r="G600" s="156"/>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row>
    <row r="601" spans="2:37" ht="15.75" customHeight="1" x14ac:dyDescent="0.4">
      <c r="B601" s="37"/>
      <c r="C601" s="68"/>
      <c r="D601" s="33"/>
      <c r="E601" s="33"/>
      <c r="F601" s="33"/>
      <c r="G601" s="156"/>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row>
    <row r="602" spans="2:37" ht="15.75" customHeight="1" x14ac:dyDescent="0.4">
      <c r="B602" s="37"/>
      <c r="C602" s="68"/>
      <c r="D602" s="33"/>
      <c r="E602" s="33"/>
      <c r="F602" s="33"/>
      <c r="G602" s="156"/>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row>
    <row r="603" spans="2:37" ht="15.75" customHeight="1" x14ac:dyDescent="0.4">
      <c r="B603" s="37"/>
      <c r="C603" s="68"/>
      <c r="D603" s="33"/>
      <c r="E603" s="33"/>
      <c r="F603" s="33"/>
      <c r="G603" s="156"/>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row>
    <row r="604" spans="2:37" ht="15.75" customHeight="1" x14ac:dyDescent="0.4">
      <c r="B604" s="37"/>
      <c r="C604" s="68"/>
      <c r="D604" s="33"/>
      <c r="E604" s="33"/>
      <c r="F604" s="33"/>
      <c r="G604" s="156"/>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row>
    <row r="605" spans="2:37" ht="15.75" customHeight="1" x14ac:dyDescent="0.4">
      <c r="B605" s="37"/>
      <c r="C605" s="68"/>
      <c r="D605" s="33"/>
      <c r="E605" s="33"/>
      <c r="F605" s="33"/>
      <c r="G605" s="156"/>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row>
    <row r="606" spans="2:37" ht="15.75" customHeight="1" x14ac:dyDescent="0.4">
      <c r="B606" s="37"/>
      <c r="C606" s="68"/>
      <c r="D606" s="33"/>
      <c r="E606" s="33"/>
      <c r="F606" s="33"/>
      <c r="G606" s="156"/>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row>
    <row r="607" spans="2:37" ht="15.75" customHeight="1" x14ac:dyDescent="0.4">
      <c r="B607" s="37"/>
      <c r="C607" s="68"/>
      <c r="D607" s="33"/>
      <c r="E607" s="33"/>
      <c r="F607" s="33"/>
      <c r="G607" s="156"/>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row>
    <row r="608" spans="2:37" ht="15.75" customHeight="1" x14ac:dyDescent="0.4">
      <c r="B608" s="37"/>
      <c r="C608" s="68"/>
      <c r="D608" s="33"/>
      <c r="E608" s="33"/>
      <c r="F608" s="33"/>
      <c r="G608" s="156"/>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row>
    <row r="609" spans="2:37" ht="15.75" customHeight="1" x14ac:dyDescent="0.4">
      <c r="B609" s="37"/>
      <c r="C609" s="68"/>
      <c r="D609" s="33"/>
      <c r="E609" s="33"/>
      <c r="F609" s="33"/>
      <c r="G609" s="156"/>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row>
    <row r="610" spans="2:37" ht="15.75" customHeight="1" x14ac:dyDescent="0.4">
      <c r="B610" s="37"/>
      <c r="C610" s="68"/>
      <c r="D610" s="33"/>
      <c r="E610" s="33"/>
      <c r="F610" s="33"/>
      <c r="G610" s="156"/>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row>
    <row r="611" spans="2:37" ht="15.75" customHeight="1" x14ac:dyDescent="0.4">
      <c r="B611" s="37"/>
      <c r="C611" s="68"/>
      <c r="D611" s="33"/>
      <c r="E611" s="33"/>
      <c r="F611" s="33"/>
      <c r="G611" s="156"/>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row>
    <row r="612" spans="2:37" ht="15.75" customHeight="1" x14ac:dyDescent="0.4">
      <c r="B612" s="37"/>
      <c r="C612" s="68"/>
      <c r="D612" s="33"/>
      <c r="E612" s="33"/>
      <c r="F612" s="33"/>
      <c r="G612" s="156"/>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row>
    <row r="613" spans="2:37" ht="15.75" customHeight="1" x14ac:dyDescent="0.4">
      <c r="B613" s="37"/>
      <c r="C613" s="68"/>
      <c r="D613" s="33"/>
      <c r="E613" s="33"/>
      <c r="F613" s="33"/>
      <c r="G613" s="156"/>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row>
    <row r="614" spans="2:37" ht="15.75" customHeight="1" x14ac:dyDescent="0.4">
      <c r="B614" s="37"/>
      <c r="C614" s="68"/>
      <c r="D614" s="33"/>
      <c r="E614" s="33"/>
      <c r="F614" s="33"/>
      <c r="G614" s="156"/>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row>
    <row r="615" spans="2:37" ht="15.75" customHeight="1" x14ac:dyDescent="0.4">
      <c r="B615" s="37"/>
      <c r="C615" s="68"/>
      <c r="D615" s="33"/>
      <c r="E615" s="33"/>
      <c r="F615" s="33"/>
      <c r="G615" s="156"/>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row>
    <row r="616" spans="2:37" ht="15.75" customHeight="1" x14ac:dyDescent="0.4">
      <c r="B616" s="37"/>
      <c r="C616" s="68"/>
      <c r="D616" s="33"/>
      <c r="E616" s="33"/>
      <c r="F616" s="33"/>
      <c r="G616" s="156"/>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row>
    <row r="617" spans="2:37" ht="15.75" customHeight="1" x14ac:dyDescent="0.4">
      <c r="B617" s="37"/>
      <c r="C617" s="68"/>
      <c r="D617" s="33"/>
      <c r="E617" s="33"/>
      <c r="F617" s="33"/>
      <c r="G617" s="156"/>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row>
    <row r="618" spans="2:37" ht="15.75" customHeight="1" x14ac:dyDescent="0.4">
      <c r="B618" s="37"/>
      <c r="C618" s="68"/>
      <c r="D618" s="33"/>
      <c r="E618" s="33"/>
      <c r="F618" s="33"/>
      <c r="G618" s="156"/>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row>
    <row r="619" spans="2:37" ht="15.75" customHeight="1" x14ac:dyDescent="0.4">
      <c r="B619" s="37"/>
      <c r="C619" s="68"/>
      <c r="D619" s="33"/>
      <c r="E619" s="33"/>
      <c r="F619" s="33"/>
      <c r="G619" s="156"/>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row>
    <row r="620" spans="2:37" ht="15.75" customHeight="1" x14ac:dyDescent="0.4">
      <c r="B620" s="37"/>
      <c r="C620" s="68"/>
      <c r="D620" s="33"/>
      <c r="E620" s="33"/>
      <c r="F620" s="33"/>
      <c r="G620" s="156"/>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row>
    <row r="621" spans="2:37" ht="15.75" customHeight="1" x14ac:dyDescent="0.4">
      <c r="B621" s="37"/>
      <c r="C621" s="68"/>
      <c r="D621" s="33"/>
      <c r="E621" s="33"/>
      <c r="F621" s="33"/>
      <c r="G621" s="156"/>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row>
    <row r="622" spans="2:37" ht="15.75" customHeight="1" x14ac:dyDescent="0.4">
      <c r="B622" s="37"/>
      <c r="C622" s="68"/>
      <c r="D622" s="33"/>
      <c r="E622" s="33"/>
      <c r="F622" s="33"/>
      <c r="G622" s="156"/>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row>
    <row r="623" spans="2:37" ht="15.75" customHeight="1" x14ac:dyDescent="0.4">
      <c r="B623" s="37"/>
      <c r="C623" s="68"/>
      <c r="D623" s="33"/>
      <c r="E623" s="33"/>
      <c r="F623" s="33"/>
      <c r="G623" s="156"/>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row>
    <row r="624" spans="2:37" ht="15.75" customHeight="1" x14ac:dyDescent="0.4">
      <c r="B624" s="37"/>
      <c r="C624" s="68"/>
      <c r="D624" s="33"/>
      <c r="E624" s="33"/>
      <c r="F624" s="33"/>
      <c r="G624" s="156"/>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row>
    <row r="625" spans="2:37" ht="15.75" customHeight="1" x14ac:dyDescent="0.4">
      <c r="B625" s="37"/>
      <c r="C625" s="68"/>
      <c r="D625" s="33"/>
      <c r="E625" s="33"/>
      <c r="F625" s="33"/>
      <c r="G625" s="156"/>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row>
    <row r="626" spans="2:37" ht="15.75" customHeight="1" x14ac:dyDescent="0.4">
      <c r="B626" s="37"/>
      <c r="C626" s="68"/>
      <c r="D626" s="33"/>
      <c r="E626" s="33"/>
      <c r="F626" s="33"/>
      <c r="G626" s="156"/>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row>
    <row r="627" spans="2:37" ht="15.75" customHeight="1" x14ac:dyDescent="0.4">
      <c r="B627" s="37"/>
      <c r="C627" s="68"/>
      <c r="D627" s="33"/>
      <c r="E627" s="33"/>
      <c r="F627" s="33"/>
      <c r="G627" s="156"/>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row>
    <row r="628" spans="2:37" ht="15.75" customHeight="1" x14ac:dyDescent="0.4">
      <c r="B628" s="37"/>
      <c r="C628" s="68"/>
      <c r="D628" s="33"/>
      <c r="E628" s="33"/>
      <c r="F628" s="33"/>
      <c r="G628" s="156"/>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row>
    <row r="629" spans="2:37" ht="15.75" customHeight="1" x14ac:dyDescent="0.4">
      <c r="B629" s="37"/>
      <c r="C629" s="68"/>
      <c r="D629" s="33"/>
      <c r="E629" s="33"/>
      <c r="F629" s="33"/>
      <c r="G629" s="156"/>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row>
    <row r="630" spans="2:37" ht="15.75" customHeight="1" x14ac:dyDescent="0.4">
      <c r="B630" s="37"/>
      <c r="C630" s="68"/>
      <c r="D630" s="33"/>
      <c r="E630" s="33"/>
      <c r="F630" s="33"/>
      <c r="G630" s="156"/>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row>
    <row r="631" spans="2:37" ht="15.75" customHeight="1" x14ac:dyDescent="0.4">
      <c r="B631" s="37"/>
      <c r="C631" s="68"/>
      <c r="D631" s="33"/>
      <c r="E631" s="33"/>
      <c r="F631" s="33"/>
      <c r="G631" s="156"/>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row>
    <row r="632" spans="2:37" ht="15.75" customHeight="1" x14ac:dyDescent="0.4">
      <c r="B632" s="37"/>
      <c r="C632" s="68"/>
      <c r="D632" s="33"/>
      <c r="E632" s="33"/>
      <c r="F632" s="33"/>
      <c r="G632" s="156"/>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row>
    <row r="633" spans="2:37" ht="15.75" customHeight="1" x14ac:dyDescent="0.4">
      <c r="B633" s="37"/>
      <c r="C633" s="68"/>
      <c r="D633" s="33"/>
      <c r="E633" s="33"/>
      <c r="F633" s="33"/>
      <c r="G633" s="156"/>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row>
    <row r="634" spans="2:37" ht="15.75" customHeight="1" x14ac:dyDescent="0.4">
      <c r="B634" s="37"/>
      <c r="C634" s="68"/>
      <c r="D634" s="33"/>
      <c r="E634" s="33"/>
      <c r="F634" s="33"/>
      <c r="G634" s="156"/>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row>
    <row r="635" spans="2:37" ht="15.75" customHeight="1" x14ac:dyDescent="0.4">
      <c r="B635" s="37"/>
      <c r="C635" s="68"/>
      <c r="D635" s="33"/>
      <c r="E635" s="33"/>
      <c r="F635" s="33"/>
      <c r="G635" s="156"/>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row>
    <row r="636" spans="2:37" ht="15.75" customHeight="1" x14ac:dyDescent="0.4">
      <c r="B636" s="37"/>
      <c r="C636" s="68"/>
      <c r="D636" s="33"/>
      <c r="E636" s="33"/>
      <c r="F636" s="33"/>
      <c r="G636" s="156"/>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row>
    <row r="637" spans="2:37" ht="15.75" customHeight="1" x14ac:dyDescent="0.4">
      <c r="B637" s="37"/>
      <c r="C637" s="68"/>
      <c r="D637" s="33"/>
      <c r="E637" s="33"/>
      <c r="F637" s="33"/>
      <c r="G637" s="156"/>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row>
    <row r="638" spans="2:37" ht="15.75" customHeight="1" x14ac:dyDescent="0.4">
      <c r="B638" s="37"/>
      <c r="C638" s="68"/>
      <c r="D638" s="33"/>
      <c r="E638" s="33"/>
      <c r="F638" s="33"/>
      <c r="G638" s="156"/>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row>
    <row r="639" spans="2:37" ht="15.75" customHeight="1" x14ac:dyDescent="0.4">
      <c r="B639" s="37"/>
      <c r="C639" s="68"/>
      <c r="D639" s="33"/>
      <c r="E639" s="33"/>
      <c r="F639" s="33"/>
      <c r="G639" s="156"/>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row>
    <row r="640" spans="2:37" ht="15.75" customHeight="1" x14ac:dyDescent="0.4">
      <c r="B640" s="37"/>
      <c r="C640" s="68"/>
      <c r="D640" s="33"/>
      <c r="E640" s="33"/>
      <c r="F640" s="33"/>
      <c r="G640" s="156"/>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row>
    <row r="641" spans="2:37" ht="15.75" customHeight="1" x14ac:dyDescent="0.4">
      <c r="B641" s="37"/>
      <c r="C641" s="68"/>
      <c r="D641" s="33"/>
      <c r="E641" s="33"/>
      <c r="F641" s="33"/>
      <c r="G641" s="156"/>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row>
    <row r="642" spans="2:37" ht="15.75" customHeight="1" x14ac:dyDescent="0.4">
      <c r="B642" s="37"/>
      <c r="C642" s="68"/>
      <c r="D642" s="33"/>
      <c r="E642" s="33"/>
      <c r="F642" s="33"/>
      <c r="G642" s="156"/>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row>
    <row r="643" spans="2:37" ht="15.75" customHeight="1" x14ac:dyDescent="0.4">
      <c r="B643" s="37"/>
      <c r="C643" s="68"/>
      <c r="D643" s="33"/>
      <c r="E643" s="33"/>
      <c r="F643" s="33"/>
      <c r="G643" s="156"/>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row>
    <row r="644" spans="2:37" ht="15.75" customHeight="1" x14ac:dyDescent="0.4">
      <c r="B644" s="37"/>
      <c r="C644" s="68"/>
      <c r="D644" s="33"/>
      <c r="E644" s="33"/>
      <c r="F644" s="33"/>
      <c r="G644" s="156"/>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row>
    <row r="645" spans="2:37" ht="15.75" customHeight="1" x14ac:dyDescent="0.4">
      <c r="B645" s="37"/>
      <c r="C645" s="68"/>
      <c r="D645" s="33"/>
      <c r="E645" s="33"/>
      <c r="F645" s="33"/>
      <c r="G645" s="156"/>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row>
    <row r="646" spans="2:37" ht="15.75" customHeight="1" x14ac:dyDescent="0.4">
      <c r="B646" s="37"/>
      <c r="C646" s="68"/>
      <c r="D646" s="33"/>
      <c r="E646" s="33"/>
      <c r="F646" s="33"/>
      <c r="G646" s="156"/>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row>
    <row r="647" spans="2:37" ht="15.75" customHeight="1" x14ac:dyDescent="0.4">
      <c r="B647" s="37"/>
      <c r="C647" s="68"/>
      <c r="D647" s="33"/>
      <c r="E647" s="33"/>
      <c r="F647" s="33"/>
      <c r="G647" s="156"/>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row>
    <row r="648" spans="2:37" ht="15.75" customHeight="1" x14ac:dyDescent="0.4">
      <c r="B648" s="37"/>
      <c r="C648" s="68"/>
      <c r="D648" s="33"/>
      <c r="E648" s="33"/>
      <c r="F648" s="33"/>
      <c r="G648" s="156"/>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row>
    <row r="649" spans="2:37" ht="15.75" customHeight="1" x14ac:dyDescent="0.4">
      <c r="B649" s="37"/>
      <c r="C649" s="68"/>
      <c r="D649" s="33"/>
      <c r="E649" s="33"/>
      <c r="F649" s="33"/>
      <c r="G649" s="156"/>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row>
    <row r="650" spans="2:37" ht="15.75" customHeight="1" x14ac:dyDescent="0.4">
      <c r="B650" s="37"/>
      <c r="C650" s="68"/>
      <c r="D650" s="33"/>
      <c r="E650" s="33"/>
      <c r="F650" s="33"/>
      <c r="G650" s="156"/>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row>
    <row r="651" spans="2:37" ht="15.75" customHeight="1" x14ac:dyDescent="0.4">
      <c r="B651" s="37"/>
      <c r="C651" s="68"/>
      <c r="D651" s="33"/>
      <c r="E651" s="33"/>
      <c r="F651" s="33"/>
      <c r="G651" s="156"/>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row>
    <row r="652" spans="2:37" ht="15.75" customHeight="1" x14ac:dyDescent="0.4">
      <c r="B652" s="37"/>
      <c r="C652" s="68"/>
      <c r="D652" s="33"/>
      <c r="E652" s="33"/>
      <c r="F652" s="33"/>
      <c r="G652" s="156"/>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row>
    <row r="653" spans="2:37" ht="15.75" customHeight="1" x14ac:dyDescent="0.4">
      <c r="B653" s="37"/>
      <c r="C653" s="68"/>
      <c r="D653" s="33"/>
      <c r="E653" s="33"/>
      <c r="F653" s="33"/>
      <c r="G653" s="156"/>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row>
    <row r="654" spans="2:37" ht="15.75" customHeight="1" x14ac:dyDescent="0.4">
      <c r="B654" s="37"/>
      <c r="C654" s="68"/>
      <c r="D654" s="33"/>
      <c r="E654" s="33"/>
      <c r="F654" s="33"/>
      <c r="G654" s="156"/>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row>
    <row r="655" spans="2:37" ht="15.75" customHeight="1" x14ac:dyDescent="0.4">
      <c r="B655" s="37"/>
      <c r="C655" s="68"/>
      <c r="D655" s="33"/>
      <c r="E655" s="33"/>
      <c r="F655" s="33"/>
      <c r="G655" s="156"/>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row>
    <row r="656" spans="2:37" ht="15.75" customHeight="1" x14ac:dyDescent="0.4">
      <c r="B656" s="37"/>
      <c r="C656" s="68"/>
      <c r="D656" s="33"/>
      <c r="E656" s="33"/>
      <c r="F656" s="33"/>
      <c r="G656" s="156"/>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row>
    <row r="657" spans="2:37" ht="15.75" customHeight="1" x14ac:dyDescent="0.4">
      <c r="B657" s="37"/>
      <c r="C657" s="68"/>
      <c r="D657" s="33"/>
      <c r="E657" s="33"/>
      <c r="F657" s="33"/>
      <c r="G657" s="156"/>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row>
    <row r="658" spans="2:37" ht="15.75" customHeight="1" x14ac:dyDescent="0.4">
      <c r="B658" s="37"/>
      <c r="C658" s="68"/>
      <c r="D658" s="33"/>
      <c r="E658" s="33"/>
      <c r="F658" s="33"/>
      <c r="G658" s="156"/>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row>
    <row r="659" spans="2:37" ht="15.75" customHeight="1" x14ac:dyDescent="0.4">
      <c r="B659" s="37"/>
      <c r="C659" s="68"/>
      <c r="D659" s="33"/>
      <c r="E659" s="33"/>
      <c r="F659" s="33"/>
      <c r="G659" s="156"/>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row>
    <row r="660" spans="2:37" ht="15.75" customHeight="1" x14ac:dyDescent="0.4">
      <c r="B660" s="37"/>
      <c r="C660" s="68"/>
      <c r="D660" s="33"/>
      <c r="E660" s="33"/>
      <c r="F660" s="33"/>
      <c r="G660" s="156"/>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row>
    <row r="661" spans="2:37" ht="15.75" customHeight="1" x14ac:dyDescent="0.4">
      <c r="B661" s="37"/>
      <c r="C661" s="68"/>
      <c r="D661" s="33"/>
      <c r="E661" s="33"/>
      <c r="F661" s="33"/>
      <c r="G661" s="156"/>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row>
    <row r="662" spans="2:37" ht="15.75" customHeight="1" x14ac:dyDescent="0.4">
      <c r="B662" s="37"/>
      <c r="C662" s="68"/>
      <c r="D662" s="33"/>
      <c r="E662" s="33"/>
      <c r="F662" s="33"/>
      <c r="G662" s="156"/>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row>
    <row r="663" spans="2:37" ht="15.75" customHeight="1" x14ac:dyDescent="0.4">
      <c r="B663" s="37"/>
      <c r="C663" s="68"/>
      <c r="D663" s="33"/>
      <c r="E663" s="33"/>
      <c r="F663" s="33"/>
      <c r="G663" s="156"/>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row>
    <row r="664" spans="2:37" ht="15.75" customHeight="1" x14ac:dyDescent="0.4">
      <c r="B664" s="37"/>
      <c r="C664" s="68"/>
      <c r="D664" s="33"/>
      <c r="E664" s="33"/>
      <c r="F664" s="33"/>
      <c r="G664" s="156"/>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row>
    <row r="665" spans="2:37" ht="15.75" customHeight="1" x14ac:dyDescent="0.4">
      <c r="B665" s="37"/>
      <c r="C665" s="68"/>
      <c r="D665" s="33"/>
      <c r="E665" s="33"/>
      <c r="F665" s="33"/>
      <c r="G665" s="156"/>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row>
    <row r="666" spans="2:37" ht="15.75" customHeight="1" x14ac:dyDescent="0.4">
      <c r="B666" s="37"/>
      <c r="C666" s="68"/>
      <c r="D666" s="33"/>
      <c r="E666" s="33"/>
      <c r="F666" s="33"/>
      <c r="G666" s="156"/>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row>
    <row r="667" spans="2:37" ht="15.75" customHeight="1" x14ac:dyDescent="0.4">
      <c r="B667" s="37"/>
      <c r="C667" s="68"/>
      <c r="D667" s="33"/>
      <c r="E667" s="33"/>
      <c r="F667" s="33"/>
      <c r="G667" s="156"/>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row>
    <row r="668" spans="2:37" ht="15.75" customHeight="1" x14ac:dyDescent="0.4">
      <c r="B668" s="37"/>
      <c r="C668" s="68"/>
      <c r="D668" s="33"/>
      <c r="E668" s="33"/>
      <c r="F668" s="33"/>
      <c r="G668" s="156"/>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row>
    <row r="669" spans="2:37" ht="15.75" customHeight="1" x14ac:dyDescent="0.4">
      <c r="B669" s="37"/>
      <c r="C669" s="68"/>
      <c r="D669" s="33"/>
      <c r="E669" s="33"/>
      <c r="F669" s="33"/>
      <c r="G669" s="156"/>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row>
    <row r="670" spans="2:37" ht="15.75" customHeight="1" x14ac:dyDescent="0.4">
      <c r="B670" s="37"/>
      <c r="C670" s="68"/>
      <c r="D670" s="33"/>
      <c r="E670" s="33"/>
      <c r="F670" s="33"/>
      <c r="G670" s="156"/>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row>
    <row r="671" spans="2:37" ht="15.75" customHeight="1" x14ac:dyDescent="0.4">
      <c r="B671" s="37"/>
      <c r="C671" s="68"/>
      <c r="D671" s="33"/>
      <c r="E671" s="33"/>
      <c r="F671" s="33"/>
      <c r="G671" s="156"/>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row>
    <row r="672" spans="2:37" ht="15.75" customHeight="1" x14ac:dyDescent="0.4">
      <c r="B672" s="37"/>
      <c r="C672" s="68"/>
      <c r="D672" s="33"/>
      <c r="E672" s="33"/>
      <c r="F672" s="33"/>
      <c r="G672" s="156"/>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row>
    <row r="673" spans="2:37" ht="15.75" customHeight="1" x14ac:dyDescent="0.4">
      <c r="B673" s="37"/>
      <c r="C673" s="68"/>
      <c r="D673" s="33"/>
      <c r="E673" s="33"/>
      <c r="F673" s="33"/>
      <c r="G673" s="156"/>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row>
    <row r="674" spans="2:37" ht="15.75" customHeight="1" x14ac:dyDescent="0.4">
      <c r="B674" s="37"/>
      <c r="C674" s="68"/>
      <c r="D674" s="33"/>
      <c r="E674" s="33"/>
      <c r="F674" s="33"/>
      <c r="G674" s="156"/>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row>
    <row r="675" spans="2:37" ht="15.75" customHeight="1" x14ac:dyDescent="0.4">
      <c r="B675" s="37"/>
      <c r="C675" s="68"/>
      <c r="D675" s="33"/>
      <c r="E675" s="33"/>
      <c r="F675" s="33"/>
      <c r="G675" s="156"/>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row>
    <row r="676" spans="2:37" ht="15.75" customHeight="1" x14ac:dyDescent="0.4">
      <c r="B676" s="37"/>
      <c r="C676" s="68"/>
      <c r="D676" s="33"/>
      <c r="E676" s="33"/>
      <c r="F676" s="33"/>
      <c r="G676" s="156"/>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row>
    <row r="677" spans="2:37" ht="15.75" customHeight="1" x14ac:dyDescent="0.4">
      <c r="B677" s="37"/>
      <c r="C677" s="68"/>
      <c r="D677" s="33"/>
      <c r="E677" s="33"/>
      <c r="F677" s="33"/>
      <c r="G677" s="156"/>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row>
    <row r="678" spans="2:37" ht="15.75" customHeight="1" x14ac:dyDescent="0.4">
      <c r="B678" s="37"/>
      <c r="C678" s="68"/>
      <c r="D678" s="33"/>
      <c r="E678" s="33"/>
      <c r="F678" s="33"/>
      <c r="G678" s="156"/>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row>
    <row r="679" spans="2:37" ht="15.75" customHeight="1" x14ac:dyDescent="0.4">
      <c r="B679" s="37"/>
      <c r="C679" s="68"/>
      <c r="D679" s="33"/>
      <c r="E679" s="33"/>
      <c r="F679" s="33"/>
      <c r="G679" s="156"/>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row>
    <row r="680" spans="2:37" ht="15.75" customHeight="1" x14ac:dyDescent="0.4">
      <c r="B680" s="37"/>
      <c r="C680" s="68"/>
      <c r="D680" s="33"/>
      <c r="E680" s="33"/>
      <c r="F680" s="33"/>
      <c r="G680" s="156"/>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row>
    <row r="681" spans="2:37" ht="15.75" customHeight="1" x14ac:dyDescent="0.4">
      <c r="B681" s="37"/>
      <c r="C681" s="68"/>
      <c r="D681" s="33"/>
      <c r="E681" s="33"/>
      <c r="F681" s="33"/>
      <c r="G681" s="156"/>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row>
    <row r="682" spans="2:37" ht="15.75" customHeight="1" x14ac:dyDescent="0.4">
      <c r="B682" s="37"/>
      <c r="C682" s="68"/>
      <c r="D682" s="33"/>
      <c r="E682" s="33"/>
      <c r="F682" s="33"/>
      <c r="G682" s="156"/>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row>
    <row r="683" spans="2:37" ht="15.75" customHeight="1" x14ac:dyDescent="0.4">
      <c r="B683" s="37"/>
      <c r="C683" s="68"/>
      <c r="D683" s="33"/>
      <c r="E683" s="33"/>
      <c r="F683" s="33"/>
      <c r="G683" s="156"/>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row>
    <row r="684" spans="2:37" ht="15.75" customHeight="1" x14ac:dyDescent="0.4">
      <c r="B684" s="37"/>
      <c r="C684" s="68"/>
      <c r="D684" s="33"/>
      <c r="E684" s="33"/>
      <c r="F684" s="33"/>
      <c r="G684" s="156"/>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row>
    <row r="685" spans="2:37" ht="15.75" customHeight="1" x14ac:dyDescent="0.4">
      <c r="B685" s="37"/>
      <c r="C685" s="68"/>
      <c r="D685" s="33"/>
      <c r="E685" s="33"/>
      <c r="F685" s="33"/>
      <c r="G685" s="156"/>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row>
    <row r="686" spans="2:37" ht="15.75" customHeight="1" x14ac:dyDescent="0.4">
      <c r="B686" s="37"/>
      <c r="C686" s="68"/>
      <c r="D686" s="33"/>
      <c r="E686" s="33"/>
      <c r="F686" s="33"/>
      <c r="G686" s="156"/>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row>
    <row r="687" spans="2:37" ht="15.75" customHeight="1" x14ac:dyDescent="0.4">
      <c r="B687" s="37"/>
      <c r="C687" s="68"/>
      <c r="D687" s="33"/>
      <c r="E687" s="33"/>
      <c r="F687" s="33"/>
      <c r="G687" s="156"/>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row>
    <row r="688" spans="2:37" ht="15.75" customHeight="1" x14ac:dyDescent="0.4">
      <c r="B688" s="37"/>
      <c r="C688" s="68"/>
      <c r="D688" s="33"/>
      <c r="E688" s="33"/>
      <c r="F688" s="33"/>
      <c r="G688" s="156"/>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row>
    <row r="689" spans="2:37" ht="15.75" customHeight="1" x14ac:dyDescent="0.4">
      <c r="B689" s="37"/>
      <c r="C689" s="68"/>
      <c r="D689" s="33"/>
      <c r="E689" s="33"/>
      <c r="F689" s="33"/>
      <c r="G689" s="156"/>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row>
    <row r="690" spans="2:37" ht="15.75" customHeight="1" x14ac:dyDescent="0.4">
      <c r="B690" s="37"/>
      <c r="C690" s="68"/>
      <c r="D690" s="33"/>
      <c r="E690" s="33"/>
      <c r="F690" s="33"/>
      <c r="G690" s="156"/>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row>
    <row r="691" spans="2:37" ht="15.75" customHeight="1" x14ac:dyDescent="0.4">
      <c r="B691" s="37"/>
      <c r="C691" s="68"/>
      <c r="D691" s="33"/>
      <c r="E691" s="33"/>
      <c r="F691" s="33"/>
      <c r="G691" s="156"/>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row>
    <row r="692" spans="2:37" ht="15.75" customHeight="1" x14ac:dyDescent="0.4">
      <c r="B692" s="37"/>
      <c r="C692" s="68"/>
      <c r="D692" s="33"/>
      <c r="E692" s="33"/>
      <c r="F692" s="33"/>
      <c r="G692" s="156"/>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row>
    <row r="693" spans="2:37" ht="15.75" customHeight="1" x14ac:dyDescent="0.4">
      <c r="B693" s="37"/>
      <c r="C693" s="68"/>
      <c r="D693" s="33"/>
      <c r="E693" s="33"/>
      <c r="F693" s="33"/>
      <c r="G693" s="156"/>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row>
    <row r="694" spans="2:37" ht="15.75" customHeight="1" x14ac:dyDescent="0.4">
      <c r="B694" s="37"/>
      <c r="C694" s="68"/>
      <c r="D694" s="33"/>
      <c r="E694" s="33"/>
      <c r="F694" s="33"/>
      <c r="G694" s="156"/>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row>
    <row r="695" spans="2:37" ht="15.75" customHeight="1" x14ac:dyDescent="0.4">
      <c r="B695" s="37"/>
      <c r="C695" s="68"/>
      <c r="D695" s="33"/>
      <c r="E695" s="33"/>
      <c r="F695" s="33"/>
      <c r="G695" s="156"/>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row>
    <row r="696" spans="2:37" ht="15.75" customHeight="1" x14ac:dyDescent="0.4">
      <c r="B696" s="37"/>
      <c r="C696" s="68"/>
      <c r="D696" s="33"/>
      <c r="E696" s="33"/>
      <c r="F696" s="33"/>
      <c r="G696" s="156"/>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row>
    <row r="697" spans="2:37" ht="15.75" customHeight="1" x14ac:dyDescent="0.4">
      <c r="B697" s="37"/>
      <c r="C697" s="68"/>
      <c r="D697" s="33"/>
      <c r="E697" s="33"/>
      <c r="F697" s="33"/>
      <c r="G697" s="156"/>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row>
    <row r="698" spans="2:37" ht="15.75" customHeight="1" x14ac:dyDescent="0.4">
      <c r="B698" s="37"/>
      <c r="C698" s="68"/>
      <c r="D698" s="33"/>
      <c r="E698" s="33"/>
      <c r="F698" s="33"/>
      <c r="G698" s="156"/>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row>
    <row r="699" spans="2:37" ht="15.75" customHeight="1" x14ac:dyDescent="0.4">
      <c r="B699" s="37"/>
      <c r="C699" s="68"/>
      <c r="D699" s="33"/>
      <c r="E699" s="33"/>
      <c r="F699" s="33"/>
      <c r="G699" s="156"/>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row>
    <row r="700" spans="2:37" ht="15.75" customHeight="1" x14ac:dyDescent="0.4">
      <c r="B700" s="37"/>
      <c r="C700" s="68"/>
      <c r="D700" s="33"/>
      <c r="E700" s="33"/>
      <c r="F700" s="33"/>
      <c r="G700" s="156"/>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row>
    <row r="701" spans="2:37" ht="15.75" customHeight="1" x14ac:dyDescent="0.4">
      <c r="B701" s="37"/>
      <c r="C701" s="68"/>
      <c r="D701" s="33"/>
      <c r="E701" s="33"/>
      <c r="F701" s="33"/>
      <c r="G701" s="156"/>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row>
    <row r="702" spans="2:37" ht="15.75" customHeight="1" x14ac:dyDescent="0.4">
      <c r="B702" s="37"/>
      <c r="C702" s="68"/>
      <c r="D702" s="33"/>
      <c r="E702" s="33"/>
      <c r="F702" s="33"/>
      <c r="G702" s="156"/>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row>
    <row r="703" spans="2:37" ht="15.75" customHeight="1" x14ac:dyDescent="0.4">
      <c r="B703" s="37"/>
      <c r="C703" s="68"/>
      <c r="D703" s="33"/>
      <c r="E703" s="33"/>
      <c r="F703" s="33"/>
      <c r="G703" s="156"/>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row>
    <row r="704" spans="2:37" ht="15.75" customHeight="1" x14ac:dyDescent="0.4">
      <c r="B704" s="37"/>
      <c r="C704" s="68"/>
      <c r="D704" s="33"/>
      <c r="E704" s="33"/>
      <c r="F704" s="33"/>
      <c r="G704" s="156"/>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row>
    <row r="705" spans="2:37" ht="15.75" customHeight="1" x14ac:dyDescent="0.4">
      <c r="B705" s="37"/>
      <c r="C705" s="68"/>
      <c r="D705" s="33"/>
      <c r="E705" s="33"/>
      <c r="F705" s="33"/>
      <c r="G705" s="156"/>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row>
    <row r="706" spans="2:37" ht="15.75" customHeight="1" x14ac:dyDescent="0.4">
      <c r="B706" s="37"/>
      <c r="C706" s="68"/>
      <c r="D706" s="33"/>
      <c r="E706" s="33"/>
      <c r="F706" s="33"/>
      <c r="G706" s="156"/>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row>
    <row r="707" spans="2:37" ht="15.75" customHeight="1" x14ac:dyDescent="0.4">
      <c r="B707" s="37"/>
      <c r="C707" s="68"/>
      <c r="D707" s="33"/>
      <c r="E707" s="33"/>
      <c r="F707" s="33"/>
      <c r="G707" s="156"/>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row>
    <row r="708" spans="2:37" ht="15.75" customHeight="1" x14ac:dyDescent="0.4">
      <c r="B708" s="37"/>
      <c r="C708" s="68"/>
      <c r="D708" s="33"/>
      <c r="E708" s="33"/>
      <c r="F708" s="33"/>
      <c r="G708" s="156"/>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row>
    <row r="709" spans="2:37" ht="15.75" customHeight="1" x14ac:dyDescent="0.4">
      <c r="B709" s="37"/>
      <c r="C709" s="68"/>
      <c r="D709" s="33"/>
      <c r="E709" s="33"/>
      <c r="F709" s="33"/>
      <c r="G709" s="156"/>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row>
    <row r="710" spans="2:37" ht="15.75" customHeight="1" x14ac:dyDescent="0.4">
      <c r="B710" s="37"/>
      <c r="C710" s="68"/>
      <c r="D710" s="33"/>
      <c r="E710" s="33"/>
      <c r="F710" s="33"/>
      <c r="G710" s="156"/>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row>
    <row r="711" spans="2:37" ht="15.75" customHeight="1" x14ac:dyDescent="0.4">
      <c r="B711" s="37"/>
      <c r="C711" s="68"/>
      <c r="D711" s="33"/>
      <c r="E711" s="33"/>
      <c r="F711" s="33"/>
      <c r="G711" s="156"/>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row>
    <row r="712" spans="2:37" ht="15.75" customHeight="1" x14ac:dyDescent="0.4">
      <c r="B712" s="37"/>
      <c r="C712" s="68"/>
      <c r="D712" s="33"/>
      <c r="E712" s="33"/>
      <c r="F712" s="33"/>
      <c r="G712" s="156"/>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row>
    <row r="713" spans="2:37" ht="15.75" customHeight="1" x14ac:dyDescent="0.4">
      <c r="B713" s="37"/>
      <c r="C713" s="68"/>
      <c r="D713" s="33"/>
      <c r="E713" s="33"/>
      <c r="F713" s="33"/>
      <c r="G713" s="156"/>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row>
    <row r="714" spans="2:37" ht="15.75" customHeight="1" x14ac:dyDescent="0.4">
      <c r="B714" s="37"/>
      <c r="C714" s="68"/>
      <c r="D714" s="33"/>
      <c r="E714" s="33"/>
      <c r="F714" s="33"/>
      <c r="G714" s="156"/>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row>
    <row r="715" spans="2:37" ht="15.75" customHeight="1" x14ac:dyDescent="0.4">
      <c r="B715" s="37"/>
      <c r="C715" s="68"/>
      <c r="D715" s="33"/>
      <c r="E715" s="33"/>
      <c r="F715" s="33"/>
      <c r="G715" s="156"/>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row>
    <row r="716" spans="2:37" ht="15.75" customHeight="1" x14ac:dyDescent="0.4">
      <c r="B716" s="37"/>
      <c r="C716" s="68"/>
      <c r="D716" s="33"/>
      <c r="E716" s="33"/>
      <c r="F716" s="33"/>
      <c r="G716" s="156"/>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row>
    <row r="717" spans="2:37" ht="15.75" customHeight="1" x14ac:dyDescent="0.4">
      <c r="B717" s="37"/>
      <c r="C717" s="68"/>
      <c r="D717" s="33"/>
      <c r="E717" s="33"/>
      <c r="F717" s="33"/>
      <c r="G717" s="156"/>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row>
    <row r="718" spans="2:37" ht="15.75" customHeight="1" x14ac:dyDescent="0.4">
      <c r="B718" s="37"/>
      <c r="C718" s="68"/>
      <c r="D718" s="33"/>
      <c r="E718" s="33"/>
      <c r="F718" s="33"/>
      <c r="G718" s="156"/>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row>
    <row r="719" spans="2:37" ht="15.75" customHeight="1" x14ac:dyDescent="0.4">
      <c r="B719" s="37"/>
      <c r="C719" s="68"/>
      <c r="D719" s="33"/>
      <c r="E719" s="33"/>
      <c r="F719" s="33"/>
      <c r="G719" s="156"/>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row>
    <row r="720" spans="2:37" ht="15.75" customHeight="1" x14ac:dyDescent="0.4">
      <c r="B720" s="37"/>
      <c r="C720" s="68"/>
      <c r="D720" s="33"/>
      <c r="E720" s="33"/>
      <c r="F720" s="33"/>
      <c r="G720" s="156"/>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row>
    <row r="721" spans="2:37" ht="15.75" customHeight="1" x14ac:dyDescent="0.4">
      <c r="B721" s="37"/>
      <c r="C721" s="68"/>
      <c r="D721" s="33"/>
      <c r="E721" s="33"/>
      <c r="F721" s="33"/>
      <c r="G721" s="156"/>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row>
    <row r="722" spans="2:37" ht="15.75" customHeight="1" x14ac:dyDescent="0.4">
      <c r="B722" s="37"/>
      <c r="C722" s="68"/>
      <c r="D722" s="33"/>
      <c r="E722" s="33"/>
      <c r="F722" s="33"/>
      <c r="G722" s="156"/>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row>
    <row r="723" spans="2:37" ht="15.75" customHeight="1" x14ac:dyDescent="0.4">
      <c r="B723" s="37"/>
      <c r="C723" s="68"/>
      <c r="D723" s="33"/>
      <c r="E723" s="33"/>
      <c r="F723" s="33"/>
      <c r="G723" s="156"/>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row>
    <row r="724" spans="2:37" ht="15.75" customHeight="1" x14ac:dyDescent="0.4">
      <c r="B724" s="37"/>
      <c r="C724" s="68"/>
      <c r="D724" s="33"/>
      <c r="E724" s="33"/>
      <c r="F724" s="33"/>
      <c r="G724" s="156"/>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row>
    <row r="725" spans="2:37" ht="15.75" customHeight="1" x14ac:dyDescent="0.4">
      <c r="B725" s="37"/>
      <c r="C725" s="68"/>
      <c r="D725" s="33"/>
      <c r="E725" s="33"/>
      <c r="F725" s="33"/>
      <c r="G725" s="156"/>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row>
    <row r="726" spans="2:37" ht="15.75" customHeight="1" x14ac:dyDescent="0.4">
      <c r="B726" s="37"/>
      <c r="C726" s="68"/>
      <c r="D726" s="33"/>
      <c r="E726" s="33"/>
      <c r="F726" s="33"/>
      <c r="G726" s="156"/>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row>
    <row r="727" spans="2:37" ht="15.75" customHeight="1" x14ac:dyDescent="0.4">
      <c r="B727" s="37"/>
      <c r="C727" s="68"/>
      <c r="D727" s="33"/>
      <c r="E727" s="33"/>
      <c r="F727" s="33"/>
      <c r="G727" s="156"/>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row>
    <row r="728" spans="2:37" ht="15.75" customHeight="1" x14ac:dyDescent="0.4">
      <c r="B728" s="37"/>
      <c r="C728" s="68"/>
      <c r="D728" s="33"/>
      <c r="E728" s="33"/>
      <c r="F728" s="33"/>
      <c r="G728" s="156"/>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row>
    <row r="729" spans="2:37" ht="15.75" customHeight="1" x14ac:dyDescent="0.4">
      <c r="B729" s="37"/>
      <c r="C729" s="68"/>
      <c r="D729" s="33"/>
      <c r="E729" s="33"/>
      <c r="F729" s="33"/>
      <c r="G729" s="156"/>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row>
    <row r="730" spans="2:37" ht="15.75" customHeight="1" x14ac:dyDescent="0.4">
      <c r="B730" s="37"/>
      <c r="C730" s="68"/>
      <c r="D730" s="33"/>
      <c r="E730" s="33"/>
      <c r="F730" s="33"/>
      <c r="G730" s="156"/>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row>
    <row r="731" spans="2:37" ht="15.75" customHeight="1" x14ac:dyDescent="0.4">
      <c r="B731" s="37"/>
      <c r="C731" s="68"/>
      <c r="D731" s="33"/>
      <c r="E731" s="33"/>
      <c r="F731" s="33"/>
      <c r="G731" s="156"/>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row>
    <row r="732" spans="2:37" ht="15.75" customHeight="1" x14ac:dyDescent="0.4">
      <c r="B732" s="37"/>
      <c r="C732" s="68"/>
      <c r="D732" s="33"/>
      <c r="E732" s="33"/>
      <c r="F732" s="33"/>
      <c r="G732" s="156"/>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row>
    <row r="733" spans="2:37" ht="15.75" customHeight="1" x14ac:dyDescent="0.4">
      <c r="B733" s="37"/>
      <c r="C733" s="68"/>
      <c r="D733" s="33"/>
      <c r="E733" s="33"/>
      <c r="F733" s="33"/>
      <c r="G733" s="156"/>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row>
    <row r="734" spans="2:37" ht="15.75" customHeight="1" x14ac:dyDescent="0.4">
      <c r="B734" s="37"/>
      <c r="C734" s="68"/>
      <c r="D734" s="33"/>
      <c r="E734" s="33"/>
      <c r="F734" s="33"/>
      <c r="G734" s="156"/>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row>
    <row r="735" spans="2:37" ht="15.75" customHeight="1" x14ac:dyDescent="0.4">
      <c r="B735" s="37"/>
      <c r="C735" s="68"/>
      <c r="D735" s="33"/>
      <c r="E735" s="33"/>
      <c r="F735" s="33"/>
      <c r="G735" s="156"/>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row>
    <row r="736" spans="2:37" ht="15.75" customHeight="1" x14ac:dyDescent="0.4">
      <c r="B736" s="37"/>
      <c r="C736" s="68"/>
      <c r="D736" s="33"/>
      <c r="E736" s="33"/>
      <c r="F736" s="33"/>
      <c r="G736" s="156"/>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row>
    <row r="737" spans="2:37" ht="15.75" customHeight="1" x14ac:dyDescent="0.4">
      <c r="B737" s="37"/>
      <c r="C737" s="68"/>
      <c r="D737" s="33"/>
      <c r="E737" s="33"/>
      <c r="F737" s="33"/>
      <c r="G737" s="156"/>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row>
    <row r="738" spans="2:37" ht="15.75" customHeight="1" x14ac:dyDescent="0.4">
      <c r="B738" s="37"/>
      <c r="C738" s="68"/>
      <c r="D738" s="33"/>
      <c r="E738" s="33"/>
      <c r="F738" s="33"/>
      <c r="G738" s="156"/>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row>
    <row r="739" spans="2:37" ht="15.75" customHeight="1" x14ac:dyDescent="0.4">
      <c r="B739" s="37"/>
      <c r="C739" s="68"/>
      <c r="D739" s="33"/>
      <c r="E739" s="33"/>
      <c r="F739" s="33"/>
      <c r="G739" s="156"/>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row>
    <row r="740" spans="2:37" ht="15.75" customHeight="1" x14ac:dyDescent="0.4">
      <c r="B740" s="37"/>
      <c r="C740" s="68"/>
      <c r="D740" s="33"/>
      <c r="E740" s="33"/>
      <c r="F740" s="33"/>
      <c r="G740" s="156"/>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row>
    <row r="741" spans="2:37" ht="15.75" customHeight="1" x14ac:dyDescent="0.4">
      <c r="B741" s="37"/>
      <c r="C741" s="68"/>
      <c r="D741" s="33"/>
      <c r="E741" s="33"/>
      <c r="F741" s="33"/>
      <c r="G741" s="156"/>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row>
    <row r="742" spans="2:37" ht="15.75" customHeight="1" x14ac:dyDescent="0.4">
      <c r="B742" s="37"/>
      <c r="C742" s="68"/>
      <c r="D742" s="33"/>
      <c r="E742" s="33"/>
      <c r="F742" s="33"/>
      <c r="G742" s="156"/>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row>
    <row r="743" spans="2:37" ht="15.75" customHeight="1" x14ac:dyDescent="0.4">
      <c r="B743" s="37"/>
      <c r="C743" s="68"/>
      <c r="D743" s="33"/>
      <c r="E743" s="33"/>
      <c r="F743" s="33"/>
      <c r="G743" s="156"/>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row>
    <row r="744" spans="2:37" ht="15.75" customHeight="1" x14ac:dyDescent="0.4">
      <c r="B744" s="37"/>
      <c r="C744" s="68"/>
      <c r="D744" s="33"/>
      <c r="E744" s="33"/>
      <c r="F744" s="33"/>
      <c r="G744" s="156"/>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row>
    <row r="745" spans="2:37" ht="15.75" customHeight="1" x14ac:dyDescent="0.4">
      <c r="B745" s="37"/>
      <c r="C745" s="68"/>
      <c r="D745" s="33"/>
      <c r="E745" s="33"/>
      <c r="F745" s="33"/>
      <c r="G745" s="156"/>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row>
    <row r="746" spans="2:37" ht="15.75" customHeight="1" x14ac:dyDescent="0.4">
      <c r="B746" s="37"/>
      <c r="C746" s="68"/>
      <c r="D746" s="33"/>
      <c r="E746" s="33"/>
      <c r="F746" s="33"/>
      <c r="G746" s="156"/>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row>
    <row r="747" spans="2:37" ht="15.75" customHeight="1" x14ac:dyDescent="0.4">
      <c r="B747" s="37"/>
      <c r="C747" s="68"/>
      <c r="D747" s="33"/>
      <c r="E747" s="33"/>
      <c r="F747" s="33"/>
      <c r="G747" s="156"/>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row>
    <row r="748" spans="2:37" ht="15.75" customHeight="1" x14ac:dyDescent="0.4">
      <c r="B748" s="37"/>
      <c r="C748" s="68"/>
      <c r="D748" s="33"/>
      <c r="E748" s="33"/>
      <c r="F748" s="33"/>
      <c r="G748" s="156"/>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row>
    <row r="749" spans="2:37" ht="15.75" customHeight="1" x14ac:dyDescent="0.4">
      <c r="B749" s="37"/>
      <c r="C749" s="68"/>
      <c r="D749" s="33"/>
      <c r="E749" s="33"/>
      <c r="F749" s="33"/>
      <c r="G749" s="156"/>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row>
    <row r="750" spans="2:37" ht="15.75" customHeight="1" x14ac:dyDescent="0.4">
      <c r="B750" s="37"/>
      <c r="C750" s="68"/>
      <c r="D750" s="33"/>
      <c r="E750" s="33"/>
      <c r="F750" s="33"/>
      <c r="G750" s="156"/>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row>
    <row r="751" spans="2:37" ht="15.75" customHeight="1" x14ac:dyDescent="0.4">
      <c r="B751" s="37"/>
      <c r="C751" s="68"/>
      <c r="D751" s="33"/>
      <c r="E751" s="33"/>
      <c r="F751" s="33"/>
      <c r="G751" s="156"/>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row>
    <row r="752" spans="2:37" ht="15.75" customHeight="1" x14ac:dyDescent="0.4">
      <c r="B752" s="37"/>
      <c r="C752" s="68"/>
      <c r="D752" s="33"/>
      <c r="E752" s="33"/>
      <c r="F752" s="33"/>
      <c r="G752" s="156"/>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row>
    <row r="753" spans="2:37" ht="15.75" customHeight="1" x14ac:dyDescent="0.4">
      <c r="B753" s="37"/>
      <c r="C753" s="68"/>
      <c r="D753" s="33"/>
      <c r="E753" s="33"/>
      <c r="F753" s="33"/>
      <c r="G753" s="156"/>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row>
    <row r="754" spans="2:37" ht="15.75" customHeight="1" x14ac:dyDescent="0.4">
      <c r="B754" s="37"/>
      <c r="C754" s="68"/>
      <c r="D754" s="33"/>
      <c r="E754" s="33"/>
      <c r="F754" s="33"/>
      <c r="G754" s="156"/>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row>
    <row r="755" spans="2:37" ht="15.75" customHeight="1" x14ac:dyDescent="0.4">
      <c r="B755" s="37"/>
      <c r="C755" s="68"/>
      <c r="D755" s="33"/>
      <c r="E755" s="33"/>
      <c r="F755" s="33"/>
      <c r="G755" s="156"/>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row>
    <row r="756" spans="2:37" ht="15.75" customHeight="1" x14ac:dyDescent="0.4">
      <c r="B756" s="37"/>
      <c r="C756" s="68"/>
      <c r="D756" s="33"/>
      <c r="E756" s="33"/>
      <c r="F756" s="33"/>
      <c r="G756" s="156"/>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row>
    <row r="757" spans="2:37" ht="15.75" customHeight="1" x14ac:dyDescent="0.4">
      <c r="B757" s="37"/>
      <c r="C757" s="68"/>
      <c r="D757" s="33"/>
      <c r="E757" s="33"/>
      <c r="F757" s="33"/>
      <c r="G757" s="156"/>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row>
    <row r="758" spans="2:37" ht="15.75" customHeight="1" x14ac:dyDescent="0.4">
      <c r="B758" s="37"/>
      <c r="C758" s="68"/>
      <c r="D758" s="33"/>
      <c r="E758" s="33"/>
      <c r="F758" s="33"/>
      <c r="G758" s="156"/>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row>
    <row r="759" spans="2:37" ht="15.75" customHeight="1" x14ac:dyDescent="0.4">
      <c r="B759" s="37"/>
      <c r="C759" s="68"/>
      <c r="D759" s="33"/>
      <c r="E759" s="33"/>
      <c r="F759" s="33"/>
      <c r="G759" s="156"/>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row>
    <row r="760" spans="2:37" ht="15.75" customHeight="1" x14ac:dyDescent="0.4">
      <c r="B760" s="37"/>
      <c r="C760" s="68"/>
      <c r="D760" s="33"/>
      <c r="E760" s="33"/>
      <c r="F760" s="33"/>
      <c r="G760" s="156"/>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row>
    <row r="761" spans="2:37" ht="15.75" customHeight="1" x14ac:dyDescent="0.4">
      <c r="B761" s="37"/>
      <c r="C761" s="68"/>
      <c r="D761" s="33"/>
      <c r="E761" s="33"/>
      <c r="F761" s="33"/>
      <c r="G761" s="156"/>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row>
    <row r="762" spans="2:37" ht="15.75" customHeight="1" x14ac:dyDescent="0.4">
      <c r="B762" s="37"/>
      <c r="C762" s="68"/>
      <c r="D762" s="33"/>
      <c r="E762" s="33"/>
      <c r="F762" s="33"/>
      <c r="G762" s="156"/>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row>
    <row r="763" spans="2:37" ht="15.75" customHeight="1" x14ac:dyDescent="0.4">
      <c r="B763" s="37"/>
      <c r="C763" s="68"/>
      <c r="D763" s="33"/>
      <c r="E763" s="33"/>
      <c r="F763" s="33"/>
      <c r="G763" s="156"/>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row>
    <row r="764" spans="2:37" ht="15.75" customHeight="1" x14ac:dyDescent="0.4">
      <c r="B764" s="37"/>
      <c r="C764" s="68"/>
      <c r="D764" s="33"/>
      <c r="E764" s="33"/>
      <c r="F764" s="33"/>
      <c r="G764" s="156"/>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row>
    <row r="765" spans="2:37" ht="15.75" customHeight="1" x14ac:dyDescent="0.4">
      <c r="B765" s="37"/>
      <c r="C765" s="68"/>
      <c r="D765" s="33"/>
      <c r="E765" s="33"/>
      <c r="F765" s="33"/>
      <c r="G765" s="156"/>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row>
    <row r="766" spans="2:37" ht="15.75" customHeight="1" x14ac:dyDescent="0.4">
      <c r="B766" s="37"/>
      <c r="C766" s="68"/>
      <c r="D766" s="33"/>
      <c r="E766" s="33"/>
      <c r="F766" s="33"/>
      <c r="G766" s="156"/>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row>
    <row r="767" spans="2:37" ht="15.75" customHeight="1" x14ac:dyDescent="0.4">
      <c r="B767" s="37"/>
      <c r="C767" s="68"/>
      <c r="D767" s="33"/>
      <c r="E767" s="33"/>
      <c r="F767" s="33"/>
      <c r="G767" s="156"/>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row>
    <row r="768" spans="2:37" ht="15.75" customHeight="1" x14ac:dyDescent="0.4">
      <c r="B768" s="37"/>
      <c r="C768" s="68"/>
      <c r="D768" s="33"/>
      <c r="E768" s="33"/>
      <c r="F768" s="33"/>
      <c r="G768" s="156"/>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row>
    <row r="769" spans="2:37" ht="15.75" customHeight="1" x14ac:dyDescent="0.4">
      <c r="B769" s="37"/>
      <c r="C769" s="68"/>
      <c r="D769" s="33"/>
      <c r="E769" s="33"/>
      <c r="F769" s="33"/>
      <c r="G769" s="156"/>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row>
    <row r="770" spans="2:37" ht="15.75" customHeight="1" x14ac:dyDescent="0.4">
      <c r="B770" s="37"/>
      <c r="C770" s="68"/>
      <c r="D770" s="33"/>
      <c r="E770" s="33"/>
      <c r="F770" s="33"/>
      <c r="G770" s="156"/>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row>
    <row r="771" spans="2:37" ht="15.75" customHeight="1" x14ac:dyDescent="0.4">
      <c r="B771" s="37"/>
      <c r="C771" s="68"/>
      <c r="D771" s="33"/>
      <c r="E771" s="33"/>
      <c r="F771" s="33"/>
      <c r="G771" s="156"/>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row>
    <row r="772" spans="2:37" ht="15.75" customHeight="1" x14ac:dyDescent="0.4">
      <c r="B772" s="37"/>
      <c r="C772" s="68"/>
      <c r="D772" s="33"/>
      <c r="E772" s="33"/>
      <c r="F772" s="33"/>
      <c r="G772" s="156"/>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row>
    <row r="773" spans="2:37" ht="15.75" customHeight="1" x14ac:dyDescent="0.4">
      <c r="B773" s="37"/>
      <c r="C773" s="68"/>
      <c r="D773" s="33"/>
      <c r="E773" s="33"/>
      <c r="F773" s="33"/>
      <c r="G773" s="156"/>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row>
    <row r="774" spans="2:37" ht="15.75" customHeight="1" x14ac:dyDescent="0.4">
      <c r="B774" s="37"/>
      <c r="C774" s="68"/>
      <c r="D774" s="33"/>
      <c r="E774" s="33"/>
      <c r="F774" s="33"/>
      <c r="G774" s="156"/>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row>
    <row r="775" spans="2:37" ht="15.75" customHeight="1" x14ac:dyDescent="0.4">
      <c r="B775" s="37"/>
      <c r="C775" s="68"/>
      <c r="D775" s="33"/>
      <c r="E775" s="33"/>
      <c r="F775" s="33"/>
      <c r="G775" s="156"/>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row>
    <row r="776" spans="2:37" ht="15.75" customHeight="1" x14ac:dyDescent="0.4">
      <c r="B776" s="37"/>
      <c r="C776" s="68"/>
      <c r="D776" s="33"/>
      <c r="E776" s="33"/>
      <c r="F776" s="33"/>
      <c r="G776" s="156"/>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row>
    <row r="777" spans="2:37" ht="15.75" customHeight="1" x14ac:dyDescent="0.4">
      <c r="B777" s="37"/>
      <c r="C777" s="68"/>
      <c r="D777" s="33"/>
      <c r="E777" s="33"/>
      <c r="F777" s="33"/>
      <c r="G777" s="156"/>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row>
    <row r="778" spans="2:37" ht="15.75" customHeight="1" x14ac:dyDescent="0.4">
      <c r="B778" s="37"/>
      <c r="C778" s="68"/>
      <c r="D778" s="33"/>
      <c r="E778" s="33"/>
      <c r="F778" s="33"/>
      <c r="G778" s="156"/>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row>
    <row r="779" spans="2:37" ht="15.75" customHeight="1" x14ac:dyDescent="0.4">
      <c r="B779" s="37"/>
      <c r="C779" s="68"/>
      <c r="D779" s="33"/>
      <c r="E779" s="33"/>
      <c r="F779" s="33"/>
      <c r="G779" s="156"/>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row>
    <row r="780" spans="2:37" ht="15.75" customHeight="1" x14ac:dyDescent="0.4">
      <c r="B780" s="37"/>
      <c r="C780" s="68"/>
      <c r="D780" s="33"/>
      <c r="E780" s="33"/>
      <c r="F780" s="33"/>
      <c r="G780" s="156"/>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row>
    <row r="781" spans="2:37" ht="15.75" customHeight="1" x14ac:dyDescent="0.4">
      <c r="B781" s="37"/>
      <c r="C781" s="68"/>
      <c r="D781" s="33"/>
      <c r="E781" s="33"/>
      <c r="F781" s="33"/>
      <c r="G781" s="156"/>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row>
    <row r="782" spans="2:37" ht="15.75" customHeight="1" x14ac:dyDescent="0.4">
      <c r="B782" s="37"/>
      <c r="C782" s="68"/>
      <c r="D782" s="33"/>
      <c r="E782" s="33"/>
      <c r="F782" s="33"/>
      <c r="G782" s="156"/>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row>
    <row r="783" spans="2:37" ht="15.75" customHeight="1" x14ac:dyDescent="0.4">
      <c r="B783" s="37"/>
      <c r="C783" s="68"/>
      <c r="D783" s="33"/>
      <c r="E783" s="33"/>
      <c r="F783" s="33"/>
      <c r="G783" s="156"/>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row>
    <row r="784" spans="2:37" ht="15.75" customHeight="1" x14ac:dyDescent="0.4">
      <c r="B784" s="37"/>
      <c r="C784" s="68"/>
      <c r="D784" s="33"/>
      <c r="E784" s="33"/>
      <c r="F784" s="33"/>
      <c r="G784" s="156"/>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row>
    <row r="785" spans="2:37" ht="15.75" customHeight="1" x14ac:dyDescent="0.4">
      <c r="B785" s="37"/>
      <c r="C785" s="68"/>
      <c r="D785" s="33"/>
      <c r="E785" s="33"/>
      <c r="F785" s="33"/>
      <c r="G785" s="156"/>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row>
    <row r="786" spans="2:37" ht="15.75" customHeight="1" x14ac:dyDescent="0.4">
      <c r="B786" s="37"/>
      <c r="C786" s="68"/>
      <c r="D786" s="33"/>
      <c r="E786" s="33"/>
      <c r="F786" s="33"/>
      <c r="G786" s="156"/>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row>
    <row r="787" spans="2:37" ht="15.75" customHeight="1" x14ac:dyDescent="0.4">
      <c r="B787" s="37"/>
      <c r="C787" s="68"/>
      <c r="D787" s="33"/>
      <c r="E787" s="33"/>
      <c r="F787" s="33"/>
      <c r="G787" s="156"/>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row>
    <row r="788" spans="2:37" ht="15.75" customHeight="1" x14ac:dyDescent="0.4">
      <c r="B788" s="37"/>
      <c r="C788" s="68"/>
      <c r="D788" s="33"/>
      <c r="E788" s="33"/>
      <c r="F788" s="33"/>
      <c r="G788" s="156"/>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row>
    <row r="789" spans="2:37" ht="15.75" customHeight="1" x14ac:dyDescent="0.4">
      <c r="B789" s="37"/>
      <c r="C789" s="68"/>
      <c r="D789" s="33"/>
      <c r="E789" s="33"/>
      <c r="F789" s="33"/>
      <c r="G789" s="156"/>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row>
    <row r="790" spans="2:37" ht="15.75" customHeight="1" x14ac:dyDescent="0.4">
      <c r="B790" s="37"/>
      <c r="C790" s="68"/>
      <c r="D790" s="33"/>
      <c r="E790" s="33"/>
      <c r="F790" s="33"/>
      <c r="G790" s="156"/>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row>
    <row r="791" spans="2:37" ht="15.75" customHeight="1" x14ac:dyDescent="0.4">
      <c r="B791" s="37"/>
      <c r="C791" s="68"/>
      <c r="D791" s="33"/>
      <c r="E791" s="33"/>
      <c r="F791" s="33"/>
      <c r="G791" s="156"/>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row>
    <row r="792" spans="2:37" ht="15.75" customHeight="1" x14ac:dyDescent="0.4">
      <c r="B792" s="37"/>
      <c r="C792" s="68"/>
      <c r="D792" s="33"/>
      <c r="E792" s="33"/>
      <c r="F792" s="33"/>
      <c r="G792" s="156"/>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row>
    <row r="793" spans="2:37" ht="15.75" customHeight="1" x14ac:dyDescent="0.4">
      <c r="B793" s="37"/>
      <c r="C793" s="68"/>
      <c r="D793" s="33"/>
      <c r="E793" s="33"/>
      <c r="F793" s="33"/>
      <c r="G793" s="156"/>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row>
    <row r="794" spans="2:37" ht="15.75" customHeight="1" x14ac:dyDescent="0.4">
      <c r="B794" s="37"/>
      <c r="C794" s="68"/>
      <c r="D794" s="33"/>
      <c r="E794" s="33"/>
      <c r="F794" s="33"/>
      <c r="G794" s="156"/>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row>
    <row r="795" spans="2:37" ht="15.75" customHeight="1" x14ac:dyDescent="0.4">
      <c r="B795" s="37"/>
      <c r="C795" s="68"/>
      <c r="D795" s="33"/>
      <c r="E795" s="33"/>
      <c r="F795" s="33"/>
      <c r="G795" s="156"/>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row>
    <row r="796" spans="2:37" ht="15.75" customHeight="1" x14ac:dyDescent="0.4">
      <c r="B796" s="37"/>
      <c r="C796" s="68"/>
      <c r="D796" s="33"/>
      <c r="E796" s="33"/>
      <c r="F796" s="33"/>
      <c r="G796" s="156"/>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row>
    <row r="797" spans="2:37" ht="15.75" customHeight="1" x14ac:dyDescent="0.4">
      <c r="B797" s="37"/>
      <c r="C797" s="68"/>
      <c r="D797" s="33"/>
      <c r="E797" s="33"/>
      <c r="F797" s="33"/>
      <c r="G797" s="156"/>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row>
    <row r="798" spans="2:37" ht="15.75" customHeight="1" x14ac:dyDescent="0.4">
      <c r="B798" s="37"/>
      <c r="C798" s="68"/>
      <c r="D798" s="33"/>
      <c r="E798" s="33"/>
      <c r="F798" s="33"/>
      <c r="G798" s="156"/>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row>
    <row r="799" spans="2:37" ht="15.75" customHeight="1" x14ac:dyDescent="0.4">
      <c r="B799" s="37"/>
      <c r="C799" s="68"/>
      <c r="D799" s="33"/>
      <c r="E799" s="33"/>
      <c r="F799" s="33"/>
      <c r="G799" s="156"/>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row>
    <row r="800" spans="2:37" ht="15.75" customHeight="1" x14ac:dyDescent="0.4">
      <c r="B800" s="37"/>
      <c r="C800" s="68"/>
      <c r="D800" s="33"/>
      <c r="E800" s="33"/>
      <c r="F800" s="33"/>
      <c r="G800" s="156"/>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row>
    <row r="801" spans="2:37" ht="15.75" customHeight="1" x14ac:dyDescent="0.4">
      <c r="B801" s="37"/>
      <c r="C801" s="68"/>
      <c r="D801" s="33"/>
      <c r="E801" s="33"/>
      <c r="F801" s="33"/>
      <c r="G801" s="156"/>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row>
    <row r="802" spans="2:37" ht="15.75" customHeight="1" x14ac:dyDescent="0.4">
      <c r="B802" s="37"/>
      <c r="C802" s="68"/>
      <c r="D802" s="33"/>
      <c r="E802" s="33"/>
      <c r="F802" s="33"/>
      <c r="G802" s="156"/>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row>
    <row r="803" spans="2:37" ht="15.75" customHeight="1" x14ac:dyDescent="0.4">
      <c r="B803" s="37"/>
      <c r="C803" s="68"/>
      <c r="D803" s="33"/>
      <c r="E803" s="33"/>
      <c r="F803" s="33"/>
      <c r="G803" s="156"/>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row>
    <row r="804" spans="2:37" ht="15.75" customHeight="1" x14ac:dyDescent="0.4">
      <c r="B804" s="37"/>
      <c r="C804" s="68"/>
      <c r="D804" s="33"/>
      <c r="E804" s="33"/>
      <c r="F804" s="33"/>
      <c r="G804" s="156"/>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row>
    <row r="805" spans="2:37" ht="15.75" customHeight="1" x14ac:dyDescent="0.4">
      <c r="B805" s="37"/>
      <c r="C805" s="68"/>
      <c r="D805" s="33"/>
      <c r="E805" s="33"/>
      <c r="F805" s="33"/>
      <c r="G805" s="156"/>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row>
    <row r="806" spans="2:37" ht="15.75" customHeight="1" x14ac:dyDescent="0.4">
      <c r="B806" s="37"/>
      <c r="C806" s="68"/>
      <c r="D806" s="33"/>
      <c r="E806" s="33"/>
      <c r="F806" s="33"/>
      <c r="G806" s="156"/>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row>
    <row r="807" spans="2:37" ht="15.75" customHeight="1" x14ac:dyDescent="0.4">
      <c r="B807" s="37"/>
      <c r="C807" s="68"/>
      <c r="D807" s="33"/>
      <c r="E807" s="33"/>
      <c r="F807" s="33"/>
      <c r="G807" s="156"/>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row>
    <row r="808" spans="2:37" ht="15.75" customHeight="1" x14ac:dyDescent="0.4">
      <c r="B808" s="37"/>
      <c r="C808" s="68"/>
      <c r="D808" s="33"/>
      <c r="E808" s="33"/>
      <c r="F808" s="33"/>
      <c r="G808" s="156"/>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row>
    <row r="809" spans="2:37" ht="15.75" customHeight="1" x14ac:dyDescent="0.4">
      <c r="B809" s="37"/>
      <c r="C809" s="68"/>
      <c r="D809" s="33"/>
      <c r="E809" s="33"/>
      <c r="F809" s="33"/>
      <c r="G809" s="156"/>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row>
    <row r="810" spans="2:37" ht="15.75" customHeight="1" x14ac:dyDescent="0.4">
      <c r="B810" s="37"/>
      <c r="C810" s="68"/>
      <c r="D810" s="33"/>
      <c r="E810" s="33"/>
      <c r="F810" s="33"/>
      <c r="G810" s="156"/>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row>
    <row r="811" spans="2:37" ht="15.75" customHeight="1" x14ac:dyDescent="0.4">
      <c r="B811" s="37"/>
      <c r="C811" s="68"/>
      <c r="D811" s="33"/>
      <c r="E811" s="33"/>
      <c r="F811" s="33"/>
      <c r="G811" s="156"/>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row>
    <row r="812" spans="2:37" ht="15.75" customHeight="1" x14ac:dyDescent="0.4">
      <c r="B812" s="37"/>
      <c r="C812" s="68"/>
      <c r="D812" s="33"/>
      <c r="E812" s="33"/>
      <c r="F812" s="33"/>
      <c r="G812" s="156"/>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row>
    <row r="813" spans="2:37" ht="15.75" customHeight="1" x14ac:dyDescent="0.4">
      <c r="B813" s="37"/>
      <c r="C813" s="68"/>
      <c r="D813" s="33"/>
      <c r="E813" s="33"/>
      <c r="F813" s="33"/>
      <c r="G813" s="156"/>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row>
    <row r="814" spans="2:37" ht="15.75" customHeight="1" x14ac:dyDescent="0.4">
      <c r="B814" s="37"/>
      <c r="C814" s="68"/>
      <c r="D814" s="33"/>
      <c r="E814" s="33"/>
      <c r="F814" s="33"/>
      <c r="G814" s="156"/>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row>
    <row r="815" spans="2:37" ht="15.75" customHeight="1" x14ac:dyDescent="0.4">
      <c r="B815" s="37"/>
      <c r="C815" s="68"/>
      <c r="D815" s="33"/>
      <c r="E815" s="33"/>
      <c r="F815" s="33"/>
      <c r="G815" s="156"/>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row>
    <row r="816" spans="2:37" ht="15.75" customHeight="1" x14ac:dyDescent="0.4">
      <c r="B816" s="37"/>
      <c r="C816" s="68"/>
      <c r="D816" s="33"/>
      <c r="E816" s="33"/>
      <c r="F816" s="33"/>
      <c r="G816" s="156"/>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row>
    <row r="817" spans="2:37" ht="15.75" customHeight="1" x14ac:dyDescent="0.4">
      <c r="B817" s="37"/>
      <c r="C817" s="68"/>
      <c r="D817" s="33"/>
      <c r="E817" s="33"/>
      <c r="F817" s="33"/>
      <c r="G817" s="156"/>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row>
    <row r="818" spans="2:37" ht="15.75" customHeight="1" x14ac:dyDescent="0.4">
      <c r="B818" s="37"/>
      <c r="C818" s="68"/>
      <c r="D818" s="33"/>
      <c r="E818" s="33"/>
      <c r="F818" s="33"/>
      <c r="G818" s="156"/>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row>
    <row r="819" spans="2:37" ht="15.75" customHeight="1" x14ac:dyDescent="0.4">
      <c r="B819" s="37"/>
      <c r="C819" s="68"/>
      <c r="D819" s="33"/>
      <c r="E819" s="33"/>
      <c r="F819" s="33"/>
      <c r="G819" s="156"/>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row>
    <row r="820" spans="2:37" ht="15.75" customHeight="1" x14ac:dyDescent="0.4">
      <c r="B820" s="37"/>
      <c r="C820" s="68"/>
      <c r="D820" s="33"/>
      <c r="E820" s="33"/>
      <c r="F820" s="33"/>
      <c r="G820" s="156"/>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row>
    <row r="821" spans="2:37" ht="15.75" customHeight="1" x14ac:dyDescent="0.4">
      <c r="B821" s="37"/>
      <c r="C821" s="68"/>
      <c r="D821" s="33"/>
      <c r="E821" s="33"/>
      <c r="F821" s="33"/>
      <c r="G821" s="156"/>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row>
    <row r="822" spans="2:37" ht="15.75" customHeight="1" x14ac:dyDescent="0.4">
      <c r="B822" s="37"/>
      <c r="C822" s="68"/>
      <c r="D822" s="33"/>
      <c r="E822" s="33"/>
      <c r="F822" s="33"/>
      <c r="G822" s="156"/>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row>
    <row r="823" spans="2:37" ht="15.75" customHeight="1" x14ac:dyDescent="0.4">
      <c r="B823" s="37"/>
      <c r="C823" s="68"/>
      <c r="D823" s="33"/>
      <c r="E823" s="33"/>
      <c r="F823" s="33"/>
      <c r="G823" s="156"/>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row>
    <row r="824" spans="2:37" ht="15.75" customHeight="1" x14ac:dyDescent="0.4">
      <c r="B824" s="37"/>
      <c r="C824" s="68"/>
      <c r="D824" s="33"/>
      <c r="E824" s="33"/>
      <c r="F824" s="33"/>
      <c r="G824" s="156"/>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row>
    <row r="825" spans="2:37" ht="15.75" customHeight="1" x14ac:dyDescent="0.4">
      <c r="B825" s="37"/>
      <c r="C825" s="68"/>
      <c r="D825" s="33"/>
      <c r="E825" s="33"/>
      <c r="F825" s="33"/>
      <c r="G825" s="156"/>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row>
    <row r="826" spans="2:37" ht="15.75" customHeight="1" x14ac:dyDescent="0.4">
      <c r="B826" s="37"/>
      <c r="C826" s="68"/>
      <c r="D826" s="33"/>
      <c r="E826" s="33"/>
      <c r="F826" s="33"/>
      <c r="G826" s="156"/>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row>
    <row r="827" spans="2:37" ht="15.75" customHeight="1" x14ac:dyDescent="0.4">
      <c r="B827" s="37"/>
      <c r="C827" s="68"/>
      <c r="D827" s="33"/>
      <c r="E827" s="33"/>
      <c r="F827" s="33"/>
      <c r="G827" s="156"/>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row>
    <row r="828" spans="2:37" ht="15.75" customHeight="1" x14ac:dyDescent="0.4">
      <c r="B828" s="37"/>
      <c r="C828" s="68"/>
      <c r="D828" s="33"/>
      <c r="E828" s="33"/>
      <c r="F828" s="33"/>
      <c r="G828" s="156"/>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row>
    <row r="829" spans="2:37" ht="15.75" customHeight="1" x14ac:dyDescent="0.4">
      <c r="B829" s="37"/>
      <c r="C829" s="68"/>
      <c r="D829" s="33"/>
      <c r="E829" s="33"/>
      <c r="F829" s="33"/>
      <c r="G829" s="156"/>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row>
    <row r="830" spans="2:37" ht="15.75" customHeight="1" x14ac:dyDescent="0.4">
      <c r="B830" s="37"/>
      <c r="C830" s="68"/>
      <c r="D830" s="33"/>
      <c r="E830" s="33"/>
      <c r="F830" s="33"/>
      <c r="G830" s="156"/>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row>
    <row r="831" spans="2:37" ht="15.75" customHeight="1" x14ac:dyDescent="0.4">
      <c r="B831" s="37"/>
      <c r="C831" s="68"/>
      <c r="D831" s="33"/>
      <c r="E831" s="33"/>
      <c r="F831" s="33"/>
      <c r="G831" s="156"/>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row>
    <row r="832" spans="2:37" ht="15.75" customHeight="1" x14ac:dyDescent="0.4">
      <c r="B832" s="37"/>
      <c r="C832" s="68"/>
      <c r="D832" s="33"/>
      <c r="E832" s="33"/>
      <c r="F832" s="33"/>
      <c r="G832" s="156"/>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row>
    <row r="833" spans="2:37" ht="15.75" customHeight="1" x14ac:dyDescent="0.4">
      <c r="B833" s="37"/>
      <c r="C833" s="68"/>
      <c r="D833" s="33"/>
      <c r="E833" s="33"/>
      <c r="F833" s="33"/>
      <c r="G833" s="156"/>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row>
    <row r="834" spans="2:37" ht="15.75" customHeight="1" x14ac:dyDescent="0.4">
      <c r="B834" s="37"/>
      <c r="C834" s="68"/>
      <c r="D834" s="33"/>
      <c r="E834" s="33"/>
      <c r="F834" s="33"/>
      <c r="G834" s="156"/>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row>
    <row r="835" spans="2:37" ht="15.75" customHeight="1" x14ac:dyDescent="0.4">
      <c r="B835" s="37"/>
      <c r="C835" s="68"/>
      <c r="D835" s="33"/>
      <c r="E835" s="33"/>
      <c r="F835" s="33"/>
      <c r="G835" s="156"/>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row>
    <row r="836" spans="2:37" ht="15.75" customHeight="1" x14ac:dyDescent="0.4">
      <c r="B836" s="37"/>
      <c r="C836" s="68"/>
      <c r="D836" s="33"/>
      <c r="E836" s="33"/>
      <c r="F836" s="33"/>
      <c r="G836" s="156"/>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row>
    <row r="837" spans="2:37" ht="15.75" customHeight="1" x14ac:dyDescent="0.4">
      <c r="B837" s="37"/>
      <c r="C837" s="68"/>
      <c r="D837" s="33"/>
      <c r="E837" s="33"/>
      <c r="F837" s="33"/>
      <c r="G837" s="156"/>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row>
    <row r="838" spans="2:37" ht="15.75" customHeight="1" x14ac:dyDescent="0.4">
      <c r="B838" s="37"/>
      <c r="C838" s="68"/>
      <c r="D838" s="33"/>
      <c r="E838" s="33"/>
      <c r="F838" s="33"/>
      <c r="G838" s="156"/>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row>
    <row r="839" spans="2:37" ht="15.75" customHeight="1" x14ac:dyDescent="0.4">
      <c r="B839" s="37"/>
      <c r="C839" s="68"/>
      <c r="D839" s="33"/>
      <c r="E839" s="33"/>
      <c r="F839" s="33"/>
      <c r="G839" s="156"/>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row>
    <row r="840" spans="2:37" ht="15.75" customHeight="1" x14ac:dyDescent="0.4">
      <c r="B840" s="37"/>
      <c r="C840" s="68"/>
      <c r="D840" s="33"/>
      <c r="E840" s="33"/>
      <c r="F840" s="33"/>
      <c r="G840" s="156"/>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row>
    <row r="841" spans="2:37" ht="15.75" customHeight="1" x14ac:dyDescent="0.4">
      <c r="B841" s="37"/>
      <c r="C841" s="68"/>
      <c r="D841" s="33"/>
      <c r="E841" s="33"/>
      <c r="F841" s="33"/>
      <c r="G841" s="156"/>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row>
    <row r="842" spans="2:37" ht="15.75" customHeight="1" x14ac:dyDescent="0.4">
      <c r="B842" s="37"/>
      <c r="C842" s="68"/>
      <c r="D842" s="33"/>
      <c r="E842" s="33"/>
      <c r="F842" s="33"/>
      <c r="G842" s="156"/>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row>
    <row r="843" spans="2:37" ht="15.75" customHeight="1" x14ac:dyDescent="0.4">
      <c r="B843" s="37"/>
      <c r="C843" s="68"/>
      <c r="D843" s="33"/>
      <c r="E843" s="33"/>
      <c r="F843" s="33"/>
      <c r="G843" s="156"/>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row>
    <row r="844" spans="2:37" ht="15.75" customHeight="1" x14ac:dyDescent="0.4">
      <c r="B844" s="37"/>
      <c r="C844" s="68"/>
      <c r="D844" s="33"/>
      <c r="E844" s="33"/>
      <c r="F844" s="33"/>
      <c r="G844" s="156"/>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row>
    <row r="845" spans="2:37" ht="15.75" customHeight="1" x14ac:dyDescent="0.4">
      <c r="B845" s="37"/>
      <c r="C845" s="68"/>
      <c r="D845" s="33"/>
      <c r="E845" s="33"/>
      <c r="F845" s="33"/>
      <c r="G845" s="156"/>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row>
    <row r="846" spans="2:37" ht="15.75" customHeight="1" x14ac:dyDescent="0.4">
      <c r="B846" s="37"/>
      <c r="C846" s="68"/>
      <c r="D846" s="33"/>
      <c r="E846" s="33"/>
      <c r="F846" s="33"/>
      <c r="G846" s="156"/>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row>
    <row r="847" spans="2:37" ht="15.75" customHeight="1" x14ac:dyDescent="0.4">
      <c r="B847" s="37"/>
      <c r="C847" s="68"/>
      <c r="D847" s="33"/>
      <c r="E847" s="33"/>
      <c r="F847" s="33"/>
      <c r="G847" s="156"/>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row>
    <row r="848" spans="2:37" ht="15.75" customHeight="1" x14ac:dyDescent="0.4">
      <c r="B848" s="37"/>
      <c r="C848" s="68"/>
      <c r="D848" s="33"/>
      <c r="E848" s="33"/>
      <c r="F848" s="33"/>
      <c r="G848" s="156"/>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row>
    <row r="849" spans="2:37" ht="15.75" customHeight="1" x14ac:dyDescent="0.4">
      <c r="B849" s="37"/>
      <c r="C849" s="68"/>
      <c r="D849" s="33"/>
      <c r="E849" s="33"/>
      <c r="F849" s="33"/>
      <c r="G849" s="156"/>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row>
    <row r="850" spans="2:37" ht="15.75" customHeight="1" x14ac:dyDescent="0.4">
      <c r="B850" s="37"/>
      <c r="C850" s="68"/>
      <c r="D850" s="33"/>
      <c r="E850" s="33"/>
      <c r="F850" s="33"/>
      <c r="G850" s="156"/>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row>
    <row r="851" spans="2:37" ht="15.75" customHeight="1" x14ac:dyDescent="0.4">
      <c r="B851" s="37"/>
      <c r="C851" s="68"/>
      <c r="D851" s="33"/>
      <c r="E851" s="33"/>
      <c r="F851" s="33"/>
      <c r="G851" s="156"/>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row>
    <row r="852" spans="2:37" ht="15.75" customHeight="1" x14ac:dyDescent="0.4">
      <c r="B852" s="37"/>
      <c r="C852" s="68"/>
      <c r="D852" s="33"/>
      <c r="E852" s="33"/>
      <c r="F852" s="33"/>
      <c r="G852" s="156"/>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row>
    <row r="853" spans="2:37" ht="15.75" customHeight="1" x14ac:dyDescent="0.4">
      <c r="B853" s="37"/>
      <c r="C853" s="68"/>
      <c r="D853" s="33"/>
      <c r="E853" s="33"/>
      <c r="F853" s="33"/>
      <c r="G853" s="156"/>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row>
    <row r="854" spans="2:37" ht="15.75" customHeight="1" x14ac:dyDescent="0.4">
      <c r="B854" s="37"/>
      <c r="C854" s="68"/>
      <c r="D854" s="33"/>
      <c r="E854" s="33"/>
      <c r="F854" s="33"/>
      <c r="G854" s="156"/>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row>
    <row r="855" spans="2:37" ht="15.75" customHeight="1" x14ac:dyDescent="0.4">
      <c r="B855" s="37"/>
      <c r="C855" s="68"/>
      <c r="D855" s="33"/>
      <c r="E855" s="33"/>
      <c r="F855" s="33"/>
      <c r="G855" s="156"/>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row>
    <row r="856" spans="2:37" ht="15.75" customHeight="1" x14ac:dyDescent="0.4">
      <c r="B856" s="37"/>
      <c r="C856" s="68"/>
      <c r="D856" s="33"/>
      <c r="E856" s="33"/>
      <c r="F856" s="33"/>
      <c r="G856" s="156"/>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row>
    <row r="857" spans="2:37" ht="15.75" customHeight="1" x14ac:dyDescent="0.4">
      <c r="B857" s="37"/>
      <c r="C857" s="68"/>
      <c r="D857" s="33"/>
      <c r="E857" s="33"/>
      <c r="F857" s="33"/>
      <c r="G857" s="156"/>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row>
    <row r="858" spans="2:37" ht="15.75" customHeight="1" x14ac:dyDescent="0.4">
      <c r="B858" s="37"/>
      <c r="C858" s="68"/>
      <c r="D858" s="33"/>
      <c r="E858" s="33"/>
      <c r="F858" s="33"/>
      <c r="G858" s="156"/>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row>
    <row r="859" spans="2:37" ht="15.75" customHeight="1" x14ac:dyDescent="0.4">
      <c r="B859" s="37"/>
      <c r="C859" s="68"/>
      <c r="D859" s="33"/>
      <c r="E859" s="33"/>
      <c r="F859" s="33"/>
      <c r="G859" s="156"/>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row>
    <row r="860" spans="2:37" ht="15.75" customHeight="1" x14ac:dyDescent="0.4">
      <c r="B860" s="37"/>
      <c r="C860" s="68"/>
      <c r="D860" s="33"/>
      <c r="E860" s="33"/>
      <c r="F860" s="33"/>
      <c r="G860" s="156"/>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row>
    <row r="861" spans="2:37" ht="15.75" customHeight="1" x14ac:dyDescent="0.4">
      <c r="B861" s="37"/>
      <c r="C861" s="68"/>
      <c r="D861" s="33"/>
      <c r="E861" s="33"/>
      <c r="F861" s="33"/>
      <c r="G861" s="156"/>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row>
    <row r="862" spans="2:37" ht="15.75" customHeight="1" x14ac:dyDescent="0.4">
      <c r="B862" s="37"/>
      <c r="C862" s="68"/>
      <c r="D862" s="33"/>
      <c r="E862" s="33"/>
      <c r="F862" s="33"/>
      <c r="G862" s="156"/>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row>
    <row r="863" spans="2:37" ht="15.75" customHeight="1" x14ac:dyDescent="0.4">
      <c r="B863" s="37"/>
      <c r="C863" s="68"/>
      <c r="D863" s="33"/>
      <c r="E863" s="33"/>
      <c r="F863" s="33"/>
      <c r="G863" s="156"/>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row>
    <row r="864" spans="2:37" ht="15.75" customHeight="1" x14ac:dyDescent="0.4">
      <c r="B864" s="37"/>
      <c r="C864" s="68"/>
      <c r="D864" s="33"/>
      <c r="E864" s="33"/>
      <c r="F864" s="33"/>
      <c r="G864" s="156"/>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row>
    <row r="865" spans="2:37" ht="15.75" customHeight="1" x14ac:dyDescent="0.4">
      <c r="B865" s="37"/>
      <c r="C865" s="68"/>
      <c r="D865" s="33"/>
      <c r="E865" s="33"/>
      <c r="F865" s="33"/>
      <c r="G865" s="156"/>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row>
    <row r="866" spans="2:37" ht="15.75" customHeight="1" x14ac:dyDescent="0.4">
      <c r="B866" s="37"/>
      <c r="C866" s="68"/>
      <c r="D866" s="33"/>
      <c r="E866" s="33"/>
      <c r="F866" s="33"/>
      <c r="G866" s="156"/>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row>
    <row r="867" spans="2:37" ht="15.75" customHeight="1" x14ac:dyDescent="0.4">
      <c r="B867" s="37"/>
      <c r="C867" s="68"/>
      <c r="D867" s="33"/>
      <c r="E867" s="33"/>
      <c r="F867" s="33"/>
      <c r="G867" s="156"/>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row>
    <row r="868" spans="2:37" ht="15.75" customHeight="1" x14ac:dyDescent="0.4">
      <c r="B868" s="37"/>
      <c r="C868" s="68"/>
      <c r="D868" s="33"/>
      <c r="E868" s="33"/>
      <c r="F868" s="33"/>
      <c r="G868" s="156"/>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row>
    <row r="869" spans="2:37" ht="15.75" customHeight="1" x14ac:dyDescent="0.4">
      <c r="B869" s="37"/>
      <c r="C869" s="68"/>
      <c r="D869" s="33"/>
      <c r="E869" s="33"/>
      <c r="F869" s="33"/>
      <c r="G869" s="156"/>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row>
    <row r="870" spans="2:37" ht="15.75" customHeight="1" x14ac:dyDescent="0.4">
      <c r="B870" s="37"/>
      <c r="C870" s="68"/>
      <c r="D870" s="33"/>
      <c r="E870" s="33"/>
      <c r="F870" s="33"/>
      <c r="G870" s="156"/>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row>
    <row r="871" spans="2:37" ht="15.75" customHeight="1" x14ac:dyDescent="0.4">
      <c r="B871" s="37"/>
      <c r="C871" s="68"/>
      <c r="D871" s="33"/>
      <c r="E871" s="33"/>
      <c r="F871" s="33"/>
      <c r="G871" s="156"/>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row>
    <row r="872" spans="2:37" ht="15.75" customHeight="1" x14ac:dyDescent="0.4">
      <c r="B872" s="37"/>
      <c r="C872" s="68"/>
      <c r="D872" s="33"/>
      <c r="E872" s="33"/>
      <c r="F872" s="33"/>
      <c r="G872" s="156"/>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row>
    <row r="873" spans="2:37" ht="15.75" customHeight="1" x14ac:dyDescent="0.4">
      <c r="B873" s="37"/>
      <c r="C873" s="68"/>
      <c r="D873" s="33"/>
      <c r="E873" s="33"/>
      <c r="F873" s="33"/>
      <c r="G873" s="156"/>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row>
    <row r="874" spans="2:37" ht="15.75" customHeight="1" x14ac:dyDescent="0.4">
      <c r="B874" s="37"/>
      <c r="C874" s="68"/>
      <c r="D874" s="33"/>
      <c r="E874" s="33"/>
      <c r="F874" s="33"/>
      <c r="G874" s="156"/>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row>
    <row r="875" spans="2:37" ht="15.75" customHeight="1" x14ac:dyDescent="0.4">
      <c r="B875" s="37"/>
      <c r="C875" s="68"/>
      <c r="D875" s="33"/>
      <c r="E875" s="33"/>
      <c r="F875" s="33"/>
      <c r="G875" s="156"/>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row>
    <row r="876" spans="2:37" ht="15.75" customHeight="1" x14ac:dyDescent="0.4">
      <c r="B876" s="37"/>
      <c r="C876" s="68"/>
      <c r="D876" s="33"/>
      <c r="E876" s="33"/>
      <c r="F876" s="33"/>
      <c r="G876" s="156"/>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row>
    <row r="877" spans="2:37" ht="15.75" customHeight="1" x14ac:dyDescent="0.4">
      <c r="B877" s="37"/>
      <c r="C877" s="68"/>
      <c r="D877" s="33"/>
      <c r="E877" s="33"/>
      <c r="F877" s="33"/>
      <c r="G877" s="156"/>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row>
    <row r="878" spans="2:37" ht="15.75" customHeight="1" x14ac:dyDescent="0.4">
      <c r="B878" s="37"/>
      <c r="C878" s="68"/>
      <c r="D878" s="33"/>
      <c r="E878" s="33"/>
      <c r="F878" s="33"/>
      <c r="G878" s="156"/>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row>
    <row r="879" spans="2:37" ht="15.75" customHeight="1" x14ac:dyDescent="0.4">
      <c r="B879" s="37"/>
      <c r="C879" s="68"/>
      <c r="D879" s="33"/>
      <c r="E879" s="33"/>
      <c r="F879" s="33"/>
      <c r="G879" s="156"/>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row>
    <row r="880" spans="2:37" ht="15.75" customHeight="1" x14ac:dyDescent="0.4">
      <c r="B880" s="37"/>
      <c r="C880" s="68"/>
      <c r="D880" s="33"/>
      <c r="E880" s="33"/>
      <c r="F880" s="33"/>
      <c r="G880" s="156"/>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row>
    <row r="881" spans="2:37" ht="15.75" customHeight="1" x14ac:dyDescent="0.4">
      <c r="B881" s="37"/>
      <c r="C881" s="68"/>
      <c r="D881" s="33"/>
      <c r="E881" s="33"/>
      <c r="F881" s="33"/>
      <c r="G881" s="156"/>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row>
    <row r="882" spans="2:37" ht="15.75" customHeight="1" x14ac:dyDescent="0.4">
      <c r="B882" s="37"/>
      <c r="C882" s="68"/>
      <c r="D882" s="33"/>
      <c r="E882" s="33"/>
      <c r="F882" s="33"/>
      <c r="G882" s="156"/>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row>
    <row r="883" spans="2:37" ht="15.75" customHeight="1" x14ac:dyDescent="0.4">
      <c r="B883" s="37"/>
      <c r="C883" s="68"/>
      <c r="D883" s="33"/>
      <c r="E883" s="33"/>
      <c r="F883" s="33"/>
      <c r="G883" s="156"/>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row>
    <row r="884" spans="2:37" ht="15.75" customHeight="1" x14ac:dyDescent="0.4">
      <c r="B884" s="37"/>
      <c r="C884" s="68"/>
      <c r="D884" s="33"/>
      <c r="E884" s="33"/>
      <c r="F884" s="33"/>
      <c r="G884" s="156"/>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row>
    <row r="885" spans="2:37" ht="15.75" customHeight="1" x14ac:dyDescent="0.4">
      <c r="B885" s="37"/>
      <c r="C885" s="68"/>
      <c r="D885" s="33"/>
      <c r="E885" s="33"/>
      <c r="F885" s="33"/>
      <c r="G885" s="156"/>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row>
    <row r="886" spans="2:37" ht="15.75" customHeight="1" x14ac:dyDescent="0.4">
      <c r="B886" s="37"/>
      <c r="C886" s="68"/>
      <c r="D886" s="33"/>
      <c r="E886" s="33"/>
      <c r="F886" s="33"/>
      <c r="G886" s="156"/>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row>
    <row r="887" spans="2:37" ht="15.75" customHeight="1" x14ac:dyDescent="0.4">
      <c r="B887" s="37"/>
      <c r="C887" s="68"/>
      <c r="D887" s="33"/>
      <c r="E887" s="33"/>
      <c r="F887" s="33"/>
      <c r="G887" s="156"/>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row>
    <row r="888" spans="2:37" ht="15.75" customHeight="1" x14ac:dyDescent="0.4">
      <c r="B888" s="37"/>
      <c r="C888" s="68"/>
      <c r="D888" s="33"/>
      <c r="E888" s="33"/>
      <c r="F888" s="33"/>
      <c r="G888" s="156"/>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row>
    <row r="889" spans="2:37" ht="15.75" customHeight="1" x14ac:dyDescent="0.4">
      <c r="B889" s="37"/>
      <c r="C889" s="68"/>
      <c r="D889" s="33"/>
      <c r="E889" s="33"/>
      <c r="F889" s="33"/>
      <c r="G889" s="156"/>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row>
    <row r="890" spans="2:37" ht="15.75" customHeight="1" x14ac:dyDescent="0.4">
      <c r="B890" s="37"/>
      <c r="C890" s="68"/>
      <c r="D890" s="33"/>
      <c r="E890" s="33"/>
      <c r="F890" s="33"/>
      <c r="G890" s="156"/>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row>
    <row r="891" spans="2:37" ht="15.75" customHeight="1" x14ac:dyDescent="0.4">
      <c r="B891" s="37"/>
      <c r="C891" s="68"/>
      <c r="D891" s="33"/>
      <c r="E891" s="33"/>
      <c r="F891" s="33"/>
      <c r="G891" s="156"/>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row>
    <row r="892" spans="2:37" ht="15.75" customHeight="1" x14ac:dyDescent="0.4">
      <c r="B892" s="37"/>
      <c r="C892" s="68"/>
      <c r="D892" s="33"/>
      <c r="E892" s="33"/>
      <c r="F892" s="33"/>
      <c r="G892" s="156"/>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row>
    <row r="893" spans="2:37" ht="15.75" customHeight="1" x14ac:dyDescent="0.4">
      <c r="B893" s="37"/>
      <c r="C893" s="68"/>
      <c r="D893" s="33"/>
      <c r="E893" s="33"/>
      <c r="F893" s="33"/>
      <c r="G893" s="156"/>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row>
    <row r="894" spans="2:37" ht="15.75" customHeight="1" x14ac:dyDescent="0.4">
      <c r="B894" s="37"/>
      <c r="C894" s="68"/>
      <c r="D894" s="33"/>
      <c r="E894" s="33"/>
      <c r="F894" s="33"/>
      <c r="G894" s="156"/>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row>
    <row r="895" spans="2:37" ht="15.75" customHeight="1" x14ac:dyDescent="0.4">
      <c r="B895" s="37"/>
      <c r="C895" s="68"/>
      <c r="D895" s="33"/>
      <c r="E895" s="33"/>
      <c r="F895" s="33"/>
      <c r="G895" s="156"/>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row>
    <row r="896" spans="2:37" ht="15.75" customHeight="1" x14ac:dyDescent="0.4">
      <c r="B896" s="37"/>
      <c r="C896" s="68"/>
      <c r="D896" s="33"/>
      <c r="E896" s="33"/>
      <c r="F896" s="33"/>
      <c r="G896" s="156"/>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row>
    <row r="897" spans="2:37" ht="15.75" customHeight="1" x14ac:dyDescent="0.4">
      <c r="B897" s="37"/>
      <c r="C897" s="68"/>
      <c r="D897" s="33"/>
      <c r="E897" s="33"/>
      <c r="F897" s="33"/>
      <c r="G897" s="156"/>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row>
    <row r="898" spans="2:37" ht="15.75" customHeight="1" x14ac:dyDescent="0.4">
      <c r="B898" s="37"/>
      <c r="C898" s="68"/>
      <c r="D898" s="33"/>
      <c r="E898" s="33"/>
      <c r="F898" s="33"/>
      <c r="G898" s="156"/>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row>
    <row r="899" spans="2:37" ht="15.75" customHeight="1" x14ac:dyDescent="0.4">
      <c r="B899" s="37"/>
      <c r="C899" s="68"/>
      <c r="D899" s="33"/>
      <c r="E899" s="33"/>
      <c r="F899" s="33"/>
      <c r="G899" s="156"/>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row>
    <row r="900" spans="2:37" ht="15.75" customHeight="1" x14ac:dyDescent="0.4">
      <c r="B900" s="37"/>
      <c r="C900" s="68"/>
      <c r="D900" s="33"/>
      <c r="E900" s="33"/>
      <c r="F900" s="33"/>
      <c r="G900" s="156"/>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row>
    <row r="901" spans="2:37" ht="15.75" customHeight="1" x14ac:dyDescent="0.4">
      <c r="B901" s="37"/>
      <c r="C901" s="68"/>
      <c r="D901" s="33"/>
      <c r="E901" s="33"/>
      <c r="F901" s="33"/>
      <c r="G901" s="156"/>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row>
    <row r="902" spans="2:37" ht="15.75" customHeight="1" x14ac:dyDescent="0.4">
      <c r="B902" s="37"/>
      <c r="C902" s="68"/>
      <c r="D902" s="33"/>
      <c r="E902" s="33"/>
      <c r="F902" s="33"/>
      <c r="G902" s="156"/>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row>
    <row r="903" spans="2:37" ht="15.75" customHeight="1" x14ac:dyDescent="0.4">
      <c r="B903" s="37"/>
      <c r="C903" s="68"/>
      <c r="D903" s="33"/>
      <c r="E903" s="33"/>
      <c r="F903" s="33"/>
      <c r="G903" s="156"/>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row>
    <row r="904" spans="2:37" ht="15.75" customHeight="1" x14ac:dyDescent="0.4">
      <c r="B904" s="37"/>
      <c r="C904" s="68"/>
      <c r="D904" s="33"/>
      <c r="E904" s="33"/>
      <c r="F904" s="33"/>
      <c r="G904" s="156"/>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row>
    <row r="905" spans="2:37" ht="15.75" customHeight="1" x14ac:dyDescent="0.4">
      <c r="B905" s="37"/>
      <c r="C905" s="68"/>
      <c r="D905" s="33"/>
      <c r="E905" s="33"/>
      <c r="F905" s="33"/>
      <c r="G905" s="156"/>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row>
    <row r="906" spans="2:37" ht="15.75" customHeight="1" x14ac:dyDescent="0.4">
      <c r="B906" s="37"/>
      <c r="C906" s="68"/>
      <c r="D906" s="33"/>
      <c r="E906" s="33"/>
      <c r="F906" s="33"/>
      <c r="G906" s="156"/>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row>
    <row r="907" spans="2:37" ht="15.75" customHeight="1" x14ac:dyDescent="0.4">
      <c r="B907" s="37"/>
      <c r="C907" s="68"/>
      <c r="D907" s="33"/>
      <c r="E907" s="33"/>
      <c r="F907" s="33"/>
      <c r="G907" s="156"/>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row>
    <row r="908" spans="2:37" ht="15.75" customHeight="1" x14ac:dyDescent="0.4">
      <c r="B908" s="37"/>
      <c r="C908" s="68"/>
      <c r="D908" s="33"/>
      <c r="E908" s="33"/>
      <c r="F908" s="33"/>
      <c r="G908" s="156"/>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row>
    <row r="909" spans="2:37" ht="15.75" customHeight="1" x14ac:dyDescent="0.4">
      <c r="B909" s="37"/>
      <c r="C909" s="68"/>
      <c r="D909" s="33"/>
      <c r="E909" s="33"/>
      <c r="F909" s="33"/>
      <c r="G909" s="156"/>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row>
    <row r="910" spans="2:37" ht="15.75" customHeight="1" x14ac:dyDescent="0.4">
      <c r="B910" s="37"/>
      <c r="C910" s="68"/>
      <c r="D910" s="33"/>
      <c r="E910" s="33"/>
      <c r="F910" s="33"/>
      <c r="G910" s="156"/>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row>
    <row r="911" spans="2:37" ht="15.75" customHeight="1" x14ac:dyDescent="0.4">
      <c r="B911" s="37"/>
      <c r="C911" s="68"/>
      <c r="D911" s="33"/>
      <c r="E911" s="33"/>
      <c r="F911" s="33"/>
      <c r="G911" s="156"/>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row>
    <row r="912" spans="2:37" ht="15.75" customHeight="1" x14ac:dyDescent="0.4">
      <c r="B912" s="37"/>
      <c r="C912" s="68"/>
      <c r="D912" s="33"/>
      <c r="E912" s="33"/>
      <c r="F912" s="33"/>
      <c r="G912" s="156"/>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row>
    <row r="913" spans="2:37" ht="15.75" customHeight="1" x14ac:dyDescent="0.4">
      <c r="B913" s="37"/>
      <c r="C913" s="68"/>
      <c r="D913" s="33"/>
      <c r="E913" s="33"/>
      <c r="F913" s="33"/>
      <c r="G913" s="156"/>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row>
    <row r="914" spans="2:37" ht="15.75" customHeight="1" x14ac:dyDescent="0.4">
      <c r="B914" s="37"/>
      <c r="C914" s="68"/>
      <c r="D914" s="33"/>
      <c r="E914" s="33"/>
      <c r="F914" s="33"/>
      <c r="G914" s="156"/>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row>
    <row r="915" spans="2:37" ht="15.75" customHeight="1" x14ac:dyDescent="0.4">
      <c r="B915" s="37"/>
      <c r="C915" s="68"/>
      <c r="D915" s="33"/>
      <c r="E915" s="33"/>
      <c r="F915" s="33"/>
      <c r="G915" s="156"/>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row>
    <row r="916" spans="2:37" ht="15.75" customHeight="1" x14ac:dyDescent="0.4">
      <c r="B916" s="37"/>
      <c r="C916" s="68"/>
      <c r="D916" s="33"/>
      <c r="E916" s="33"/>
      <c r="F916" s="33"/>
      <c r="G916" s="156"/>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row>
    <row r="917" spans="2:37" ht="15.75" customHeight="1" x14ac:dyDescent="0.4">
      <c r="B917" s="37"/>
      <c r="C917" s="68"/>
      <c r="D917" s="33"/>
      <c r="E917" s="33"/>
      <c r="F917" s="33"/>
      <c r="G917" s="156"/>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row>
    <row r="918" spans="2:37" ht="15.75" customHeight="1" x14ac:dyDescent="0.4">
      <c r="B918" s="37"/>
      <c r="C918" s="68"/>
      <c r="D918" s="33"/>
      <c r="E918" s="33"/>
      <c r="F918" s="33"/>
      <c r="G918" s="156"/>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row>
    <row r="919" spans="2:37" ht="15.75" customHeight="1" x14ac:dyDescent="0.4">
      <c r="B919" s="37"/>
      <c r="C919" s="68"/>
      <c r="D919" s="33"/>
      <c r="E919" s="33"/>
      <c r="F919" s="33"/>
      <c r="G919" s="156"/>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row>
    <row r="920" spans="2:37" ht="15.75" customHeight="1" x14ac:dyDescent="0.4">
      <c r="B920" s="37"/>
      <c r="C920" s="68"/>
      <c r="D920" s="33"/>
      <c r="E920" s="33"/>
      <c r="F920" s="33"/>
      <c r="G920" s="156"/>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row>
    <row r="921" spans="2:37" ht="15.75" customHeight="1" x14ac:dyDescent="0.4">
      <c r="B921" s="37"/>
      <c r="C921" s="68"/>
      <c r="D921" s="33"/>
      <c r="E921" s="33"/>
      <c r="F921" s="33"/>
      <c r="G921" s="156"/>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row>
    <row r="922" spans="2:37" ht="15.75" customHeight="1" x14ac:dyDescent="0.4">
      <c r="B922" s="37"/>
      <c r="C922" s="68"/>
      <c r="D922" s="33"/>
      <c r="E922" s="33"/>
      <c r="F922" s="33"/>
      <c r="G922" s="156"/>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row>
    <row r="923" spans="2:37" ht="15.75" customHeight="1" x14ac:dyDescent="0.4">
      <c r="B923" s="37"/>
      <c r="C923" s="68"/>
      <c r="D923" s="33"/>
      <c r="E923" s="33"/>
      <c r="F923" s="33"/>
      <c r="G923" s="156"/>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row>
    <row r="924" spans="2:37" ht="15.75" customHeight="1" x14ac:dyDescent="0.4">
      <c r="B924" s="37"/>
      <c r="C924" s="68"/>
      <c r="D924" s="33"/>
      <c r="E924" s="33"/>
      <c r="F924" s="33"/>
      <c r="G924" s="156"/>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row>
    <row r="925" spans="2:37" ht="15.75" customHeight="1" x14ac:dyDescent="0.4">
      <c r="B925" s="37"/>
      <c r="C925" s="68"/>
      <c r="D925" s="33"/>
      <c r="E925" s="33"/>
      <c r="F925" s="33"/>
      <c r="G925" s="156"/>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row>
    <row r="926" spans="2:37" ht="15.75" customHeight="1" x14ac:dyDescent="0.4">
      <c r="B926" s="37"/>
      <c r="C926" s="68"/>
      <c r="D926" s="33"/>
      <c r="E926" s="33"/>
      <c r="F926" s="33"/>
      <c r="G926" s="156"/>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row>
    <row r="927" spans="2:37" ht="15.75" customHeight="1" x14ac:dyDescent="0.4">
      <c r="B927" s="37"/>
      <c r="C927" s="68"/>
      <c r="D927" s="33"/>
      <c r="E927" s="33"/>
      <c r="F927" s="33"/>
      <c r="G927" s="156"/>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row>
    <row r="928" spans="2:37" ht="15.75" customHeight="1" x14ac:dyDescent="0.4">
      <c r="B928" s="37"/>
      <c r="C928" s="68"/>
      <c r="D928" s="33"/>
      <c r="E928" s="33"/>
      <c r="F928" s="33"/>
      <c r="G928" s="156"/>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row>
    <row r="929" spans="2:37" ht="15.75" customHeight="1" x14ac:dyDescent="0.4">
      <c r="B929" s="37"/>
      <c r="C929" s="68"/>
      <c r="D929" s="33"/>
      <c r="E929" s="33"/>
      <c r="F929" s="33"/>
      <c r="G929" s="156"/>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row>
    <row r="930" spans="2:37" ht="15.75" customHeight="1" x14ac:dyDescent="0.4">
      <c r="B930" s="37"/>
      <c r="C930" s="68"/>
      <c r="D930" s="33"/>
      <c r="E930" s="33"/>
      <c r="F930" s="33"/>
      <c r="G930" s="156"/>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row>
    <row r="931" spans="2:37" ht="15.75" customHeight="1" x14ac:dyDescent="0.4">
      <c r="B931" s="37"/>
      <c r="C931" s="68"/>
      <c r="D931" s="33"/>
      <c r="E931" s="33"/>
      <c r="F931" s="33"/>
      <c r="G931" s="156"/>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row>
    <row r="932" spans="2:37" ht="15.75" customHeight="1" x14ac:dyDescent="0.4">
      <c r="B932" s="37"/>
      <c r="C932" s="68"/>
      <c r="D932" s="33"/>
      <c r="E932" s="33"/>
      <c r="F932" s="33"/>
      <c r="G932" s="156"/>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row>
    <row r="933" spans="2:37" ht="15.75" customHeight="1" x14ac:dyDescent="0.4">
      <c r="B933" s="37"/>
      <c r="C933" s="68"/>
      <c r="D933" s="33"/>
      <c r="E933" s="33"/>
      <c r="F933" s="33"/>
      <c r="G933" s="156"/>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row>
    <row r="934" spans="2:37" ht="15.75" customHeight="1" x14ac:dyDescent="0.4">
      <c r="B934" s="37"/>
      <c r="C934" s="68"/>
      <c r="D934" s="33"/>
      <c r="E934" s="33"/>
      <c r="F934" s="33"/>
      <c r="G934" s="156"/>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row>
    <row r="935" spans="2:37" ht="15.75" customHeight="1" x14ac:dyDescent="0.4">
      <c r="B935" s="37"/>
      <c r="C935" s="68"/>
      <c r="D935" s="33"/>
      <c r="E935" s="33"/>
      <c r="F935" s="33"/>
      <c r="G935" s="156"/>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row>
    <row r="936" spans="2:37" ht="15.75" customHeight="1" x14ac:dyDescent="0.4">
      <c r="B936" s="37"/>
      <c r="C936" s="68"/>
      <c r="D936" s="33"/>
      <c r="E936" s="33"/>
      <c r="F936" s="33"/>
      <c r="G936" s="156"/>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row>
    <row r="937" spans="2:37" ht="15.75" customHeight="1" x14ac:dyDescent="0.4">
      <c r="B937" s="37"/>
      <c r="C937" s="68"/>
      <c r="D937" s="33"/>
      <c r="E937" s="33"/>
      <c r="F937" s="33"/>
      <c r="G937" s="156"/>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row>
    <row r="938" spans="2:37" ht="15.75" customHeight="1" x14ac:dyDescent="0.4">
      <c r="B938" s="37"/>
      <c r="C938" s="68"/>
      <c r="D938" s="33"/>
      <c r="E938" s="33"/>
      <c r="F938" s="33"/>
      <c r="G938" s="156"/>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row>
    <row r="939" spans="2:37" ht="15.75" customHeight="1" x14ac:dyDescent="0.4">
      <c r="B939" s="37"/>
      <c r="C939" s="68"/>
      <c r="D939" s="33"/>
      <c r="E939" s="33"/>
      <c r="F939" s="33"/>
      <c r="G939" s="156"/>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row>
    <row r="940" spans="2:37" ht="15.75" customHeight="1" x14ac:dyDescent="0.4">
      <c r="B940" s="37"/>
      <c r="C940" s="68"/>
      <c r="D940" s="33"/>
      <c r="E940" s="33"/>
      <c r="F940" s="33"/>
      <c r="G940" s="156"/>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row>
    <row r="941" spans="2:37" ht="15.75" customHeight="1" x14ac:dyDescent="0.4">
      <c r="B941" s="37"/>
      <c r="C941" s="68"/>
      <c r="D941" s="33"/>
      <c r="E941" s="33"/>
      <c r="F941" s="33"/>
      <c r="G941" s="156"/>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row>
    <row r="942" spans="2:37" ht="15.75" customHeight="1" x14ac:dyDescent="0.4">
      <c r="B942" s="37"/>
      <c r="C942" s="68"/>
      <c r="D942" s="33"/>
      <c r="E942" s="33"/>
      <c r="F942" s="33"/>
      <c r="G942" s="156"/>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row>
    <row r="943" spans="2:37" ht="15.75" customHeight="1" x14ac:dyDescent="0.4">
      <c r="B943" s="37"/>
      <c r="C943" s="68"/>
      <c r="D943" s="33"/>
      <c r="E943" s="33"/>
      <c r="F943" s="33"/>
      <c r="G943" s="156"/>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row>
    <row r="944" spans="2:37" ht="15.75" customHeight="1" x14ac:dyDescent="0.4">
      <c r="B944" s="37"/>
      <c r="C944" s="68"/>
      <c r="D944" s="33"/>
      <c r="E944" s="33"/>
      <c r="F944" s="33"/>
      <c r="G944" s="156"/>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row>
    <row r="945" spans="2:37" ht="15.75" customHeight="1" x14ac:dyDescent="0.4">
      <c r="B945" s="37"/>
      <c r="C945" s="68"/>
      <c r="D945" s="33"/>
      <c r="E945" s="33"/>
      <c r="F945" s="33"/>
      <c r="G945" s="156"/>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row>
    <row r="946" spans="2:37" ht="15.75" customHeight="1" x14ac:dyDescent="0.4">
      <c r="B946" s="37"/>
      <c r="C946" s="68"/>
      <c r="D946" s="33"/>
      <c r="E946" s="33"/>
      <c r="F946" s="33"/>
      <c r="G946" s="156"/>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row>
    <row r="947" spans="2:37" ht="15.75" customHeight="1" x14ac:dyDescent="0.4">
      <c r="B947" s="37"/>
      <c r="C947" s="68"/>
      <c r="D947" s="33"/>
      <c r="E947" s="33"/>
      <c r="F947" s="33"/>
      <c r="G947" s="156"/>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row>
  </sheetData>
  <mergeCells count="8">
    <mergeCell ref="I104:K104"/>
    <mergeCell ref="L104:Q104"/>
    <mergeCell ref="N48:W52"/>
    <mergeCell ref="A1:J1"/>
    <mergeCell ref="I13:N13"/>
    <mergeCell ref="I14:N14"/>
    <mergeCell ref="T33:AA37"/>
    <mergeCell ref="T40:AA41"/>
  </mergeCells>
  <dataValidations count="1">
    <dataValidation type="list" allowBlank="1" showInputMessage="1" showErrorMessage="1" sqref="F15 F22 F32 F43 F47 F54 F61:F62 F66 F77 F84 F92 F100:F101 F104:F105 F39">
      <formula1>#REF!</formula1>
    </dataValidation>
  </dataValidations>
  <pageMargins left="0.7" right="0.7" top="0.75" bottom="0.75" header="0" footer="0"/>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29"/>
  <sheetViews>
    <sheetView zoomScale="70" zoomScaleNormal="70" workbookViewId="0">
      <selection activeCell="C35" sqref="C35"/>
    </sheetView>
  </sheetViews>
  <sheetFormatPr baseColWidth="10" defaultColWidth="14.453125" defaultRowHeight="15" customHeight="1" x14ac:dyDescent="0.4"/>
  <cols>
    <col min="1" max="1" width="25.7265625" style="31" customWidth="1"/>
    <col min="2" max="2" width="50.54296875" style="32" customWidth="1"/>
    <col min="3" max="3" width="25.453125" style="32" customWidth="1"/>
    <col min="4" max="5" width="21.1796875" style="32" customWidth="1"/>
    <col min="6" max="6" width="21.1796875" style="31" customWidth="1"/>
    <col min="7" max="7" width="9.90625" style="149" customWidth="1"/>
    <col min="8" max="8" width="60.6328125" style="53" customWidth="1"/>
    <col min="9" max="9" width="19.08984375" style="5" customWidth="1"/>
    <col min="10" max="10" width="25.54296875" style="50" customWidth="1"/>
    <col min="11" max="11" width="10.81640625" style="50" customWidth="1"/>
    <col min="12" max="13" width="10.81640625" style="5" customWidth="1"/>
    <col min="14" max="14" width="14.26953125" style="5" customWidth="1"/>
    <col min="15" max="15" width="10.81640625" style="5" customWidth="1"/>
    <col min="16" max="16" width="19" style="5" customWidth="1"/>
    <col min="17" max="31" width="10.81640625" style="5" customWidth="1"/>
    <col min="32" max="32" width="14.453125" style="5" customWidth="1"/>
    <col min="33" max="16384" width="14.453125" style="5"/>
  </cols>
  <sheetData>
    <row r="1" spans="1:37" s="166" customFormat="1" ht="25" x14ac:dyDescent="0.5">
      <c r="A1" s="163" t="s">
        <v>18</v>
      </c>
      <c r="B1" s="164"/>
      <c r="C1" s="164"/>
      <c r="D1" s="164"/>
      <c r="E1" s="164"/>
      <c r="F1" s="163"/>
      <c r="G1" s="162"/>
      <c r="H1" s="165"/>
      <c r="J1" s="163"/>
      <c r="K1" s="163"/>
    </row>
    <row r="2" spans="1:37" ht="15.75" customHeight="1" x14ac:dyDescent="0.35">
      <c r="A2" s="277" t="s">
        <v>23</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1"/>
      <c r="AC2" s="20"/>
      <c r="AD2" s="20"/>
      <c r="AE2" s="20"/>
    </row>
    <row r="3" spans="1:37" ht="20" x14ac:dyDescent="0.4">
      <c r="A3" s="31" t="s">
        <v>29</v>
      </c>
      <c r="B3" s="97"/>
      <c r="C3" s="97"/>
      <c r="D3" s="97"/>
      <c r="E3" s="97"/>
      <c r="F3" s="50"/>
      <c r="H3" s="52"/>
      <c r="I3" s="20"/>
      <c r="M3" s="20"/>
      <c r="N3" s="20"/>
      <c r="O3" s="20"/>
      <c r="P3" s="20"/>
      <c r="Q3" s="20"/>
      <c r="R3" s="20"/>
      <c r="S3" s="20"/>
      <c r="T3" s="20"/>
      <c r="U3" s="20"/>
      <c r="V3" s="20"/>
      <c r="W3" s="20"/>
      <c r="X3" s="20"/>
      <c r="Y3" s="20"/>
      <c r="Z3" s="20"/>
      <c r="AA3" s="20"/>
      <c r="AB3" s="20"/>
      <c r="AC3" s="20"/>
      <c r="AD3" s="20"/>
      <c r="AE3" s="20"/>
    </row>
    <row r="4" spans="1:37" ht="20" x14ac:dyDescent="0.4">
      <c r="A4" s="31" t="s">
        <v>32</v>
      </c>
      <c r="B4" s="97"/>
      <c r="C4" s="97"/>
      <c r="D4" s="97"/>
      <c r="E4" s="97"/>
      <c r="F4" s="50"/>
      <c r="M4" s="20"/>
      <c r="N4" s="20"/>
      <c r="O4" s="20"/>
      <c r="P4" s="20"/>
      <c r="Q4" s="20"/>
      <c r="R4" s="20"/>
      <c r="S4" s="20"/>
      <c r="T4" s="20"/>
      <c r="U4" s="20"/>
      <c r="V4" s="20"/>
      <c r="W4" s="20"/>
      <c r="X4" s="20"/>
      <c r="Y4" s="20"/>
      <c r="Z4" s="20"/>
      <c r="AA4" s="20"/>
      <c r="AB4" s="20"/>
      <c r="AC4" s="20"/>
      <c r="AD4" s="20"/>
      <c r="AE4" s="20"/>
    </row>
    <row r="5" spans="1:37" ht="20.5" thickBot="1" x14ac:dyDescent="0.45">
      <c r="A5" s="31" t="s">
        <v>33</v>
      </c>
      <c r="B5" s="97"/>
      <c r="C5" s="97"/>
      <c r="D5" s="97"/>
      <c r="E5" s="97"/>
      <c r="F5" s="50"/>
      <c r="H5" s="52"/>
      <c r="I5" s="20"/>
      <c r="M5" s="20"/>
      <c r="N5" s="20"/>
      <c r="O5" s="20"/>
      <c r="P5" s="20"/>
      <c r="Q5" s="20"/>
      <c r="R5" s="20"/>
      <c r="S5" s="20"/>
      <c r="T5" s="20"/>
      <c r="U5" s="20"/>
      <c r="V5" s="20"/>
      <c r="W5" s="20"/>
      <c r="X5" s="20"/>
      <c r="Y5" s="20"/>
      <c r="Z5" s="20"/>
      <c r="AA5" s="20"/>
      <c r="AB5" s="20"/>
      <c r="AC5" s="20"/>
      <c r="AD5" s="20"/>
      <c r="AE5" s="20"/>
    </row>
    <row r="6" spans="1:37" ht="47" thickBot="1" x14ac:dyDescent="0.4">
      <c r="A6" s="73" t="s">
        <v>4495</v>
      </c>
      <c r="B6" s="74" t="s">
        <v>4496</v>
      </c>
      <c r="C6" s="74" t="s">
        <v>4504</v>
      </c>
      <c r="D6" s="74" t="s">
        <v>4506</v>
      </c>
      <c r="E6" s="74" t="s">
        <v>4490</v>
      </c>
      <c r="F6" s="74" t="s">
        <v>4503</v>
      </c>
      <c r="G6" s="282"/>
      <c r="H6" s="283"/>
      <c r="I6" s="283"/>
      <c r="J6" s="284"/>
      <c r="K6" s="31"/>
      <c r="L6" s="20"/>
      <c r="M6" s="20"/>
      <c r="N6" s="20"/>
      <c r="O6" s="20"/>
      <c r="P6" s="20"/>
      <c r="Q6" s="20"/>
      <c r="R6" s="20"/>
      <c r="S6" s="20"/>
      <c r="T6" s="20"/>
      <c r="U6" s="20"/>
      <c r="V6" s="20"/>
      <c r="W6" s="20"/>
      <c r="X6" s="20"/>
      <c r="Y6" s="20"/>
      <c r="Z6" s="20"/>
      <c r="AA6" s="20"/>
      <c r="AB6" s="20"/>
      <c r="AC6" s="20"/>
      <c r="AD6" s="20"/>
      <c r="AE6" s="20"/>
    </row>
    <row r="7" spans="1:37" s="6" customFormat="1" ht="38" customHeight="1" thickBot="1" x14ac:dyDescent="0.4">
      <c r="A7" s="272" t="s">
        <v>4497</v>
      </c>
      <c r="B7" s="273"/>
      <c r="C7" s="273"/>
      <c r="D7" s="273"/>
      <c r="E7" s="273"/>
      <c r="F7" s="273"/>
      <c r="G7" s="273"/>
      <c r="H7" s="273"/>
      <c r="I7" s="273"/>
      <c r="J7" s="274"/>
      <c r="K7" s="7"/>
      <c r="L7" s="7"/>
      <c r="M7" s="7"/>
      <c r="N7" s="7"/>
      <c r="O7" s="7"/>
      <c r="P7" s="7"/>
      <c r="Q7" s="7"/>
      <c r="R7" s="7"/>
      <c r="S7" s="7"/>
      <c r="T7" s="7"/>
      <c r="U7" s="7"/>
      <c r="V7" s="7"/>
      <c r="W7" s="7"/>
      <c r="X7" s="7"/>
      <c r="Y7" s="7"/>
      <c r="Z7" s="7"/>
      <c r="AA7" s="7"/>
      <c r="AB7" s="7"/>
      <c r="AC7" s="7"/>
      <c r="AD7" s="7"/>
      <c r="AE7" s="7"/>
      <c r="AF7" s="7"/>
      <c r="AG7" s="7"/>
      <c r="AH7" s="7"/>
      <c r="AI7" s="4"/>
      <c r="AJ7" s="4"/>
      <c r="AK7" s="4"/>
    </row>
    <row r="8" spans="1:37" s="145" customFormat="1" ht="25.5" thickBot="1" x14ac:dyDescent="0.55000000000000004">
      <c r="A8" s="137"/>
      <c r="B8" s="138"/>
      <c r="C8" s="138"/>
      <c r="D8" s="139"/>
      <c r="E8" s="139"/>
      <c r="F8" s="139"/>
      <c r="G8" s="150"/>
      <c r="H8" s="140" t="s">
        <v>36</v>
      </c>
      <c r="I8" s="141"/>
      <c r="J8" s="142"/>
      <c r="K8" s="143"/>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row>
    <row r="9" spans="1:37" ht="40.5" thickBot="1" x14ac:dyDescent="0.45">
      <c r="A9" s="130"/>
      <c r="B9" s="124"/>
      <c r="C9" s="124"/>
      <c r="D9" s="125"/>
      <c r="E9" s="125"/>
      <c r="F9" s="125"/>
      <c r="G9" s="251">
        <v>1</v>
      </c>
      <c r="H9" s="126" t="s">
        <v>38</v>
      </c>
      <c r="I9" s="127"/>
      <c r="J9" s="128"/>
      <c r="K9" s="57"/>
      <c r="L9" s="7"/>
      <c r="M9" s="7"/>
      <c r="N9" s="7"/>
      <c r="O9" s="7"/>
      <c r="P9" s="7"/>
      <c r="Q9" s="7"/>
      <c r="R9" s="7"/>
      <c r="S9" s="7"/>
      <c r="T9" s="7"/>
      <c r="U9" s="7"/>
      <c r="V9" s="7"/>
      <c r="W9" s="7"/>
      <c r="X9" s="7"/>
      <c r="Y9" s="7"/>
      <c r="Z9" s="7"/>
      <c r="AA9" s="7"/>
      <c r="AB9" s="7"/>
      <c r="AC9" s="7"/>
      <c r="AD9" s="7"/>
      <c r="AE9" s="7"/>
      <c r="AF9" s="7"/>
      <c r="AG9" s="7"/>
      <c r="AH9" s="4"/>
      <c r="AI9" s="4"/>
      <c r="AJ9" s="4"/>
    </row>
    <row r="10" spans="1:37" ht="15.75" customHeight="1" x14ac:dyDescent="0.4">
      <c r="A10" s="93"/>
      <c r="B10" s="70"/>
      <c r="C10" s="70" t="s">
        <v>278</v>
      </c>
      <c r="D10" s="70" t="s">
        <v>278</v>
      </c>
      <c r="E10" s="70" t="s">
        <v>278</v>
      </c>
      <c r="F10" s="70" t="s">
        <v>278</v>
      </c>
      <c r="G10" s="148"/>
      <c r="H10" s="52" t="s">
        <v>44</v>
      </c>
      <c r="I10" s="280" t="s">
        <v>4498</v>
      </c>
      <c r="J10" s="49"/>
      <c r="K10" s="31"/>
      <c r="L10" s="20"/>
      <c r="M10" s="20"/>
      <c r="N10" s="20"/>
      <c r="O10" s="20"/>
      <c r="P10" s="20"/>
      <c r="Q10" s="20"/>
      <c r="R10" s="20"/>
      <c r="S10" s="20"/>
      <c r="T10" s="20"/>
      <c r="U10" s="20"/>
      <c r="V10" s="20"/>
      <c r="W10" s="20"/>
      <c r="X10" s="20"/>
      <c r="Y10" s="20"/>
      <c r="Z10" s="20"/>
      <c r="AA10" s="20"/>
      <c r="AB10" s="20"/>
      <c r="AC10" s="20"/>
      <c r="AD10" s="20"/>
      <c r="AE10" s="20"/>
    </row>
    <row r="11" spans="1:37" ht="15.75" customHeight="1" thickBot="1" x14ac:dyDescent="0.45">
      <c r="A11" s="42"/>
      <c r="B11" s="107"/>
      <c r="C11" s="51" t="s">
        <v>278</v>
      </c>
      <c r="D11" s="51" t="s">
        <v>278</v>
      </c>
      <c r="E11" s="51" t="s">
        <v>278</v>
      </c>
      <c r="F11" s="51" t="s">
        <v>278</v>
      </c>
      <c r="G11" s="148"/>
      <c r="H11" s="25" t="s">
        <v>47</v>
      </c>
      <c r="I11" s="278"/>
      <c r="J11" s="31"/>
      <c r="K11" s="31"/>
      <c r="L11" s="20"/>
      <c r="M11" s="20"/>
      <c r="N11" s="20"/>
      <c r="O11" s="20"/>
      <c r="P11" s="20"/>
      <c r="Q11" s="20"/>
      <c r="R11" s="20"/>
      <c r="S11" s="20"/>
      <c r="T11" s="20"/>
      <c r="U11" s="20"/>
      <c r="V11" s="20"/>
      <c r="W11" s="20"/>
      <c r="X11" s="20"/>
      <c r="Y11" s="20"/>
      <c r="Z11" s="20"/>
      <c r="AA11" s="20"/>
      <c r="AB11" s="20"/>
      <c r="AC11" s="20"/>
      <c r="AD11" s="20"/>
      <c r="AE11" s="20"/>
    </row>
    <row r="12" spans="1:37" ht="40.5" thickBot="1" x14ac:dyDescent="0.45">
      <c r="A12" s="102"/>
      <c r="B12" s="103"/>
      <c r="C12" s="103"/>
      <c r="D12" s="104"/>
      <c r="E12" s="104"/>
      <c r="F12" s="104"/>
      <c r="G12" s="150">
        <v>2</v>
      </c>
      <c r="H12" s="99" t="s">
        <v>4511</v>
      </c>
      <c r="I12" s="100"/>
      <c r="J12" s="88"/>
      <c r="K12" s="57"/>
      <c r="L12" s="7"/>
      <c r="M12" s="7"/>
      <c r="N12" s="7"/>
      <c r="O12" s="7"/>
      <c r="P12" s="7"/>
      <c r="Q12" s="7"/>
      <c r="R12" s="7"/>
      <c r="S12" s="7"/>
      <c r="T12" s="7"/>
      <c r="U12" s="7"/>
      <c r="V12" s="7"/>
      <c r="W12" s="7"/>
      <c r="X12" s="7"/>
      <c r="Y12" s="7"/>
      <c r="Z12" s="7"/>
      <c r="AA12" s="7"/>
      <c r="AB12" s="7"/>
      <c r="AC12" s="7"/>
      <c r="AD12" s="7"/>
      <c r="AE12" s="7"/>
      <c r="AF12" s="7"/>
      <c r="AG12" s="7"/>
      <c r="AH12" s="4"/>
      <c r="AI12" s="4"/>
      <c r="AJ12" s="4"/>
    </row>
    <row r="13" spans="1:37" ht="15.75" customHeight="1" x14ac:dyDescent="0.4">
      <c r="A13" s="93"/>
      <c r="B13" s="70"/>
      <c r="C13" s="70" t="s">
        <v>278</v>
      </c>
      <c r="D13" s="70" t="s">
        <v>278</v>
      </c>
      <c r="E13" s="70" t="s">
        <v>278</v>
      </c>
      <c r="F13" s="70" t="s">
        <v>278</v>
      </c>
      <c r="G13" s="148"/>
      <c r="H13" s="52" t="s">
        <v>56</v>
      </c>
      <c r="I13" s="278" t="s">
        <v>4508</v>
      </c>
      <c r="J13" s="49"/>
      <c r="K13" s="31"/>
      <c r="L13" s="20"/>
      <c r="M13" s="20"/>
      <c r="N13" s="20"/>
      <c r="O13" s="20"/>
      <c r="P13" s="20"/>
      <c r="Q13" s="20"/>
      <c r="R13" s="20"/>
      <c r="S13" s="20"/>
      <c r="T13" s="20"/>
      <c r="U13" s="20"/>
      <c r="V13" s="20"/>
      <c r="W13" s="20"/>
      <c r="X13" s="20"/>
      <c r="Y13" s="20"/>
      <c r="Z13" s="20"/>
      <c r="AA13" s="20"/>
      <c r="AB13" s="20"/>
      <c r="AC13" s="20"/>
      <c r="AD13" s="20"/>
      <c r="AE13" s="20"/>
    </row>
    <row r="14" spans="1:37" ht="15.75" customHeight="1" x14ac:dyDescent="0.4">
      <c r="A14" s="42"/>
      <c r="B14" s="107"/>
      <c r="C14" s="51" t="s">
        <v>278</v>
      </c>
      <c r="D14" s="51" t="s">
        <v>278</v>
      </c>
      <c r="E14" s="51" t="s">
        <v>278</v>
      </c>
      <c r="F14" s="64" t="s">
        <v>278</v>
      </c>
      <c r="G14" s="148"/>
      <c r="H14" s="25" t="s">
        <v>59</v>
      </c>
      <c r="I14" s="279"/>
      <c r="J14" s="31"/>
      <c r="K14" s="31"/>
      <c r="L14" s="20"/>
      <c r="M14" s="25"/>
      <c r="N14" s="25"/>
      <c r="O14" s="25"/>
      <c r="P14" s="25"/>
      <c r="Q14" s="20"/>
      <c r="R14" s="20"/>
      <c r="S14" s="20"/>
      <c r="T14" s="20"/>
      <c r="U14" s="20"/>
      <c r="V14" s="20"/>
      <c r="W14" s="20"/>
      <c r="X14" s="20"/>
      <c r="Y14" s="20"/>
      <c r="Z14" s="20"/>
      <c r="AA14" s="20"/>
      <c r="AB14" s="20"/>
      <c r="AC14" s="20"/>
      <c r="AD14" s="20"/>
      <c r="AE14" s="20"/>
    </row>
    <row r="15" spans="1:37" ht="15.75" customHeight="1" x14ac:dyDescent="0.4">
      <c r="A15" s="42"/>
      <c r="B15" s="107"/>
      <c r="C15" s="51" t="s">
        <v>278</v>
      </c>
      <c r="D15" s="51" t="s">
        <v>278</v>
      </c>
      <c r="E15" s="51" t="s">
        <v>278</v>
      </c>
      <c r="F15" s="64" t="s">
        <v>278</v>
      </c>
      <c r="G15" s="148"/>
      <c r="H15" s="25" t="s">
        <v>62</v>
      </c>
      <c r="I15" s="279"/>
      <c r="J15" s="31"/>
      <c r="K15" s="31"/>
      <c r="L15" s="20"/>
      <c r="M15" s="25"/>
      <c r="N15" s="25"/>
      <c r="O15" s="25"/>
      <c r="P15" s="25"/>
      <c r="Q15" s="20"/>
      <c r="R15" s="20"/>
      <c r="S15" s="20"/>
      <c r="T15" s="20"/>
      <c r="U15" s="20"/>
      <c r="V15" s="20"/>
      <c r="W15" s="20"/>
      <c r="X15" s="20"/>
      <c r="Y15" s="20"/>
      <c r="Z15" s="20"/>
      <c r="AA15" s="20"/>
      <c r="AB15" s="20"/>
      <c r="AC15" s="20"/>
      <c r="AD15" s="20"/>
      <c r="AE15" s="20"/>
    </row>
    <row r="16" spans="1:37" ht="15.75" customHeight="1" thickBot="1" x14ac:dyDescent="0.45">
      <c r="A16" s="42"/>
      <c r="B16" s="107"/>
      <c r="C16" s="51" t="s">
        <v>278</v>
      </c>
      <c r="D16" s="51" t="s">
        <v>278</v>
      </c>
      <c r="E16" s="51" t="s">
        <v>278</v>
      </c>
      <c r="F16" s="64" t="s">
        <v>278</v>
      </c>
      <c r="G16" s="148"/>
      <c r="H16" s="25" t="s">
        <v>64</v>
      </c>
      <c r="I16" s="30"/>
      <c r="J16" s="34"/>
      <c r="K16" s="34"/>
      <c r="L16" s="25"/>
      <c r="M16" s="25"/>
      <c r="N16" s="25"/>
      <c r="O16" s="25"/>
      <c r="P16" s="25"/>
      <c r="Q16" s="20"/>
      <c r="R16" s="20"/>
      <c r="S16" s="20"/>
      <c r="T16" s="20"/>
      <c r="U16" s="20"/>
      <c r="V16" s="20"/>
      <c r="W16" s="20"/>
      <c r="X16" s="20"/>
      <c r="Y16" s="20"/>
      <c r="Z16" s="20"/>
      <c r="AA16" s="20"/>
      <c r="AB16" s="20"/>
      <c r="AC16" s="20"/>
      <c r="AD16" s="20"/>
      <c r="AE16" s="20"/>
    </row>
    <row r="17" spans="1:36" ht="60.5" thickBot="1" x14ac:dyDescent="0.45">
      <c r="A17" s="102"/>
      <c r="B17" s="103"/>
      <c r="C17" s="103"/>
      <c r="D17" s="104"/>
      <c r="E17" s="104"/>
      <c r="F17" s="104"/>
      <c r="G17" s="150">
        <v>3</v>
      </c>
      <c r="H17" s="99" t="s">
        <v>4510</v>
      </c>
      <c r="I17" s="100"/>
      <c r="J17" s="88"/>
      <c r="K17" s="57"/>
      <c r="L17" s="7"/>
      <c r="M17" s="7"/>
      <c r="N17" s="7"/>
      <c r="O17" s="7"/>
      <c r="P17" s="7"/>
      <c r="Q17" s="7"/>
      <c r="R17" s="7"/>
      <c r="S17" s="7"/>
      <c r="T17" s="7"/>
      <c r="U17" s="7"/>
      <c r="V17" s="7"/>
      <c r="W17" s="7"/>
      <c r="X17" s="7"/>
      <c r="Y17" s="7"/>
      <c r="Z17" s="7"/>
      <c r="AA17" s="7"/>
      <c r="AB17" s="7"/>
      <c r="AC17" s="7"/>
      <c r="AD17" s="7"/>
      <c r="AE17" s="7"/>
      <c r="AF17" s="7"/>
      <c r="AG17" s="7"/>
      <c r="AH17" s="4"/>
      <c r="AI17" s="4"/>
      <c r="AJ17" s="4"/>
    </row>
    <row r="18" spans="1:36" ht="20" x14ac:dyDescent="0.4">
      <c r="A18" s="93"/>
      <c r="B18" s="70" t="s">
        <v>4714</v>
      </c>
      <c r="C18" s="70" t="s">
        <v>278</v>
      </c>
      <c r="D18" s="70" t="s">
        <v>278</v>
      </c>
      <c r="E18" s="70" t="s">
        <v>278</v>
      </c>
      <c r="F18" s="70" t="s">
        <v>278</v>
      </c>
      <c r="G18" s="148"/>
      <c r="H18" s="71" t="s">
        <v>80</v>
      </c>
      <c r="I18" s="80" t="s">
        <v>12</v>
      </c>
      <c r="J18" s="98"/>
      <c r="K18" s="57"/>
      <c r="L18" s="7"/>
      <c r="M18" s="7"/>
      <c r="N18" s="7"/>
      <c r="O18" s="7"/>
      <c r="P18" s="7"/>
      <c r="Q18" s="7"/>
      <c r="R18" s="7"/>
      <c r="S18" s="7"/>
      <c r="T18" s="7"/>
      <c r="U18" s="7"/>
      <c r="V18" s="7"/>
      <c r="W18" s="7"/>
      <c r="X18" s="7"/>
      <c r="Y18" s="7"/>
      <c r="Z18" s="7"/>
      <c r="AA18" s="7"/>
      <c r="AB18" s="7"/>
      <c r="AC18" s="7"/>
      <c r="AD18" s="7"/>
      <c r="AE18" s="7"/>
      <c r="AF18" s="7"/>
      <c r="AG18" s="7"/>
      <c r="AH18" s="4"/>
      <c r="AI18" s="4"/>
      <c r="AJ18" s="4"/>
    </row>
    <row r="19" spans="1:36" ht="31" customHeight="1" x14ac:dyDescent="0.4">
      <c r="A19" s="42"/>
      <c r="B19" s="70" t="s">
        <v>4714</v>
      </c>
      <c r="C19" s="70" t="s">
        <v>278</v>
      </c>
      <c r="D19" s="70" t="s">
        <v>278</v>
      </c>
      <c r="E19" s="70" t="s">
        <v>278</v>
      </c>
      <c r="F19" s="70" t="s">
        <v>278</v>
      </c>
      <c r="G19" s="148"/>
      <c r="H19" s="25" t="s">
        <v>84</v>
      </c>
      <c r="I19" s="30" t="s">
        <v>12</v>
      </c>
      <c r="J19" s="34"/>
      <c r="K19" s="34"/>
      <c r="L19" s="25"/>
      <c r="M19" s="25"/>
      <c r="N19" s="25"/>
      <c r="O19" s="25"/>
      <c r="P19" s="25"/>
      <c r="Q19" s="7"/>
      <c r="R19" s="7"/>
      <c r="S19" s="7"/>
      <c r="T19" s="20"/>
      <c r="U19" s="20"/>
      <c r="V19" s="20"/>
      <c r="W19" s="20"/>
      <c r="X19" s="20"/>
      <c r="Y19" s="20"/>
      <c r="Z19" s="20"/>
      <c r="AA19" s="20"/>
      <c r="AB19" s="20"/>
      <c r="AC19" s="20"/>
      <c r="AD19" s="20"/>
      <c r="AE19" s="20"/>
    </row>
    <row r="20" spans="1:36" ht="15.75" customHeight="1" x14ac:dyDescent="0.4">
      <c r="A20" s="41"/>
      <c r="B20" s="107"/>
      <c r="C20" s="70" t="s">
        <v>278</v>
      </c>
      <c r="D20" s="70" t="s">
        <v>278</v>
      </c>
      <c r="E20" s="70" t="s">
        <v>278</v>
      </c>
      <c r="F20" s="70" t="s">
        <v>278</v>
      </c>
      <c r="G20" s="148"/>
      <c r="H20" s="25" t="s">
        <v>89</v>
      </c>
      <c r="I20" s="30" t="s">
        <v>12</v>
      </c>
      <c r="J20" s="34"/>
      <c r="K20" s="34"/>
      <c r="L20" s="25"/>
      <c r="N20" s="25"/>
      <c r="O20" s="25"/>
      <c r="P20" s="25"/>
      <c r="Q20" s="20"/>
      <c r="R20" s="20"/>
      <c r="S20" s="20"/>
      <c r="T20" s="20"/>
      <c r="U20" s="270"/>
      <c r="V20" s="270"/>
      <c r="W20" s="270"/>
      <c r="X20" s="270"/>
      <c r="Y20" s="270"/>
      <c r="Z20" s="270"/>
      <c r="AA20" s="270"/>
      <c r="AB20" s="270"/>
      <c r="AC20" s="20"/>
      <c r="AD20" s="20"/>
      <c r="AE20" s="20"/>
    </row>
    <row r="21" spans="1:36" ht="15.75" customHeight="1" x14ac:dyDescent="0.4">
      <c r="A21" s="41"/>
      <c r="B21" s="107"/>
      <c r="C21" s="70" t="s">
        <v>278</v>
      </c>
      <c r="D21" s="70" t="s">
        <v>278</v>
      </c>
      <c r="E21" s="70" t="s">
        <v>278</v>
      </c>
      <c r="F21" s="70" t="s">
        <v>278</v>
      </c>
      <c r="G21" s="148"/>
      <c r="H21" s="25" t="s">
        <v>91</v>
      </c>
      <c r="I21" s="30" t="s">
        <v>12</v>
      </c>
      <c r="J21" s="34"/>
      <c r="K21" s="34"/>
      <c r="L21" s="25"/>
      <c r="N21" s="25"/>
      <c r="O21" s="25"/>
      <c r="P21" s="25"/>
      <c r="Q21" s="20"/>
      <c r="R21" s="20"/>
      <c r="S21" s="20"/>
      <c r="T21" s="20"/>
      <c r="U21" s="270"/>
      <c r="V21" s="270"/>
      <c r="W21" s="270"/>
      <c r="X21" s="270"/>
      <c r="Y21" s="270"/>
      <c r="Z21" s="270"/>
      <c r="AA21" s="270"/>
      <c r="AB21" s="270"/>
      <c r="AC21" s="20"/>
      <c r="AD21" s="20"/>
      <c r="AE21" s="20"/>
    </row>
    <row r="22" spans="1:36" ht="15.75" customHeight="1" x14ac:dyDescent="0.4">
      <c r="A22" s="41"/>
      <c r="B22" s="107" t="s">
        <v>4505</v>
      </c>
      <c r="C22" s="70" t="s">
        <v>278</v>
      </c>
      <c r="D22" s="70" t="s">
        <v>278</v>
      </c>
      <c r="E22" s="70" t="s">
        <v>278</v>
      </c>
      <c r="F22" s="70" t="s">
        <v>278</v>
      </c>
      <c r="G22" s="148"/>
      <c r="H22" s="25" t="s">
        <v>19</v>
      </c>
      <c r="I22" s="30" t="e">
        <f>+I20+I21</f>
        <v>#VALUE!</v>
      </c>
      <c r="J22" s="34"/>
      <c r="K22" s="34"/>
      <c r="L22" s="25"/>
      <c r="N22" s="25"/>
      <c r="O22" s="25"/>
      <c r="P22" s="25"/>
      <c r="Q22" s="20"/>
      <c r="R22" s="20"/>
      <c r="S22" s="20"/>
      <c r="T22" s="20"/>
      <c r="U22" s="270"/>
      <c r="V22" s="270"/>
      <c r="W22" s="270"/>
      <c r="X22" s="270"/>
      <c r="Y22" s="270"/>
      <c r="Z22" s="270"/>
      <c r="AA22" s="270"/>
      <c r="AB22" s="270"/>
      <c r="AC22" s="20"/>
      <c r="AD22" s="20"/>
      <c r="AE22" s="20"/>
    </row>
    <row r="23" spans="1:36" ht="15.75" customHeight="1" x14ac:dyDescent="0.4">
      <c r="A23" s="41"/>
      <c r="B23" s="107"/>
      <c r="C23" s="70" t="s">
        <v>278</v>
      </c>
      <c r="D23" s="70" t="s">
        <v>278</v>
      </c>
      <c r="E23" s="70" t="s">
        <v>278</v>
      </c>
      <c r="F23" s="70" t="s">
        <v>278</v>
      </c>
      <c r="G23" s="148"/>
      <c r="H23" s="25" t="s">
        <v>93</v>
      </c>
      <c r="I23" s="30" t="s">
        <v>12</v>
      </c>
      <c r="J23" s="34"/>
      <c r="K23" s="34"/>
      <c r="L23" s="25"/>
      <c r="N23" s="25"/>
      <c r="O23" s="25"/>
      <c r="P23" s="25"/>
      <c r="Q23" s="20"/>
      <c r="R23" s="20"/>
      <c r="S23" s="20"/>
      <c r="T23" s="20"/>
      <c r="U23" s="270"/>
      <c r="V23" s="270"/>
      <c r="W23" s="270"/>
      <c r="X23" s="270"/>
      <c r="Y23" s="270"/>
      <c r="Z23" s="270"/>
      <c r="AA23" s="270"/>
      <c r="AB23" s="270"/>
      <c r="AC23" s="20"/>
      <c r="AD23" s="20"/>
      <c r="AE23" s="20"/>
    </row>
    <row r="24" spans="1:36" ht="15.75" customHeight="1" x14ac:dyDescent="0.4">
      <c r="A24" s="41"/>
      <c r="B24" s="107"/>
      <c r="C24" s="70" t="s">
        <v>278</v>
      </c>
      <c r="D24" s="70" t="s">
        <v>278</v>
      </c>
      <c r="E24" s="70" t="s">
        <v>278</v>
      </c>
      <c r="F24" s="70" t="s">
        <v>278</v>
      </c>
      <c r="G24" s="148"/>
      <c r="H24" s="25" t="s">
        <v>22</v>
      </c>
      <c r="I24" s="30" t="s">
        <v>12</v>
      </c>
      <c r="J24" s="34"/>
      <c r="K24" s="34"/>
      <c r="L24" s="25"/>
      <c r="N24" s="25"/>
      <c r="O24" s="25"/>
      <c r="P24" s="25"/>
      <c r="Q24" s="20"/>
      <c r="R24" s="20"/>
      <c r="S24" s="20"/>
      <c r="T24" s="20"/>
      <c r="U24" s="270"/>
      <c r="V24" s="270"/>
      <c r="W24" s="270"/>
      <c r="X24" s="270"/>
      <c r="Y24" s="270"/>
      <c r="Z24" s="270"/>
      <c r="AA24" s="270"/>
      <c r="AB24" s="270"/>
      <c r="AC24" s="20"/>
      <c r="AD24" s="20"/>
      <c r="AE24" s="20"/>
    </row>
    <row r="25" spans="1:36" ht="15.75" customHeight="1" x14ac:dyDescent="0.4">
      <c r="A25" s="41"/>
      <c r="B25" s="107"/>
      <c r="C25" s="70" t="s">
        <v>278</v>
      </c>
      <c r="D25" s="70" t="s">
        <v>278</v>
      </c>
      <c r="E25" s="70" t="s">
        <v>278</v>
      </c>
      <c r="F25" s="70" t="s">
        <v>278</v>
      </c>
      <c r="G25" s="148"/>
      <c r="H25" s="25" t="s">
        <v>24</v>
      </c>
      <c r="I25" s="30" t="s">
        <v>12</v>
      </c>
      <c r="J25" s="34"/>
      <c r="K25" s="34"/>
      <c r="L25" s="25"/>
      <c r="N25" s="25"/>
      <c r="O25" s="25"/>
      <c r="P25" s="25"/>
      <c r="Q25" s="20"/>
      <c r="R25" s="20"/>
      <c r="S25" s="20"/>
      <c r="T25" s="20"/>
      <c r="U25" s="270"/>
      <c r="V25" s="270"/>
      <c r="W25" s="270"/>
      <c r="X25" s="270"/>
      <c r="Y25" s="270"/>
      <c r="Z25" s="270"/>
      <c r="AA25" s="270"/>
      <c r="AB25" s="270"/>
      <c r="AC25" s="20"/>
      <c r="AD25" s="20"/>
      <c r="AE25" s="20"/>
    </row>
    <row r="26" spans="1:36" ht="15.75" customHeight="1" x14ac:dyDescent="0.4">
      <c r="A26" s="41"/>
      <c r="B26" s="107"/>
      <c r="C26" s="70" t="s">
        <v>278</v>
      </c>
      <c r="D26" s="70" t="s">
        <v>278</v>
      </c>
      <c r="E26" s="70" t="s">
        <v>278</v>
      </c>
      <c r="F26" s="70" t="s">
        <v>278</v>
      </c>
      <c r="G26" s="148"/>
      <c r="H26" s="25" t="s">
        <v>97</v>
      </c>
      <c r="I26" s="30" t="s">
        <v>12</v>
      </c>
      <c r="J26" s="34"/>
      <c r="K26" s="34"/>
      <c r="L26" s="25"/>
      <c r="N26" s="25"/>
      <c r="O26" s="25"/>
      <c r="P26" s="25"/>
      <c r="Q26" s="20"/>
      <c r="R26" s="20"/>
      <c r="S26" s="20"/>
      <c r="T26" s="20"/>
      <c r="U26" s="270"/>
      <c r="V26" s="270"/>
      <c r="W26" s="270"/>
      <c r="X26" s="270"/>
      <c r="Y26" s="270"/>
      <c r="Z26" s="270"/>
      <c r="AA26" s="270"/>
      <c r="AB26" s="270"/>
      <c r="AC26" s="20"/>
      <c r="AD26" s="20"/>
      <c r="AE26" s="20"/>
    </row>
    <row r="27" spans="1:36" ht="15.75" customHeight="1" x14ac:dyDescent="0.4">
      <c r="A27" s="41"/>
      <c r="B27" s="107" t="s">
        <v>4505</v>
      </c>
      <c r="C27" s="70" t="s">
        <v>278</v>
      </c>
      <c r="D27" s="70" t="s">
        <v>278</v>
      </c>
      <c r="E27" s="70" t="s">
        <v>278</v>
      </c>
      <c r="F27" s="70" t="s">
        <v>278</v>
      </c>
      <c r="G27" s="148"/>
      <c r="H27" s="25" t="s">
        <v>27</v>
      </c>
      <c r="I27" s="30" t="e">
        <f>+I23+I24+I25+I26</f>
        <v>#VALUE!</v>
      </c>
      <c r="J27" s="34"/>
      <c r="K27" s="34"/>
      <c r="L27" s="25"/>
      <c r="N27" s="25"/>
      <c r="O27" s="25"/>
      <c r="P27" s="25"/>
      <c r="Q27" s="20"/>
      <c r="R27" s="20"/>
      <c r="S27" s="20"/>
      <c r="T27" s="20"/>
      <c r="U27" s="270"/>
      <c r="V27" s="270"/>
      <c r="W27" s="270"/>
      <c r="X27" s="270"/>
      <c r="Y27" s="270"/>
      <c r="Z27" s="270"/>
      <c r="AA27" s="270"/>
      <c r="AB27" s="270"/>
      <c r="AC27" s="20"/>
      <c r="AD27" s="20"/>
      <c r="AE27" s="20"/>
    </row>
    <row r="28" spans="1:36" ht="15.75" customHeight="1" thickBot="1" x14ac:dyDescent="0.45">
      <c r="A28" s="78"/>
      <c r="B28" s="78" t="s">
        <v>4505</v>
      </c>
      <c r="C28" s="111" t="s">
        <v>278</v>
      </c>
      <c r="D28" s="111" t="s">
        <v>278</v>
      </c>
      <c r="E28" s="111" t="s">
        <v>278</v>
      </c>
      <c r="F28" s="111" t="s">
        <v>278</v>
      </c>
      <c r="G28" s="148"/>
      <c r="H28" s="52" t="s">
        <v>61</v>
      </c>
      <c r="I28" s="112" t="e">
        <f>+I22+I27</f>
        <v>#VALUE!</v>
      </c>
      <c r="J28" s="105"/>
      <c r="K28" s="34"/>
      <c r="L28" s="19"/>
      <c r="M28" s="25"/>
      <c r="N28" s="25"/>
      <c r="O28" s="25"/>
      <c r="P28" s="25"/>
      <c r="Q28" s="20"/>
      <c r="R28" s="20"/>
      <c r="S28" s="20"/>
      <c r="T28" s="20"/>
      <c r="U28" s="20"/>
      <c r="V28" s="20"/>
      <c r="W28" s="20"/>
      <c r="X28" s="20"/>
      <c r="Y28" s="20"/>
      <c r="Z28" s="20"/>
      <c r="AA28" s="20"/>
      <c r="AB28" s="20"/>
      <c r="AC28" s="20"/>
      <c r="AD28" s="20"/>
      <c r="AE28" s="20"/>
    </row>
    <row r="29" spans="1:36" s="43" customFormat="1" ht="65" customHeight="1" thickBot="1" x14ac:dyDescent="0.45">
      <c r="A29" s="114"/>
      <c r="B29" s="104"/>
      <c r="C29" s="104"/>
      <c r="D29" s="104"/>
      <c r="E29" s="104"/>
      <c r="F29" s="115"/>
      <c r="G29" s="150">
        <v>4</v>
      </c>
      <c r="H29" s="99" t="s">
        <v>4512</v>
      </c>
      <c r="I29" s="116"/>
      <c r="J29" s="117"/>
      <c r="K29" s="34"/>
      <c r="L29" s="7"/>
      <c r="M29" s="7"/>
      <c r="N29" s="7"/>
      <c r="O29" s="7"/>
      <c r="P29" s="7"/>
      <c r="Q29" s="7"/>
      <c r="R29" s="7"/>
      <c r="S29" s="7"/>
      <c r="T29" s="7"/>
      <c r="U29" s="281" t="s">
        <v>99</v>
      </c>
      <c r="V29" s="270"/>
      <c r="W29" s="270"/>
      <c r="X29" s="270"/>
      <c r="Y29" s="270"/>
      <c r="Z29" s="270"/>
      <c r="AA29" s="270"/>
      <c r="AB29" s="54"/>
      <c r="AC29" s="44"/>
      <c r="AD29" s="44"/>
      <c r="AE29" s="44"/>
    </row>
    <row r="30" spans="1:36" ht="15.75" customHeight="1" x14ac:dyDescent="0.4">
      <c r="A30" s="70"/>
      <c r="B30" s="70"/>
      <c r="C30" s="70" t="s">
        <v>278</v>
      </c>
      <c r="D30" s="70" t="s">
        <v>250</v>
      </c>
      <c r="E30" s="70" t="s">
        <v>250</v>
      </c>
      <c r="F30" s="70" t="s">
        <v>278</v>
      </c>
      <c r="G30" s="148"/>
      <c r="H30" s="52" t="s">
        <v>100</v>
      </c>
      <c r="I30" s="113" t="s">
        <v>12</v>
      </c>
      <c r="J30" s="105"/>
      <c r="K30" s="34"/>
      <c r="L30" s="25"/>
      <c r="M30" s="25"/>
      <c r="N30" s="25"/>
      <c r="O30" s="25"/>
      <c r="P30" s="25"/>
      <c r="Q30" s="20"/>
      <c r="R30" s="20"/>
      <c r="S30" s="20"/>
      <c r="T30" s="20"/>
      <c r="U30" s="270"/>
      <c r="V30" s="270"/>
      <c r="W30" s="270"/>
      <c r="X30" s="270"/>
      <c r="Y30" s="270"/>
      <c r="Z30" s="270"/>
      <c r="AA30" s="270"/>
      <c r="AB30" s="22"/>
      <c r="AC30" s="20"/>
      <c r="AD30" s="20"/>
      <c r="AE30" s="20"/>
    </row>
    <row r="31" spans="1:36" ht="15.75" customHeight="1" x14ac:dyDescent="0.4">
      <c r="A31" s="41"/>
      <c r="B31" s="107"/>
      <c r="C31" s="51" t="s">
        <v>278</v>
      </c>
      <c r="D31" s="70" t="s">
        <v>250</v>
      </c>
      <c r="E31" s="70" t="s">
        <v>250</v>
      </c>
      <c r="F31" s="64" t="s">
        <v>278</v>
      </c>
      <c r="G31" s="148"/>
      <c r="H31" s="25" t="s">
        <v>101</v>
      </c>
      <c r="I31" s="30" t="s">
        <v>12</v>
      </c>
      <c r="J31" s="34"/>
      <c r="K31" s="34"/>
      <c r="L31" s="7"/>
      <c r="M31" s="7"/>
      <c r="N31" s="7"/>
      <c r="O31" s="7"/>
      <c r="P31" s="7"/>
      <c r="Q31" s="7"/>
      <c r="R31" s="7"/>
      <c r="S31" s="7"/>
      <c r="T31" s="7"/>
      <c r="U31" s="270"/>
      <c r="V31" s="270"/>
      <c r="W31" s="270"/>
      <c r="X31" s="270"/>
      <c r="Y31" s="270"/>
      <c r="Z31" s="270"/>
      <c r="AA31" s="270"/>
      <c r="AB31" s="22"/>
      <c r="AC31" s="20"/>
      <c r="AD31" s="20"/>
      <c r="AE31" s="20"/>
    </row>
    <row r="32" spans="1:36" ht="15.75" customHeight="1" x14ac:dyDescent="0.4">
      <c r="A32" s="41"/>
      <c r="B32" s="107"/>
      <c r="C32" s="51" t="s">
        <v>278</v>
      </c>
      <c r="D32" s="70" t="s">
        <v>250</v>
      </c>
      <c r="E32" s="70" t="s">
        <v>250</v>
      </c>
      <c r="F32" s="64" t="s">
        <v>278</v>
      </c>
      <c r="G32" s="148"/>
      <c r="H32" s="25" t="s">
        <v>102</v>
      </c>
      <c r="I32" s="30" t="s">
        <v>12</v>
      </c>
      <c r="J32" s="34"/>
      <c r="K32" s="34"/>
      <c r="L32" s="25"/>
      <c r="M32" s="25"/>
      <c r="N32" s="25"/>
      <c r="O32" s="25"/>
      <c r="P32" s="25"/>
      <c r="Q32" s="20"/>
      <c r="R32" s="20"/>
      <c r="S32" s="20"/>
      <c r="T32" s="20"/>
      <c r="U32" s="270"/>
      <c r="V32" s="270"/>
      <c r="W32" s="270"/>
      <c r="X32" s="270"/>
      <c r="Y32" s="270"/>
      <c r="Z32" s="270"/>
      <c r="AA32" s="270"/>
      <c r="AB32" s="22"/>
      <c r="AC32" s="20"/>
      <c r="AD32" s="20"/>
      <c r="AE32" s="20"/>
    </row>
    <row r="33" spans="1:36" ht="15.75" customHeight="1" x14ac:dyDescent="0.4">
      <c r="A33" s="41"/>
      <c r="B33" s="107"/>
      <c r="C33" s="51" t="s">
        <v>278</v>
      </c>
      <c r="D33" s="70" t="s">
        <v>250</v>
      </c>
      <c r="E33" s="70" t="s">
        <v>250</v>
      </c>
      <c r="F33" s="64" t="s">
        <v>278</v>
      </c>
      <c r="G33" s="148"/>
      <c r="H33" s="25" t="s">
        <v>103</v>
      </c>
      <c r="I33" s="30" t="s">
        <v>12</v>
      </c>
      <c r="J33" s="34"/>
      <c r="K33" s="34"/>
      <c r="L33" s="7"/>
      <c r="M33" s="7"/>
      <c r="N33" s="7"/>
      <c r="O33" s="7"/>
      <c r="P33" s="7"/>
      <c r="Q33" s="7"/>
      <c r="R33" s="7"/>
      <c r="S33" s="7"/>
      <c r="T33" s="7"/>
      <c r="U33" s="270"/>
      <c r="V33" s="270"/>
      <c r="W33" s="270"/>
      <c r="X33" s="270"/>
      <c r="Y33" s="270"/>
      <c r="Z33" s="270"/>
      <c r="AA33" s="270"/>
      <c r="AB33" s="22"/>
      <c r="AC33" s="20"/>
      <c r="AD33" s="20"/>
      <c r="AE33" s="20"/>
    </row>
    <row r="34" spans="1:36" ht="15.75" customHeight="1" thickBot="1" x14ac:dyDescent="0.45">
      <c r="A34" s="96"/>
      <c r="B34" s="78" t="s">
        <v>4509</v>
      </c>
      <c r="C34" s="78" t="s">
        <v>278</v>
      </c>
      <c r="D34" s="70" t="s">
        <v>250</v>
      </c>
      <c r="E34" s="70" t="s">
        <v>250</v>
      </c>
      <c r="F34" s="78" t="s">
        <v>278</v>
      </c>
      <c r="G34" s="148"/>
      <c r="H34" s="52" t="s">
        <v>61</v>
      </c>
      <c r="I34" s="112" t="e">
        <f>+I30+I31+I32+I33</f>
        <v>#VALUE!</v>
      </c>
      <c r="J34" s="105"/>
      <c r="K34" s="34"/>
      <c r="L34" s="25"/>
      <c r="M34" s="25"/>
      <c r="N34" s="25"/>
      <c r="O34" s="25"/>
      <c r="P34" s="25"/>
      <c r="Q34" s="20"/>
      <c r="R34" s="20"/>
      <c r="S34" s="20"/>
      <c r="T34" s="20"/>
      <c r="U34" s="270"/>
      <c r="V34" s="270"/>
      <c r="W34" s="270"/>
      <c r="X34" s="270"/>
      <c r="Y34" s="270"/>
      <c r="Z34" s="270"/>
      <c r="AA34" s="270"/>
      <c r="AB34" s="22"/>
      <c r="AC34" s="20"/>
      <c r="AD34" s="20"/>
      <c r="AE34" s="20"/>
    </row>
    <row r="35" spans="1:36" s="230" customFormat="1" ht="40.5" thickBot="1" x14ac:dyDescent="0.45">
      <c r="A35" s="102"/>
      <c r="B35" s="103"/>
      <c r="C35" s="103"/>
      <c r="D35" s="104"/>
      <c r="E35" s="104"/>
      <c r="F35" s="104"/>
      <c r="G35" s="150">
        <v>5</v>
      </c>
      <c r="H35" s="99" t="s">
        <v>4698</v>
      </c>
      <c r="I35" s="100"/>
      <c r="J35" s="88"/>
      <c r="K35" s="57"/>
      <c r="L35" s="7"/>
      <c r="M35" s="7"/>
      <c r="N35" s="7"/>
      <c r="O35" s="7"/>
      <c r="P35" s="7"/>
      <c r="Q35" s="7"/>
      <c r="R35" s="7"/>
      <c r="S35" s="7"/>
      <c r="T35" s="7"/>
      <c r="U35" s="7"/>
      <c r="V35" s="7"/>
      <c r="W35" s="7"/>
      <c r="X35" s="7"/>
      <c r="Y35" s="7"/>
      <c r="Z35" s="7"/>
      <c r="AA35" s="7"/>
      <c r="AB35" s="7"/>
      <c r="AC35" s="7"/>
      <c r="AD35" s="7"/>
      <c r="AE35" s="7"/>
      <c r="AF35" s="7"/>
      <c r="AG35" s="7"/>
      <c r="AH35" s="4"/>
      <c r="AI35" s="4"/>
      <c r="AJ35" s="4"/>
    </row>
    <row r="36" spans="1:36" s="230" customFormat="1" ht="15.75" customHeight="1" x14ac:dyDescent="0.4">
      <c r="A36" s="93"/>
      <c r="B36" s="70" t="s">
        <v>4712</v>
      </c>
      <c r="C36" s="70" t="s">
        <v>278</v>
      </c>
      <c r="D36" s="70" t="s">
        <v>278</v>
      </c>
      <c r="E36" s="70" t="s">
        <v>278</v>
      </c>
      <c r="F36" s="70" t="s">
        <v>278</v>
      </c>
      <c r="G36" s="148"/>
      <c r="H36" s="52" t="s">
        <v>4699</v>
      </c>
      <c r="I36" s="113" t="s">
        <v>12</v>
      </c>
      <c r="J36" s="105"/>
      <c r="K36" s="34"/>
      <c r="L36" s="233"/>
      <c r="M36" s="233"/>
      <c r="N36" s="233"/>
      <c r="O36" s="233"/>
      <c r="P36" s="233"/>
      <c r="Q36" s="233"/>
      <c r="R36" s="234"/>
      <c r="S36" s="234"/>
      <c r="T36" s="234"/>
      <c r="U36" s="7"/>
      <c r="V36" s="7"/>
      <c r="W36" s="7"/>
      <c r="X36" s="7"/>
      <c r="Y36" s="7"/>
      <c r="Z36" s="7"/>
      <c r="AA36" s="7"/>
      <c r="AB36" s="22"/>
      <c r="AC36" s="234"/>
      <c r="AD36" s="234"/>
      <c r="AE36" s="234"/>
    </row>
    <row r="37" spans="1:36" s="230" customFormat="1" ht="15.75" customHeight="1" x14ac:dyDescent="0.4">
      <c r="A37" s="108"/>
      <c r="B37" s="107"/>
      <c r="C37" s="107" t="s">
        <v>278</v>
      </c>
      <c r="D37" s="107" t="s">
        <v>278</v>
      </c>
      <c r="E37" s="107" t="s">
        <v>278</v>
      </c>
      <c r="F37" s="107" t="s">
        <v>278</v>
      </c>
      <c r="G37" s="148"/>
      <c r="H37" s="233" t="s">
        <v>89</v>
      </c>
      <c r="I37" s="30" t="s">
        <v>12</v>
      </c>
      <c r="J37" s="34"/>
      <c r="K37" s="34"/>
      <c r="L37" s="233"/>
      <c r="M37" s="233"/>
      <c r="N37" s="233"/>
      <c r="O37" s="233"/>
      <c r="P37" s="233"/>
      <c r="Q37" s="233"/>
      <c r="R37" s="234"/>
      <c r="S37" s="234"/>
      <c r="T37" s="22"/>
      <c r="U37" s="22"/>
      <c r="V37" s="22"/>
      <c r="W37" s="22"/>
      <c r="X37" s="22"/>
      <c r="Y37" s="22"/>
      <c r="Z37" s="22"/>
      <c r="AA37" s="22"/>
      <c r="AB37" s="22"/>
      <c r="AC37" s="234"/>
      <c r="AD37" s="234"/>
      <c r="AE37" s="234"/>
    </row>
    <row r="38" spans="1:36" s="230" customFormat="1" ht="15.75" customHeight="1" x14ac:dyDescent="0.4">
      <c r="A38" s="108"/>
      <c r="B38" s="107" t="s">
        <v>4733</v>
      </c>
      <c r="C38" s="107" t="s">
        <v>278</v>
      </c>
      <c r="D38" s="107" t="s">
        <v>278</v>
      </c>
      <c r="E38" s="107" t="s">
        <v>278</v>
      </c>
      <c r="F38" s="107" t="s">
        <v>278</v>
      </c>
      <c r="G38" s="148"/>
      <c r="H38" s="233" t="s">
        <v>91</v>
      </c>
      <c r="I38" s="30" t="s">
        <v>12</v>
      </c>
      <c r="J38" s="34"/>
      <c r="K38" s="34"/>
      <c r="L38" s="233"/>
      <c r="M38" s="233"/>
      <c r="N38" s="233"/>
      <c r="O38" s="233"/>
      <c r="P38" s="233"/>
      <c r="Q38" s="233"/>
      <c r="R38" s="234"/>
      <c r="S38" s="234"/>
      <c r="T38" s="285"/>
      <c r="U38" s="270"/>
      <c r="V38" s="270"/>
      <c r="W38" s="270"/>
      <c r="X38" s="270"/>
      <c r="Y38" s="270"/>
      <c r="Z38" s="270"/>
      <c r="AA38" s="270"/>
      <c r="AB38" s="270"/>
      <c r="AC38" s="234"/>
      <c r="AD38" s="234"/>
      <c r="AE38" s="234"/>
    </row>
    <row r="39" spans="1:36" s="230" customFormat="1" ht="15.75" customHeight="1" x14ac:dyDescent="0.4">
      <c r="A39" s="108"/>
      <c r="B39" s="107" t="s">
        <v>4505</v>
      </c>
      <c r="C39" s="107" t="s">
        <v>278</v>
      </c>
      <c r="D39" s="107" t="s">
        <v>278</v>
      </c>
      <c r="E39" s="107" t="s">
        <v>278</v>
      </c>
      <c r="F39" s="107" t="s">
        <v>278</v>
      </c>
      <c r="G39" s="148"/>
      <c r="H39" s="233" t="s">
        <v>19</v>
      </c>
      <c r="I39" s="30" t="e">
        <f>+I37+I38</f>
        <v>#VALUE!</v>
      </c>
      <c r="J39" s="34"/>
      <c r="K39" s="34"/>
      <c r="L39" s="233"/>
      <c r="M39" s="233"/>
      <c r="N39" s="233"/>
      <c r="O39" s="233"/>
      <c r="P39" s="233"/>
      <c r="Q39" s="233"/>
      <c r="R39" s="234"/>
      <c r="S39" s="234"/>
      <c r="T39" s="22"/>
      <c r="U39" s="22"/>
      <c r="V39" s="22"/>
      <c r="W39" s="22"/>
      <c r="X39" s="22"/>
      <c r="Y39" s="22"/>
      <c r="Z39" s="22"/>
      <c r="AA39" s="22"/>
      <c r="AB39" s="22"/>
      <c r="AC39" s="234"/>
      <c r="AD39" s="234"/>
      <c r="AE39" s="234"/>
    </row>
    <row r="40" spans="1:36" s="230" customFormat="1" ht="15.75" customHeight="1" x14ac:dyDescent="0.4">
      <c r="A40" s="108"/>
      <c r="B40" s="107"/>
      <c r="C40" s="107" t="s">
        <v>278</v>
      </c>
      <c r="D40" s="107" t="s">
        <v>278</v>
      </c>
      <c r="E40" s="107" t="s">
        <v>278</v>
      </c>
      <c r="F40" s="107" t="s">
        <v>278</v>
      </c>
      <c r="G40" s="148"/>
      <c r="H40" s="233" t="s">
        <v>93</v>
      </c>
      <c r="I40" s="30" t="s">
        <v>12</v>
      </c>
      <c r="J40" s="34"/>
      <c r="K40" s="34"/>
      <c r="L40" s="233"/>
      <c r="M40" s="233"/>
      <c r="N40" s="233"/>
      <c r="O40" s="233"/>
      <c r="P40" s="233"/>
      <c r="Q40" s="233"/>
      <c r="R40" s="234"/>
      <c r="S40" s="234"/>
      <c r="T40" s="22"/>
      <c r="U40" s="22"/>
      <c r="V40" s="22"/>
      <c r="W40" s="22"/>
      <c r="X40" s="22"/>
      <c r="Y40" s="22"/>
      <c r="Z40" s="22"/>
      <c r="AA40" s="22"/>
      <c r="AB40" s="22"/>
      <c r="AC40" s="234"/>
      <c r="AD40" s="234"/>
      <c r="AE40" s="234"/>
    </row>
    <row r="41" spans="1:36" s="230" customFormat="1" ht="15.75" customHeight="1" x14ac:dyDescent="0.4">
      <c r="A41" s="108"/>
      <c r="B41" s="107"/>
      <c r="C41" s="107" t="s">
        <v>278</v>
      </c>
      <c r="D41" s="107" t="s">
        <v>278</v>
      </c>
      <c r="E41" s="107" t="s">
        <v>278</v>
      </c>
      <c r="F41" s="107" t="s">
        <v>278</v>
      </c>
      <c r="G41" s="148"/>
      <c r="H41" s="233" t="s">
        <v>22</v>
      </c>
      <c r="I41" s="30" t="s">
        <v>12</v>
      </c>
      <c r="J41" s="34"/>
      <c r="K41" s="34"/>
      <c r="L41" s="233"/>
      <c r="M41" s="233"/>
      <c r="N41" s="233"/>
      <c r="O41" s="233"/>
      <c r="P41" s="233"/>
      <c r="Q41" s="233"/>
      <c r="R41" s="234"/>
      <c r="S41" s="234"/>
      <c r="T41" s="22"/>
      <c r="U41" s="22"/>
      <c r="V41" s="22"/>
      <c r="W41" s="22"/>
      <c r="X41" s="22"/>
      <c r="Y41" s="22"/>
      <c r="Z41" s="22"/>
      <c r="AA41" s="22"/>
      <c r="AB41" s="22"/>
      <c r="AC41" s="234"/>
      <c r="AD41" s="234"/>
      <c r="AE41" s="234"/>
    </row>
    <row r="42" spans="1:36" s="230" customFormat="1" ht="15.75" customHeight="1" x14ac:dyDescent="0.4">
      <c r="A42" s="108"/>
      <c r="B42" s="107"/>
      <c r="C42" s="107" t="s">
        <v>278</v>
      </c>
      <c r="D42" s="107" t="s">
        <v>278</v>
      </c>
      <c r="E42" s="107" t="s">
        <v>278</v>
      </c>
      <c r="F42" s="107" t="s">
        <v>278</v>
      </c>
      <c r="G42" s="148"/>
      <c r="H42" s="233" t="s">
        <v>24</v>
      </c>
      <c r="I42" s="30" t="s">
        <v>12</v>
      </c>
      <c r="J42" s="34"/>
      <c r="K42" s="34"/>
      <c r="L42" s="233"/>
      <c r="M42" s="233"/>
      <c r="N42" s="233"/>
      <c r="O42" s="233"/>
      <c r="P42" s="233"/>
      <c r="Q42" s="233"/>
      <c r="R42" s="234"/>
      <c r="S42" s="234"/>
      <c r="T42" s="22"/>
      <c r="U42" s="22"/>
      <c r="V42" s="22"/>
      <c r="W42" s="22"/>
      <c r="X42" s="22"/>
      <c r="Y42" s="22"/>
      <c r="Z42" s="22"/>
      <c r="AA42" s="22"/>
      <c r="AB42" s="22"/>
      <c r="AC42" s="234"/>
      <c r="AD42" s="234"/>
      <c r="AE42" s="234"/>
    </row>
    <row r="43" spans="1:36" s="230" customFormat="1" ht="15.75" customHeight="1" x14ac:dyDescent="0.4">
      <c r="A43" s="108"/>
      <c r="B43" s="107"/>
      <c r="C43" s="107" t="s">
        <v>278</v>
      </c>
      <c r="D43" s="107" t="s">
        <v>278</v>
      </c>
      <c r="E43" s="107" t="s">
        <v>278</v>
      </c>
      <c r="F43" s="107" t="s">
        <v>278</v>
      </c>
      <c r="G43" s="148"/>
      <c r="H43" s="233" t="s">
        <v>97</v>
      </c>
      <c r="I43" s="30" t="s">
        <v>12</v>
      </c>
      <c r="J43" s="34"/>
      <c r="K43" s="34"/>
      <c r="L43" s="233"/>
      <c r="M43" s="233"/>
      <c r="N43" s="233"/>
      <c r="O43" s="233"/>
      <c r="P43" s="233"/>
      <c r="Q43" s="233"/>
      <c r="R43" s="234"/>
      <c r="S43" s="234"/>
      <c r="T43" s="22"/>
      <c r="U43" s="22"/>
      <c r="V43" s="22"/>
      <c r="W43" s="22"/>
      <c r="X43" s="22"/>
      <c r="Y43" s="22"/>
      <c r="Z43" s="22"/>
      <c r="AA43" s="22"/>
      <c r="AB43" s="22"/>
      <c r="AC43" s="234"/>
      <c r="AD43" s="234"/>
      <c r="AE43" s="234"/>
    </row>
    <row r="44" spans="1:36" s="230" customFormat="1" ht="15.75" customHeight="1" x14ac:dyDescent="0.4">
      <c r="A44" s="108"/>
      <c r="B44" s="107" t="s">
        <v>4505</v>
      </c>
      <c r="C44" s="107" t="s">
        <v>278</v>
      </c>
      <c r="D44" s="107" t="s">
        <v>278</v>
      </c>
      <c r="E44" s="107" t="s">
        <v>278</v>
      </c>
      <c r="F44" s="107" t="s">
        <v>278</v>
      </c>
      <c r="G44" s="148"/>
      <c r="H44" s="233" t="s">
        <v>27</v>
      </c>
      <c r="I44" s="30" t="e">
        <f>+I40+I41+I42+I43</f>
        <v>#VALUE!</v>
      </c>
      <c r="J44" s="34"/>
      <c r="K44" s="34"/>
      <c r="L44" s="233"/>
      <c r="M44" s="233"/>
      <c r="N44" s="233"/>
      <c r="O44" s="233"/>
      <c r="P44" s="233"/>
      <c r="Q44" s="233"/>
      <c r="R44" s="234"/>
      <c r="S44" s="234"/>
      <c r="T44" s="22"/>
      <c r="U44" s="22"/>
      <c r="V44" s="22"/>
      <c r="W44" s="22"/>
      <c r="X44" s="22"/>
      <c r="Y44" s="22"/>
      <c r="Z44" s="22"/>
      <c r="AA44" s="22"/>
      <c r="AB44" s="22"/>
      <c r="AC44" s="234"/>
      <c r="AD44" s="234"/>
      <c r="AE44" s="234"/>
    </row>
    <row r="45" spans="1:36" s="230" customFormat="1" ht="15.75" customHeight="1" thickBot="1" x14ac:dyDescent="0.45">
      <c r="A45" s="96"/>
      <c r="B45" s="78" t="s">
        <v>4505</v>
      </c>
      <c r="C45" s="78" t="s">
        <v>278</v>
      </c>
      <c r="D45" s="78" t="s">
        <v>278</v>
      </c>
      <c r="E45" s="78" t="s">
        <v>278</v>
      </c>
      <c r="F45" s="78" t="s">
        <v>278</v>
      </c>
      <c r="G45" s="148"/>
      <c r="H45" s="52" t="s">
        <v>61</v>
      </c>
      <c r="I45" s="112" t="e">
        <f>+I39+I44</f>
        <v>#VALUE!</v>
      </c>
      <c r="J45" s="105"/>
      <c r="K45" s="34"/>
      <c r="L45" s="233"/>
      <c r="M45" s="233"/>
      <c r="N45" s="233"/>
      <c r="O45" s="233"/>
      <c r="P45" s="233"/>
      <c r="Q45" s="233"/>
      <c r="R45" s="234"/>
      <c r="S45" s="234"/>
      <c r="T45" s="234"/>
      <c r="U45" s="22"/>
      <c r="V45" s="22"/>
      <c r="W45" s="22"/>
      <c r="X45" s="22"/>
      <c r="Y45" s="22"/>
      <c r="Z45" s="22"/>
      <c r="AA45" s="22"/>
      <c r="AB45" s="22"/>
      <c r="AC45" s="234"/>
      <c r="AD45" s="234"/>
      <c r="AE45" s="234"/>
    </row>
    <row r="46" spans="1:36" s="43" customFormat="1" ht="37" customHeight="1" thickBot="1" x14ac:dyDescent="0.45">
      <c r="A46" s="114"/>
      <c r="B46" s="104"/>
      <c r="C46" s="104"/>
      <c r="D46" s="104"/>
      <c r="E46" s="104"/>
      <c r="F46" s="115"/>
      <c r="G46" s="150">
        <v>6</v>
      </c>
      <c r="H46" s="99" t="s">
        <v>4513</v>
      </c>
      <c r="I46" s="116"/>
      <c r="J46" s="117"/>
      <c r="K46" s="34"/>
      <c r="L46" s="25"/>
      <c r="M46" s="25"/>
      <c r="N46" s="25"/>
      <c r="O46" s="25"/>
      <c r="P46" s="25"/>
      <c r="Q46" s="20"/>
      <c r="R46" s="20"/>
      <c r="S46" s="20"/>
      <c r="T46" s="20"/>
      <c r="U46" s="281" t="s">
        <v>104</v>
      </c>
      <c r="V46" s="270"/>
      <c r="W46" s="270"/>
      <c r="X46" s="270"/>
      <c r="Y46" s="270"/>
      <c r="Z46" s="270"/>
      <c r="AA46" s="270"/>
      <c r="AB46" s="54"/>
      <c r="AC46" s="44"/>
      <c r="AD46" s="44"/>
      <c r="AE46" s="44"/>
    </row>
    <row r="47" spans="1:36" ht="15.75" customHeight="1" x14ac:dyDescent="0.4">
      <c r="A47" s="70"/>
      <c r="B47" s="70" t="s">
        <v>4742</v>
      </c>
      <c r="C47" s="70" t="s">
        <v>278</v>
      </c>
      <c r="D47" s="70" t="s">
        <v>250</v>
      </c>
      <c r="E47" s="70" t="s">
        <v>250</v>
      </c>
      <c r="F47" s="70" t="s">
        <v>278</v>
      </c>
      <c r="G47" s="148"/>
      <c r="H47" s="52" t="s">
        <v>40</v>
      </c>
      <c r="I47" s="113" t="s">
        <v>12</v>
      </c>
      <c r="J47" s="118"/>
      <c r="K47" s="34"/>
      <c r="L47" s="7"/>
      <c r="M47" s="7"/>
      <c r="N47" s="7"/>
      <c r="O47" s="7"/>
      <c r="P47" s="7"/>
      <c r="Q47" s="7"/>
      <c r="R47" s="7"/>
      <c r="S47" s="7"/>
      <c r="T47" s="7"/>
      <c r="U47" s="270"/>
      <c r="V47" s="270"/>
      <c r="W47" s="270"/>
      <c r="X47" s="270"/>
      <c r="Y47" s="270"/>
      <c r="Z47" s="270"/>
      <c r="AA47" s="270"/>
      <c r="AB47" s="22"/>
      <c r="AC47" s="20"/>
      <c r="AD47" s="20"/>
      <c r="AE47" s="20"/>
    </row>
    <row r="48" spans="1:36" ht="15.75" customHeight="1" x14ac:dyDescent="0.4">
      <c r="A48" s="41"/>
      <c r="B48" s="70" t="s">
        <v>4742</v>
      </c>
      <c r="C48" s="64" t="s">
        <v>278</v>
      </c>
      <c r="D48" s="64" t="s">
        <v>250</v>
      </c>
      <c r="E48" s="64" t="s">
        <v>250</v>
      </c>
      <c r="F48" s="64" t="s">
        <v>278</v>
      </c>
      <c r="G48" s="148"/>
      <c r="H48" s="25" t="s">
        <v>41</v>
      </c>
      <c r="I48" s="30" t="s">
        <v>12</v>
      </c>
      <c r="K48" s="34"/>
      <c r="L48" s="25"/>
      <c r="M48" s="25"/>
      <c r="N48" s="25"/>
      <c r="O48" s="25"/>
      <c r="P48" s="25"/>
      <c r="Q48" s="20"/>
      <c r="R48" s="20"/>
      <c r="S48" s="20"/>
      <c r="T48" s="20"/>
      <c r="U48" s="270"/>
      <c r="V48" s="270"/>
      <c r="W48" s="270"/>
      <c r="X48" s="270"/>
      <c r="Y48" s="270"/>
      <c r="Z48" s="270"/>
      <c r="AA48" s="270"/>
      <c r="AB48" s="22"/>
      <c r="AC48" s="20"/>
      <c r="AD48" s="20"/>
      <c r="AE48" s="20"/>
    </row>
    <row r="49" spans="1:32" ht="15.75" customHeight="1" x14ac:dyDescent="0.4">
      <c r="A49" s="41"/>
      <c r="B49" s="70" t="s">
        <v>4742</v>
      </c>
      <c r="C49" s="64" t="s">
        <v>278</v>
      </c>
      <c r="D49" s="64" t="s">
        <v>250</v>
      </c>
      <c r="E49" s="64" t="s">
        <v>250</v>
      </c>
      <c r="F49" s="64" t="s">
        <v>278</v>
      </c>
      <c r="G49" s="148"/>
      <c r="H49" s="25" t="s">
        <v>4740</v>
      </c>
      <c r="I49" s="30" t="s">
        <v>12</v>
      </c>
      <c r="K49" s="34"/>
      <c r="L49" s="7"/>
      <c r="M49" s="7"/>
      <c r="N49" s="7"/>
      <c r="O49" s="7"/>
      <c r="P49" s="7"/>
      <c r="Q49" s="7"/>
      <c r="R49" s="7"/>
      <c r="S49" s="7"/>
      <c r="T49" s="7"/>
      <c r="U49" s="270"/>
      <c r="V49" s="270"/>
      <c r="W49" s="270"/>
      <c r="X49" s="270"/>
      <c r="Y49" s="270"/>
      <c r="Z49" s="270"/>
      <c r="AA49" s="270"/>
      <c r="AB49" s="22"/>
      <c r="AC49" s="20"/>
      <c r="AD49" s="20"/>
      <c r="AE49" s="20"/>
    </row>
    <row r="50" spans="1:32" ht="15.75" customHeight="1" x14ac:dyDescent="0.4">
      <c r="A50" s="41"/>
      <c r="B50" s="107"/>
      <c r="C50" s="64" t="s">
        <v>278</v>
      </c>
      <c r="D50" s="64" t="s">
        <v>250</v>
      </c>
      <c r="E50" s="64" t="s">
        <v>250</v>
      </c>
      <c r="F50" s="64" t="s">
        <v>278</v>
      </c>
      <c r="G50" s="148"/>
      <c r="H50" s="25" t="s">
        <v>4741</v>
      </c>
      <c r="I50" s="30" t="s">
        <v>12</v>
      </c>
      <c r="K50" s="34"/>
      <c r="L50" s="25"/>
      <c r="M50" s="25"/>
      <c r="N50" s="25"/>
      <c r="O50" s="25"/>
      <c r="P50" s="25"/>
      <c r="Q50" s="20"/>
      <c r="R50" s="20"/>
      <c r="S50" s="20"/>
      <c r="T50" s="20"/>
      <c r="U50" s="270"/>
      <c r="V50" s="270"/>
      <c r="W50" s="270"/>
      <c r="X50" s="270"/>
      <c r="Y50" s="270"/>
      <c r="Z50" s="270"/>
      <c r="AA50" s="270"/>
      <c r="AB50" s="22"/>
      <c r="AC50" s="20"/>
      <c r="AD50" s="20"/>
      <c r="AE50" s="20"/>
    </row>
    <row r="51" spans="1:32" ht="15.75" customHeight="1" thickBot="1" x14ac:dyDescent="0.45">
      <c r="A51" s="96"/>
      <c r="B51" s="78"/>
      <c r="C51" s="78" t="s">
        <v>278</v>
      </c>
      <c r="D51" s="78" t="s">
        <v>250</v>
      </c>
      <c r="E51" s="78" t="s">
        <v>250</v>
      </c>
      <c r="F51" s="78" t="s">
        <v>278</v>
      </c>
      <c r="G51" s="148"/>
      <c r="H51" s="52" t="s">
        <v>45</v>
      </c>
      <c r="I51" s="112" t="s">
        <v>12</v>
      </c>
      <c r="J51" s="118"/>
      <c r="K51" s="34"/>
      <c r="L51" s="7"/>
      <c r="M51" s="7"/>
      <c r="N51" s="7"/>
      <c r="O51" s="7"/>
      <c r="P51" s="7"/>
      <c r="Q51" s="7"/>
      <c r="R51" s="7"/>
      <c r="S51" s="7"/>
      <c r="T51" s="7"/>
      <c r="U51" s="270"/>
      <c r="V51" s="270"/>
      <c r="W51" s="270"/>
      <c r="X51" s="270"/>
      <c r="Y51" s="270"/>
      <c r="Z51" s="270"/>
      <c r="AA51" s="270"/>
      <c r="AB51" s="22"/>
      <c r="AC51" s="20"/>
      <c r="AD51" s="20"/>
      <c r="AE51" s="20"/>
    </row>
    <row r="52" spans="1:32" s="43" customFormat="1" ht="37" customHeight="1" thickBot="1" x14ac:dyDescent="0.45">
      <c r="A52" s="114"/>
      <c r="B52" s="104"/>
      <c r="C52" s="104"/>
      <c r="D52" s="104"/>
      <c r="E52" s="104"/>
      <c r="F52" s="115"/>
      <c r="G52" s="150">
        <v>7</v>
      </c>
      <c r="H52" s="99" t="s">
        <v>4514</v>
      </c>
      <c r="I52" s="116"/>
      <c r="J52" s="117"/>
      <c r="K52" s="34"/>
      <c r="L52" s="7"/>
      <c r="M52" s="7"/>
      <c r="N52" s="7"/>
      <c r="O52" s="7"/>
      <c r="P52" s="7"/>
      <c r="Q52" s="7"/>
      <c r="R52" s="7"/>
      <c r="S52" s="7"/>
      <c r="T52" s="7"/>
      <c r="U52" s="20"/>
      <c r="V52" s="20"/>
      <c r="W52" s="20"/>
      <c r="X52" s="16" t="s">
        <v>107</v>
      </c>
      <c r="Y52" s="5"/>
      <c r="Z52" s="5"/>
      <c r="AA52" s="5"/>
      <c r="AB52" s="54"/>
      <c r="AC52" s="44"/>
      <c r="AD52" s="44"/>
      <c r="AE52" s="44"/>
    </row>
    <row r="53" spans="1:32" ht="15.75" customHeight="1" x14ac:dyDescent="0.4">
      <c r="A53" s="70"/>
      <c r="B53" s="70"/>
      <c r="C53" s="70" t="s">
        <v>278</v>
      </c>
      <c r="D53" s="70" t="s">
        <v>278</v>
      </c>
      <c r="E53" s="70" t="s">
        <v>278</v>
      </c>
      <c r="F53" s="70" t="s">
        <v>278</v>
      </c>
      <c r="G53" s="148"/>
      <c r="H53" s="52" t="s">
        <v>89</v>
      </c>
      <c r="I53" s="113" t="s">
        <v>12</v>
      </c>
      <c r="J53" s="105"/>
      <c r="K53" s="34"/>
      <c r="L53" s="19"/>
      <c r="N53" s="25"/>
      <c r="O53" s="25"/>
      <c r="P53" s="25"/>
      <c r="Q53" s="25"/>
      <c r="R53" s="20"/>
      <c r="S53" s="20"/>
      <c r="T53" s="20"/>
      <c r="U53" s="20"/>
      <c r="V53" s="271"/>
      <c r="W53" s="270"/>
      <c r="X53" s="270"/>
      <c r="Y53" s="270"/>
      <c r="Z53" s="270"/>
      <c r="AA53" s="270"/>
      <c r="AB53" s="270"/>
      <c r="AC53" s="270"/>
      <c r="AD53" s="270"/>
      <c r="AE53" s="20"/>
    </row>
    <row r="54" spans="1:32" ht="15.75" customHeight="1" x14ac:dyDescent="0.4">
      <c r="A54" s="41"/>
      <c r="B54" s="107"/>
      <c r="C54" s="64" t="s">
        <v>278</v>
      </c>
      <c r="D54" s="64" t="s">
        <v>278</v>
      </c>
      <c r="E54" s="64" t="s">
        <v>278</v>
      </c>
      <c r="F54" s="64" t="s">
        <v>278</v>
      </c>
      <c r="G54" s="148"/>
      <c r="H54" s="25" t="s">
        <v>91</v>
      </c>
      <c r="I54" s="30" t="s">
        <v>12</v>
      </c>
      <c r="J54" s="34"/>
      <c r="K54" s="34"/>
      <c r="L54" s="23"/>
      <c r="N54" s="25"/>
      <c r="O54" s="25"/>
      <c r="P54" s="25"/>
      <c r="Q54" s="25"/>
      <c r="R54" s="22"/>
      <c r="S54" s="22"/>
      <c r="T54" s="22"/>
      <c r="U54" s="22"/>
      <c r="V54" s="281"/>
      <c r="W54" s="270"/>
      <c r="X54" s="270"/>
      <c r="Y54" s="270"/>
      <c r="Z54" s="270"/>
      <c r="AA54" s="270"/>
      <c r="AB54" s="270"/>
      <c r="AC54" s="270"/>
      <c r="AD54" s="270"/>
      <c r="AE54" s="270"/>
      <c r="AF54" s="270"/>
    </row>
    <row r="55" spans="1:32" ht="15.75" customHeight="1" x14ac:dyDescent="0.4">
      <c r="A55" s="41"/>
      <c r="B55" s="107" t="s">
        <v>4505</v>
      </c>
      <c r="C55" s="64" t="s">
        <v>278</v>
      </c>
      <c r="D55" s="64" t="s">
        <v>278</v>
      </c>
      <c r="E55" s="64" t="s">
        <v>278</v>
      </c>
      <c r="F55" s="64" t="s">
        <v>278</v>
      </c>
      <c r="G55" s="148"/>
      <c r="H55" s="25" t="s">
        <v>19</v>
      </c>
      <c r="I55" s="30" t="e">
        <f>+I53+I54</f>
        <v>#VALUE!</v>
      </c>
      <c r="J55" s="34"/>
      <c r="K55" s="34"/>
      <c r="L55" s="19"/>
      <c r="N55" s="25"/>
      <c r="O55" s="25"/>
      <c r="P55" s="25"/>
      <c r="Q55" s="25"/>
      <c r="R55" s="20"/>
      <c r="S55" s="20"/>
      <c r="T55" s="20"/>
      <c r="U55" s="20"/>
      <c r="V55" s="20"/>
      <c r="W55" s="20"/>
      <c r="X55" s="20"/>
      <c r="Y55" s="20"/>
      <c r="Z55" s="20"/>
      <c r="AA55" s="20"/>
      <c r="AB55" s="20"/>
      <c r="AC55" s="20"/>
      <c r="AD55" s="20"/>
      <c r="AE55" s="20"/>
    </row>
    <row r="56" spans="1:32" ht="15.75" customHeight="1" x14ac:dyDescent="0.4">
      <c r="A56" s="41"/>
      <c r="B56" s="107"/>
      <c r="C56" s="64" t="s">
        <v>278</v>
      </c>
      <c r="D56" s="64" t="s">
        <v>278</v>
      </c>
      <c r="E56" s="64" t="s">
        <v>278</v>
      </c>
      <c r="F56" s="64" t="s">
        <v>278</v>
      </c>
      <c r="G56" s="148"/>
      <c r="H56" s="25" t="s">
        <v>93</v>
      </c>
      <c r="I56" s="30" t="s">
        <v>12</v>
      </c>
      <c r="J56" s="34"/>
      <c r="K56" s="34"/>
      <c r="L56" s="19"/>
      <c r="N56" s="25"/>
      <c r="O56" s="25"/>
      <c r="P56" s="25"/>
      <c r="Q56" s="25"/>
      <c r="R56" s="20"/>
      <c r="S56" s="20"/>
      <c r="T56" s="20"/>
      <c r="U56" s="20"/>
      <c r="V56" s="20"/>
      <c r="W56" s="20"/>
      <c r="X56" s="20"/>
      <c r="Y56" s="20"/>
      <c r="Z56" s="20"/>
      <c r="AA56" s="20"/>
      <c r="AB56" s="20"/>
      <c r="AC56" s="20"/>
      <c r="AD56" s="20"/>
      <c r="AE56" s="20"/>
    </row>
    <row r="57" spans="1:32" ht="15.75" customHeight="1" x14ac:dyDescent="0.4">
      <c r="A57" s="41"/>
      <c r="B57" s="107"/>
      <c r="C57" s="64" t="s">
        <v>278</v>
      </c>
      <c r="D57" s="64" t="s">
        <v>278</v>
      </c>
      <c r="E57" s="64" t="s">
        <v>278</v>
      </c>
      <c r="F57" s="64" t="s">
        <v>278</v>
      </c>
      <c r="G57" s="148"/>
      <c r="H57" s="25" t="s">
        <v>22</v>
      </c>
      <c r="I57" s="30" t="s">
        <v>12</v>
      </c>
      <c r="J57" s="34"/>
      <c r="K57" s="34"/>
      <c r="L57" s="19"/>
      <c r="N57" s="25"/>
      <c r="O57" s="25"/>
      <c r="P57" s="25"/>
      <c r="Q57" s="25"/>
      <c r="R57" s="20"/>
      <c r="S57" s="20"/>
      <c r="T57" s="20"/>
      <c r="U57" s="20"/>
      <c r="V57" s="20"/>
      <c r="W57" s="20"/>
      <c r="X57" s="20"/>
      <c r="Y57" s="20"/>
      <c r="Z57" s="20"/>
      <c r="AA57" s="20"/>
      <c r="AB57" s="20"/>
      <c r="AC57" s="20"/>
      <c r="AD57" s="20"/>
      <c r="AE57" s="20"/>
    </row>
    <row r="58" spans="1:32" ht="15.75" customHeight="1" x14ac:dyDescent="0.4">
      <c r="A58" s="41"/>
      <c r="B58" s="107"/>
      <c r="C58" s="64" t="s">
        <v>278</v>
      </c>
      <c r="D58" s="64" t="s">
        <v>278</v>
      </c>
      <c r="E58" s="64" t="s">
        <v>278</v>
      </c>
      <c r="F58" s="64" t="s">
        <v>278</v>
      </c>
      <c r="G58" s="148"/>
      <c r="H58" s="25" t="s">
        <v>24</v>
      </c>
      <c r="I58" s="30" t="s">
        <v>12</v>
      </c>
      <c r="J58" s="34"/>
      <c r="K58" s="34"/>
      <c r="L58" s="19"/>
      <c r="N58" s="25"/>
      <c r="O58" s="25"/>
      <c r="P58" s="25"/>
      <c r="Q58" s="25"/>
      <c r="R58" s="20"/>
      <c r="S58" s="20"/>
      <c r="T58" s="20"/>
      <c r="U58" s="20"/>
      <c r="V58" s="20"/>
      <c r="W58" s="20"/>
      <c r="X58" s="20"/>
      <c r="Y58" s="20"/>
      <c r="Z58" s="20"/>
      <c r="AA58" s="20"/>
      <c r="AB58" s="20"/>
      <c r="AC58" s="20"/>
      <c r="AD58" s="20"/>
      <c r="AE58" s="20"/>
    </row>
    <row r="59" spans="1:32" ht="15.75" customHeight="1" x14ac:dyDescent="0.4">
      <c r="A59" s="41"/>
      <c r="B59" s="107"/>
      <c r="C59" s="64" t="s">
        <v>278</v>
      </c>
      <c r="D59" s="64" t="s">
        <v>278</v>
      </c>
      <c r="E59" s="64" t="s">
        <v>278</v>
      </c>
      <c r="F59" s="64" t="s">
        <v>278</v>
      </c>
      <c r="G59" s="148"/>
      <c r="H59" s="25" t="s">
        <v>97</v>
      </c>
      <c r="I59" s="30" t="s">
        <v>12</v>
      </c>
      <c r="J59" s="34"/>
      <c r="K59" s="34"/>
      <c r="L59" s="19"/>
      <c r="N59" s="25"/>
      <c r="O59" s="25"/>
      <c r="P59" s="25"/>
      <c r="Q59" s="25"/>
      <c r="R59" s="20"/>
      <c r="S59" s="20"/>
      <c r="T59" s="20"/>
      <c r="U59" s="20"/>
      <c r="V59" s="20"/>
      <c r="W59" s="20"/>
      <c r="X59" s="20"/>
      <c r="Y59" s="20"/>
      <c r="Z59" s="20"/>
      <c r="AA59" s="20"/>
      <c r="AB59" s="20"/>
      <c r="AC59" s="20"/>
      <c r="AD59" s="20"/>
      <c r="AE59" s="20"/>
    </row>
    <row r="60" spans="1:32" ht="15.75" customHeight="1" x14ac:dyDescent="0.4">
      <c r="A60" s="41"/>
      <c r="B60" s="107" t="s">
        <v>4505</v>
      </c>
      <c r="C60" s="64" t="s">
        <v>278</v>
      </c>
      <c r="D60" s="64" t="s">
        <v>278</v>
      </c>
      <c r="E60" s="64" t="s">
        <v>278</v>
      </c>
      <c r="F60" s="64" t="s">
        <v>278</v>
      </c>
      <c r="G60" s="148"/>
      <c r="H60" s="25" t="s">
        <v>27</v>
      </c>
      <c r="I60" s="30" t="e">
        <f>+I56+I57+I58+I59</f>
        <v>#VALUE!</v>
      </c>
      <c r="J60" s="34"/>
      <c r="K60" s="34"/>
      <c r="L60" s="19"/>
      <c r="N60" s="25"/>
      <c r="O60" s="25"/>
      <c r="P60" s="25"/>
      <c r="Q60" s="25"/>
      <c r="R60" s="20"/>
      <c r="S60" s="20"/>
      <c r="T60" s="20"/>
      <c r="U60" s="20"/>
      <c r="V60" s="20"/>
      <c r="W60" s="20"/>
      <c r="X60" s="20"/>
      <c r="Y60" s="20"/>
      <c r="Z60" s="20"/>
      <c r="AA60" s="20"/>
      <c r="AB60" s="20"/>
      <c r="AC60" s="20"/>
      <c r="AD60" s="20"/>
      <c r="AE60" s="20"/>
    </row>
    <row r="61" spans="1:32" ht="41.5" customHeight="1" thickBot="1" x14ac:dyDescent="0.45">
      <c r="A61" s="96"/>
      <c r="B61" s="90" t="s">
        <v>4713</v>
      </c>
      <c r="C61" s="78" t="s">
        <v>278</v>
      </c>
      <c r="D61" s="78" t="s">
        <v>278</v>
      </c>
      <c r="E61" s="78" t="s">
        <v>278</v>
      </c>
      <c r="F61" s="78" t="s">
        <v>278</v>
      </c>
      <c r="G61" s="148"/>
      <c r="H61" s="52" t="s">
        <v>61</v>
      </c>
      <c r="I61" s="112" t="e">
        <f>+I55+I60</f>
        <v>#VALUE!</v>
      </c>
      <c r="J61" s="105"/>
      <c r="K61" s="34"/>
      <c r="L61" s="19"/>
      <c r="N61" s="25"/>
      <c r="O61" s="25"/>
      <c r="P61" s="25"/>
      <c r="Q61" s="25"/>
      <c r="R61" s="20"/>
      <c r="S61" s="20"/>
      <c r="T61" s="20"/>
      <c r="U61" s="20"/>
      <c r="V61" s="20"/>
      <c r="W61" s="20"/>
      <c r="X61" s="20"/>
      <c r="Y61" s="20"/>
      <c r="Z61" s="20"/>
      <c r="AA61" s="20"/>
      <c r="AB61" s="20"/>
      <c r="AC61" s="20"/>
      <c r="AD61" s="20"/>
      <c r="AE61" s="20"/>
    </row>
    <row r="62" spans="1:32" ht="60.5" thickBot="1" x14ac:dyDescent="0.45">
      <c r="A62" s="114"/>
      <c r="B62" s="104"/>
      <c r="C62" s="104"/>
      <c r="D62" s="104"/>
      <c r="E62" s="104"/>
      <c r="F62" s="115"/>
      <c r="G62" s="150">
        <v>8</v>
      </c>
      <c r="H62" s="99" t="s">
        <v>4515</v>
      </c>
      <c r="I62" s="116"/>
      <c r="J62" s="117"/>
      <c r="K62" s="34"/>
      <c r="L62" s="25"/>
      <c r="M62" s="25"/>
      <c r="N62" s="25"/>
      <c r="O62" s="25"/>
      <c r="P62" s="25"/>
      <c r="Q62" s="25"/>
      <c r="R62" s="20"/>
      <c r="S62" s="20"/>
      <c r="T62" s="20"/>
      <c r="U62" s="285"/>
      <c r="V62" s="270"/>
      <c r="W62" s="270"/>
      <c r="X62" s="270"/>
      <c r="Y62" s="270"/>
      <c r="Z62" s="270"/>
      <c r="AA62" s="270"/>
      <c r="AB62" s="22"/>
      <c r="AC62" s="20"/>
      <c r="AD62" s="20"/>
      <c r="AE62" s="20"/>
    </row>
    <row r="63" spans="1:32" ht="15.75" customHeight="1" x14ac:dyDescent="0.4">
      <c r="A63" s="93"/>
      <c r="B63" s="70" t="s">
        <v>4714</v>
      </c>
      <c r="C63" s="70" t="s">
        <v>278</v>
      </c>
      <c r="D63" s="70" t="s">
        <v>278</v>
      </c>
      <c r="E63" s="70" t="s">
        <v>278</v>
      </c>
      <c r="F63" s="70" t="s">
        <v>278</v>
      </c>
      <c r="G63" s="148"/>
      <c r="H63" s="52" t="s">
        <v>4527</v>
      </c>
      <c r="I63" s="113" t="s">
        <v>12</v>
      </c>
      <c r="J63" s="105"/>
      <c r="K63" s="34"/>
      <c r="L63" s="25"/>
      <c r="M63" s="25"/>
      <c r="N63" s="25"/>
      <c r="O63" s="25"/>
      <c r="P63" s="25"/>
      <c r="Q63" s="25"/>
      <c r="R63" s="20"/>
      <c r="S63" s="20"/>
      <c r="T63" s="20"/>
      <c r="U63" s="270"/>
      <c r="V63" s="270"/>
      <c r="W63" s="270"/>
      <c r="X63" s="270"/>
      <c r="Y63" s="270"/>
      <c r="Z63" s="270"/>
      <c r="AA63" s="270"/>
      <c r="AB63" s="22"/>
      <c r="AC63" s="20"/>
      <c r="AD63" s="20"/>
      <c r="AE63" s="20"/>
    </row>
    <row r="64" spans="1:32" ht="15.75" customHeight="1" x14ac:dyDescent="0.4">
      <c r="A64" s="42"/>
      <c r="B64" s="107"/>
      <c r="C64" s="51" t="s">
        <v>278</v>
      </c>
      <c r="D64" s="64" t="s">
        <v>278</v>
      </c>
      <c r="E64" s="64" t="s">
        <v>278</v>
      </c>
      <c r="F64" s="64" t="s">
        <v>278</v>
      </c>
      <c r="G64" s="148"/>
      <c r="H64" s="25" t="s">
        <v>89</v>
      </c>
      <c r="I64" s="30" t="s">
        <v>12</v>
      </c>
      <c r="J64" s="34"/>
      <c r="K64" s="34"/>
      <c r="L64" s="25"/>
      <c r="M64" s="25"/>
      <c r="N64" s="25"/>
      <c r="O64" s="25"/>
      <c r="P64" s="25"/>
      <c r="Q64" s="25"/>
      <c r="R64" s="20"/>
      <c r="S64" s="20"/>
      <c r="T64" s="22"/>
      <c r="U64" s="22"/>
      <c r="V64" s="22"/>
      <c r="W64" s="22"/>
      <c r="X64" s="22"/>
      <c r="Y64" s="22"/>
      <c r="Z64" s="22"/>
      <c r="AA64" s="22"/>
      <c r="AB64" s="22"/>
      <c r="AC64" s="20"/>
      <c r="AD64" s="20"/>
      <c r="AE64" s="20"/>
    </row>
    <row r="65" spans="1:31" ht="15.75" customHeight="1" x14ac:dyDescent="0.4">
      <c r="A65" s="42"/>
      <c r="B65" s="107" t="s">
        <v>4733</v>
      </c>
      <c r="C65" s="64" t="s">
        <v>278</v>
      </c>
      <c r="D65" s="64" t="s">
        <v>278</v>
      </c>
      <c r="E65" s="64" t="s">
        <v>278</v>
      </c>
      <c r="F65" s="64" t="s">
        <v>278</v>
      </c>
      <c r="G65" s="148"/>
      <c r="H65" s="25" t="s">
        <v>91</v>
      </c>
      <c r="I65" s="30" t="s">
        <v>12</v>
      </c>
      <c r="J65" s="34"/>
      <c r="K65" s="34"/>
      <c r="L65" s="25"/>
      <c r="M65" s="25"/>
      <c r="N65" s="25"/>
      <c r="O65" s="25"/>
      <c r="P65" s="25"/>
      <c r="Q65" s="25"/>
      <c r="R65" s="20"/>
      <c r="S65" s="20"/>
      <c r="T65" s="285"/>
      <c r="U65" s="270"/>
      <c r="V65" s="270"/>
      <c r="W65" s="270"/>
      <c r="X65" s="270"/>
      <c r="Y65" s="270"/>
      <c r="Z65" s="270"/>
      <c r="AA65" s="270"/>
      <c r="AB65" s="270"/>
      <c r="AC65" s="20"/>
      <c r="AD65" s="20"/>
      <c r="AE65" s="20"/>
    </row>
    <row r="66" spans="1:31" ht="15.75" customHeight="1" x14ac:dyDescent="0.4">
      <c r="A66" s="42"/>
      <c r="B66" s="107" t="s">
        <v>4505</v>
      </c>
      <c r="C66" s="64" t="s">
        <v>278</v>
      </c>
      <c r="D66" s="64" t="s">
        <v>278</v>
      </c>
      <c r="E66" s="64" t="s">
        <v>278</v>
      </c>
      <c r="F66" s="64" t="s">
        <v>278</v>
      </c>
      <c r="G66" s="148"/>
      <c r="H66" s="25" t="s">
        <v>19</v>
      </c>
      <c r="I66" s="30" t="e">
        <f>+I64+I65</f>
        <v>#VALUE!</v>
      </c>
      <c r="J66" s="34"/>
      <c r="K66" s="34"/>
      <c r="L66" s="25"/>
      <c r="M66" s="25"/>
      <c r="N66" s="25"/>
      <c r="O66" s="25"/>
      <c r="P66" s="25"/>
      <c r="Q66" s="25"/>
      <c r="R66" s="20"/>
      <c r="S66" s="20"/>
      <c r="T66" s="22"/>
      <c r="U66" s="22"/>
      <c r="V66" s="22"/>
      <c r="W66" s="22"/>
      <c r="X66" s="22"/>
      <c r="Y66" s="22"/>
      <c r="Z66" s="22"/>
      <c r="AA66" s="22"/>
      <c r="AB66" s="22"/>
      <c r="AC66" s="20"/>
      <c r="AD66" s="20"/>
      <c r="AE66" s="20"/>
    </row>
    <row r="67" spans="1:31" ht="15.75" customHeight="1" x14ac:dyDescent="0.4">
      <c r="A67" s="42"/>
      <c r="B67" s="107"/>
      <c r="C67" s="64" t="s">
        <v>278</v>
      </c>
      <c r="D67" s="64" t="s">
        <v>278</v>
      </c>
      <c r="E67" s="64" t="s">
        <v>278</v>
      </c>
      <c r="F67" s="64" t="s">
        <v>278</v>
      </c>
      <c r="G67" s="148"/>
      <c r="H67" s="25" t="s">
        <v>93</v>
      </c>
      <c r="I67" s="30" t="s">
        <v>12</v>
      </c>
      <c r="J67" s="34"/>
      <c r="K67" s="34"/>
      <c r="L67" s="25"/>
      <c r="M67" s="25"/>
      <c r="N67" s="25"/>
      <c r="O67" s="25"/>
      <c r="P67" s="25"/>
      <c r="Q67" s="25"/>
      <c r="R67" s="20"/>
      <c r="S67" s="20"/>
      <c r="T67" s="22"/>
      <c r="U67" s="22"/>
      <c r="V67" s="22"/>
      <c r="W67" s="22"/>
      <c r="X67" s="22"/>
      <c r="Y67" s="22"/>
      <c r="Z67" s="22"/>
      <c r="AA67" s="22"/>
      <c r="AB67" s="22"/>
      <c r="AC67" s="20"/>
      <c r="AD67" s="20"/>
      <c r="AE67" s="20"/>
    </row>
    <row r="68" spans="1:31" ht="15.75" customHeight="1" x14ac:dyDescent="0.4">
      <c r="A68" s="42"/>
      <c r="B68" s="107"/>
      <c r="C68" s="64" t="s">
        <v>278</v>
      </c>
      <c r="D68" s="64" t="s">
        <v>278</v>
      </c>
      <c r="E68" s="64" t="s">
        <v>278</v>
      </c>
      <c r="F68" s="64" t="s">
        <v>278</v>
      </c>
      <c r="G68" s="148"/>
      <c r="H68" s="25" t="s">
        <v>22</v>
      </c>
      <c r="I68" s="30" t="s">
        <v>12</v>
      </c>
      <c r="J68" s="34"/>
      <c r="K68" s="34"/>
      <c r="L68" s="25"/>
      <c r="M68" s="25"/>
      <c r="N68" s="25"/>
      <c r="O68" s="25"/>
      <c r="P68" s="25"/>
      <c r="Q68" s="25"/>
      <c r="R68" s="20"/>
      <c r="S68" s="20"/>
      <c r="T68" s="22"/>
      <c r="U68" s="22"/>
      <c r="V68" s="22"/>
      <c r="W68" s="22"/>
      <c r="X68" s="22"/>
      <c r="Y68" s="22"/>
      <c r="Z68" s="22"/>
      <c r="AA68" s="22"/>
      <c r="AB68" s="22"/>
      <c r="AC68" s="20"/>
      <c r="AD68" s="20"/>
      <c r="AE68" s="20"/>
    </row>
    <row r="69" spans="1:31" ht="15.75" customHeight="1" x14ac:dyDescent="0.4">
      <c r="A69" s="42"/>
      <c r="B69" s="107"/>
      <c r="C69" s="64" t="s">
        <v>278</v>
      </c>
      <c r="D69" s="64" t="s">
        <v>278</v>
      </c>
      <c r="E69" s="64" t="s">
        <v>278</v>
      </c>
      <c r="F69" s="64" t="s">
        <v>278</v>
      </c>
      <c r="G69" s="148"/>
      <c r="H69" s="25" t="s">
        <v>24</v>
      </c>
      <c r="I69" s="30" t="s">
        <v>12</v>
      </c>
      <c r="J69" s="34"/>
      <c r="K69" s="34"/>
      <c r="L69" s="25"/>
      <c r="M69" s="25"/>
      <c r="N69" s="25"/>
      <c r="O69" s="25"/>
      <c r="P69" s="25"/>
      <c r="Q69" s="25"/>
      <c r="R69" s="20"/>
      <c r="S69" s="20"/>
      <c r="T69" s="22"/>
      <c r="U69" s="22"/>
      <c r="V69" s="22"/>
      <c r="W69" s="22"/>
      <c r="X69" s="22"/>
      <c r="Y69" s="22"/>
      <c r="Z69" s="22"/>
      <c r="AA69" s="22"/>
      <c r="AB69" s="22"/>
      <c r="AC69" s="20"/>
      <c r="AD69" s="20"/>
      <c r="AE69" s="20"/>
    </row>
    <row r="70" spans="1:31" ht="15.75" customHeight="1" x14ac:dyDescent="0.4">
      <c r="A70" s="42"/>
      <c r="B70" s="107"/>
      <c r="C70" s="64" t="s">
        <v>278</v>
      </c>
      <c r="D70" s="64" t="s">
        <v>278</v>
      </c>
      <c r="E70" s="64" t="s">
        <v>278</v>
      </c>
      <c r="F70" s="64" t="s">
        <v>278</v>
      </c>
      <c r="G70" s="148"/>
      <c r="H70" s="25" t="s">
        <v>97</v>
      </c>
      <c r="I70" s="30" t="s">
        <v>12</v>
      </c>
      <c r="J70" s="34"/>
      <c r="K70" s="34"/>
      <c r="L70" s="25"/>
      <c r="M70" s="25"/>
      <c r="N70" s="25"/>
      <c r="O70" s="25"/>
      <c r="P70" s="25"/>
      <c r="Q70" s="25"/>
      <c r="R70" s="20"/>
      <c r="S70" s="20"/>
      <c r="T70" s="22"/>
      <c r="U70" s="22"/>
      <c r="V70" s="22"/>
      <c r="W70" s="22"/>
      <c r="X70" s="22"/>
      <c r="Y70" s="22"/>
      <c r="Z70" s="22"/>
      <c r="AA70" s="22"/>
      <c r="AB70" s="22"/>
      <c r="AC70" s="20"/>
      <c r="AD70" s="20"/>
      <c r="AE70" s="20"/>
    </row>
    <row r="71" spans="1:31" ht="15.75" customHeight="1" x14ac:dyDescent="0.4">
      <c r="A71" s="42"/>
      <c r="B71" s="107" t="s">
        <v>4505</v>
      </c>
      <c r="C71" s="64" t="s">
        <v>278</v>
      </c>
      <c r="D71" s="64" t="s">
        <v>278</v>
      </c>
      <c r="E71" s="64" t="s">
        <v>278</v>
      </c>
      <c r="F71" s="64" t="s">
        <v>278</v>
      </c>
      <c r="G71" s="148"/>
      <c r="H71" s="25" t="s">
        <v>27</v>
      </c>
      <c r="I71" s="30" t="e">
        <f>+I67+I68+I69+I70</f>
        <v>#VALUE!</v>
      </c>
      <c r="J71" s="34"/>
      <c r="K71" s="34"/>
      <c r="L71" s="25"/>
      <c r="M71" s="25"/>
      <c r="N71" s="25"/>
      <c r="O71" s="25"/>
      <c r="P71" s="25"/>
      <c r="Q71" s="25"/>
      <c r="R71" s="20"/>
      <c r="S71" s="20"/>
      <c r="T71" s="22"/>
      <c r="U71" s="22"/>
      <c r="V71" s="22"/>
      <c r="W71" s="22"/>
      <c r="X71" s="22"/>
      <c r="Y71" s="22"/>
      <c r="Z71" s="22"/>
      <c r="AA71" s="22"/>
      <c r="AB71" s="22"/>
      <c r="AC71" s="20"/>
      <c r="AD71" s="20"/>
      <c r="AE71" s="20"/>
    </row>
    <row r="72" spans="1:31" ht="15.75" customHeight="1" thickBot="1" x14ac:dyDescent="0.45">
      <c r="A72" s="96"/>
      <c r="B72" s="78" t="s">
        <v>4505</v>
      </c>
      <c r="C72" s="78" t="s">
        <v>278</v>
      </c>
      <c r="D72" s="78" t="s">
        <v>278</v>
      </c>
      <c r="E72" s="78" t="s">
        <v>278</v>
      </c>
      <c r="F72" s="78" t="s">
        <v>278</v>
      </c>
      <c r="G72" s="148"/>
      <c r="H72" s="52" t="s">
        <v>61</v>
      </c>
      <c r="I72" s="112" t="e">
        <f>+I66+I71</f>
        <v>#VALUE!</v>
      </c>
      <c r="J72" s="105"/>
      <c r="K72" s="34"/>
      <c r="L72" s="25"/>
      <c r="M72" s="25"/>
      <c r="N72" s="25"/>
      <c r="O72" s="25"/>
      <c r="P72" s="25"/>
      <c r="Q72" s="25"/>
      <c r="R72" s="20"/>
      <c r="S72" s="20"/>
      <c r="T72" s="20"/>
      <c r="U72" s="22"/>
      <c r="V72" s="22"/>
      <c r="W72" s="22"/>
      <c r="X72" s="22"/>
      <c r="Y72" s="22"/>
      <c r="Z72" s="22"/>
      <c r="AA72" s="22"/>
      <c r="AB72" s="22"/>
      <c r="AC72" s="20"/>
      <c r="AD72" s="20"/>
      <c r="AE72" s="20"/>
    </row>
    <row r="73" spans="1:31" ht="42.5" customHeight="1" thickBot="1" x14ac:dyDescent="0.45">
      <c r="A73" s="114"/>
      <c r="B73" s="104"/>
      <c r="C73" s="104"/>
      <c r="D73" s="104"/>
      <c r="E73" s="104"/>
      <c r="F73" s="115"/>
      <c r="G73" s="150">
        <v>9</v>
      </c>
      <c r="H73" s="99" t="s">
        <v>4516</v>
      </c>
      <c r="I73" s="101"/>
      <c r="J73" s="120"/>
      <c r="K73" s="59"/>
      <c r="L73" s="19"/>
      <c r="M73" s="25"/>
      <c r="N73" s="25"/>
      <c r="O73" s="25"/>
      <c r="P73" s="25"/>
      <c r="Q73" s="25"/>
      <c r="R73" s="20"/>
      <c r="S73" s="20"/>
      <c r="T73" s="20"/>
      <c r="U73" s="285"/>
      <c r="V73" s="270"/>
      <c r="W73" s="270"/>
      <c r="X73" s="270"/>
      <c r="Y73" s="270"/>
      <c r="Z73" s="270"/>
      <c r="AA73" s="270"/>
      <c r="AB73" s="22"/>
      <c r="AC73" s="20"/>
      <c r="AD73" s="20"/>
      <c r="AE73" s="20"/>
    </row>
    <row r="74" spans="1:31" ht="15.75" customHeight="1" x14ac:dyDescent="0.4">
      <c r="A74" s="70"/>
      <c r="B74" s="70"/>
      <c r="C74" s="70" t="s">
        <v>278</v>
      </c>
      <c r="D74" s="70" t="s">
        <v>250</v>
      </c>
      <c r="E74" s="70" t="s">
        <v>250</v>
      </c>
      <c r="F74" s="70" t="s">
        <v>278</v>
      </c>
      <c r="G74" s="148"/>
      <c r="H74" s="52" t="s">
        <v>100</v>
      </c>
      <c r="I74" s="113" t="s">
        <v>12</v>
      </c>
      <c r="J74" s="119"/>
      <c r="K74" s="58"/>
      <c r="L74" s="19"/>
      <c r="N74" s="25"/>
      <c r="O74" s="25"/>
      <c r="P74" s="25"/>
      <c r="Q74" s="25"/>
      <c r="R74" s="20"/>
      <c r="S74" s="20"/>
      <c r="T74" s="20"/>
      <c r="U74" s="270"/>
      <c r="V74" s="270"/>
      <c r="W74" s="270"/>
      <c r="X74" s="270"/>
      <c r="Y74" s="270"/>
      <c r="Z74" s="270"/>
      <c r="AA74" s="270"/>
      <c r="AB74" s="22"/>
      <c r="AC74" s="20"/>
      <c r="AD74" s="20"/>
      <c r="AE74" s="20"/>
    </row>
    <row r="75" spans="1:31" ht="15.75" customHeight="1" x14ac:dyDescent="0.4">
      <c r="A75" s="41"/>
      <c r="B75" s="107"/>
      <c r="C75" s="64" t="s">
        <v>278</v>
      </c>
      <c r="D75" s="70" t="s">
        <v>250</v>
      </c>
      <c r="E75" s="70" t="s">
        <v>250</v>
      </c>
      <c r="F75" s="64" t="s">
        <v>278</v>
      </c>
      <c r="G75" s="148"/>
      <c r="H75" s="25" t="s">
        <v>101</v>
      </c>
      <c r="I75" s="30" t="s">
        <v>12</v>
      </c>
      <c r="J75" s="58"/>
      <c r="K75" s="58"/>
      <c r="L75" s="19"/>
      <c r="N75" s="25"/>
      <c r="O75" s="25"/>
      <c r="P75" s="25"/>
      <c r="Q75" s="20"/>
      <c r="R75" s="20"/>
      <c r="S75" s="20"/>
      <c r="T75" s="20"/>
      <c r="U75" s="270"/>
      <c r="V75" s="270"/>
      <c r="W75" s="270"/>
      <c r="X75" s="270"/>
      <c r="Y75" s="270"/>
      <c r="Z75" s="270"/>
      <c r="AA75" s="270"/>
      <c r="AB75" s="22"/>
      <c r="AC75" s="20"/>
      <c r="AD75" s="20"/>
      <c r="AE75" s="20"/>
    </row>
    <row r="76" spans="1:31" ht="15.75" customHeight="1" x14ac:dyDescent="0.4">
      <c r="A76" s="41"/>
      <c r="B76" s="107"/>
      <c r="C76" s="64" t="s">
        <v>278</v>
      </c>
      <c r="D76" s="70" t="s">
        <v>250</v>
      </c>
      <c r="E76" s="70" t="s">
        <v>250</v>
      </c>
      <c r="F76" s="64" t="s">
        <v>278</v>
      </c>
      <c r="G76" s="148"/>
      <c r="H76" s="25" t="s">
        <v>102</v>
      </c>
      <c r="I76" s="30" t="s">
        <v>12</v>
      </c>
      <c r="J76" s="58"/>
      <c r="K76" s="58"/>
      <c r="L76" s="19"/>
      <c r="N76" s="25"/>
      <c r="O76" s="25"/>
      <c r="P76" s="25"/>
      <c r="Q76" s="20"/>
      <c r="R76" s="20"/>
      <c r="S76" s="20"/>
      <c r="T76" s="20"/>
      <c r="U76" s="270"/>
      <c r="V76" s="270"/>
      <c r="W76" s="270"/>
      <c r="X76" s="270"/>
      <c r="Y76" s="270"/>
      <c r="Z76" s="270"/>
      <c r="AA76" s="270"/>
      <c r="AB76" s="22"/>
      <c r="AC76" s="20"/>
      <c r="AD76" s="20"/>
      <c r="AE76" s="20"/>
    </row>
    <row r="77" spans="1:31" ht="15.75" customHeight="1" x14ac:dyDescent="0.4">
      <c r="A77" s="41"/>
      <c r="B77" s="107"/>
      <c r="C77" s="64" t="s">
        <v>278</v>
      </c>
      <c r="D77" s="70" t="s">
        <v>250</v>
      </c>
      <c r="E77" s="70" t="s">
        <v>250</v>
      </c>
      <c r="F77" s="64" t="s">
        <v>278</v>
      </c>
      <c r="G77" s="148"/>
      <c r="H77" s="25" t="s">
        <v>103</v>
      </c>
      <c r="I77" s="30" t="s">
        <v>12</v>
      </c>
      <c r="J77" s="58"/>
      <c r="K77" s="58"/>
      <c r="L77" s="19"/>
      <c r="N77" s="25"/>
      <c r="O77" s="25"/>
      <c r="P77" s="25"/>
      <c r="Q77" s="20"/>
      <c r="R77" s="20"/>
      <c r="S77" s="20"/>
      <c r="T77" s="20"/>
      <c r="U77" s="270"/>
      <c r="V77" s="270"/>
      <c r="W77" s="270"/>
      <c r="X77" s="270"/>
      <c r="Y77" s="270"/>
      <c r="Z77" s="270"/>
      <c r="AA77" s="270"/>
      <c r="AB77" s="22"/>
      <c r="AC77" s="20"/>
      <c r="AD77" s="20"/>
      <c r="AE77" s="20"/>
    </row>
    <row r="78" spans="1:31" ht="15.75" customHeight="1" x14ac:dyDescent="0.4">
      <c r="A78" s="107"/>
      <c r="B78" s="107" t="s">
        <v>4509</v>
      </c>
      <c r="C78" s="107" t="s">
        <v>278</v>
      </c>
      <c r="D78" s="70" t="s">
        <v>250</v>
      </c>
      <c r="E78" s="70" t="s">
        <v>250</v>
      </c>
      <c r="F78" s="107" t="s">
        <v>278</v>
      </c>
      <c r="G78" s="148"/>
      <c r="H78" s="52" t="s">
        <v>61</v>
      </c>
      <c r="I78" s="112" t="e">
        <f>+I74+I75+I76+I77</f>
        <v>#VALUE!</v>
      </c>
      <c r="J78" s="121"/>
      <c r="K78" s="60"/>
      <c r="L78" s="23"/>
      <c r="M78" s="110"/>
      <c r="N78" s="25"/>
      <c r="O78" s="25"/>
      <c r="P78" s="25"/>
      <c r="Q78" s="20"/>
      <c r="R78" s="20"/>
      <c r="S78" s="20"/>
      <c r="T78" s="20"/>
      <c r="U78" s="22"/>
      <c r="V78" s="22"/>
      <c r="W78" s="22"/>
      <c r="X78" s="22"/>
      <c r="Y78" s="22"/>
      <c r="Z78" s="22"/>
      <c r="AA78" s="22"/>
      <c r="AB78" s="22"/>
      <c r="AC78" s="20"/>
      <c r="AD78" s="20"/>
      <c r="AE78" s="20"/>
    </row>
    <row r="79" spans="1:31" s="230" customFormat="1" ht="15.75" customHeight="1" thickBot="1" x14ac:dyDescent="0.45">
      <c r="A79" s="78"/>
      <c r="B79" s="78"/>
      <c r="C79" s="78"/>
      <c r="D79" s="111"/>
      <c r="E79" s="111"/>
      <c r="F79" s="78"/>
      <c r="G79" s="148"/>
      <c r="H79" s="52" t="s">
        <v>4723</v>
      </c>
      <c r="I79" s="112"/>
      <c r="J79" s="121"/>
      <c r="K79" s="60"/>
      <c r="L79" s="23"/>
      <c r="M79" s="233"/>
      <c r="N79" s="233"/>
      <c r="O79" s="233"/>
      <c r="P79" s="233"/>
      <c r="Q79" s="234"/>
      <c r="R79" s="234"/>
      <c r="S79" s="234"/>
      <c r="T79" s="234"/>
      <c r="U79" s="22"/>
      <c r="V79" s="22"/>
      <c r="W79" s="22"/>
      <c r="X79" s="22"/>
      <c r="Y79" s="22"/>
      <c r="Z79" s="22"/>
      <c r="AA79" s="22"/>
      <c r="AB79" s="22"/>
      <c r="AC79" s="234"/>
      <c r="AD79" s="234"/>
      <c r="AE79" s="234"/>
    </row>
    <row r="80" spans="1:31" ht="42.5" customHeight="1" thickBot="1" x14ac:dyDescent="0.45">
      <c r="A80" s="114"/>
      <c r="B80" s="104"/>
      <c r="C80" s="104"/>
      <c r="D80" s="104"/>
      <c r="E80" s="104"/>
      <c r="F80" s="115"/>
      <c r="G80" s="150">
        <v>10</v>
      </c>
      <c r="H80" s="99" t="s">
        <v>4517</v>
      </c>
      <c r="I80" s="101"/>
      <c r="J80" s="120"/>
      <c r="K80" s="59"/>
      <c r="L80" s="19"/>
      <c r="M80" s="25"/>
      <c r="N80" s="25"/>
      <c r="O80" s="25"/>
      <c r="P80" s="25"/>
      <c r="Q80" s="25"/>
      <c r="R80" s="20"/>
      <c r="S80" s="20"/>
      <c r="T80" s="20"/>
      <c r="U80" s="22"/>
      <c r="V80" s="22"/>
      <c r="W80" s="22"/>
      <c r="X80" s="22"/>
      <c r="Y80" s="22"/>
      <c r="Z80" s="22"/>
      <c r="AA80" s="22"/>
      <c r="AB80" s="22"/>
      <c r="AC80" s="20"/>
      <c r="AD80" s="20"/>
      <c r="AE80" s="20"/>
    </row>
    <row r="81" spans="1:36" ht="15.75" customHeight="1" x14ac:dyDescent="0.4">
      <c r="A81" s="70"/>
      <c r="B81" s="70" t="s">
        <v>4742</v>
      </c>
      <c r="C81" s="70" t="s">
        <v>278</v>
      </c>
      <c r="D81" s="70" t="s">
        <v>250</v>
      </c>
      <c r="E81" s="70" t="s">
        <v>250</v>
      </c>
      <c r="F81" s="70" t="s">
        <v>278</v>
      </c>
      <c r="G81" s="148"/>
      <c r="H81" s="52" t="s">
        <v>40</v>
      </c>
      <c r="I81" s="123" t="s">
        <v>12</v>
      </c>
      <c r="J81" s="118"/>
      <c r="K81" s="58"/>
      <c r="L81" s="21"/>
      <c r="M81" s="21"/>
      <c r="N81" s="24"/>
      <c r="O81" s="24"/>
      <c r="P81" s="24"/>
      <c r="Q81" s="20"/>
      <c r="R81" s="20"/>
      <c r="S81" s="20"/>
      <c r="T81" s="20"/>
      <c r="U81" s="270"/>
      <c r="V81" s="270"/>
      <c r="W81" s="270"/>
      <c r="X81" s="270"/>
      <c r="Y81" s="270"/>
      <c r="Z81" s="270"/>
      <c r="AA81" s="270"/>
      <c r="AB81" s="22"/>
      <c r="AC81" s="20"/>
      <c r="AD81" s="20"/>
      <c r="AE81" s="20"/>
    </row>
    <row r="82" spans="1:36" ht="15.75" customHeight="1" x14ac:dyDescent="0.4">
      <c r="A82" s="41"/>
      <c r="B82" s="70" t="s">
        <v>4742</v>
      </c>
      <c r="C82" s="64" t="s">
        <v>278</v>
      </c>
      <c r="D82" s="64" t="s">
        <v>250</v>
      </c>
      <c r="E82" s="64" t="s">
        <v>250</v>
      </c>
      <c r="F82" s="64" t="s">
        <v>278</v>
      </c>
      <c r="G82" s="148"/>
      <c r="H82" s="233" t="s">
        <v>41</v>
      </c>
      <c r="I82" s="55" t="s">
        <v>12</v>
      </c>
      <c r="K82" s="58"/>
      <c r="L82" s="21"/>
      <c r="M82" s="21"/>
      <c r="N82" s="24"/>
      <c r="O82" s="24"/>
      <c r="P82" s="24"/>
      <c r="Q82" s="20"/>
      <c r="R82" s="20"/>
      <c r="S82" s="20"/>
      <c r="T82" s="20"/>
      <c r="U82" s="270"/>
      <c r="V82" s="270"/>
      <c r="W82" s="270"/>
      <c r="X82" s="270"/>
      <c r="Y82" s="270"/>
      <c r="Z82" s="270"/>
      <c r="AA82" s="270"/>
      <c r="AB82" s="22"/>
      <c r="AC82" s="20"/>
      <c r="AD82" s="20"/>
      <c r="AE82" s="20"/>
    </row>
    <row r="83" spans="1:36" ht="15.75" customHeight="1" x14ac:dyDescent="0.4">
      <c r="A83" s="41"/>
      <c r="B83" s="70" t="s">
        <v>4742</v>
      </c>
      <c r="C83" s="64" t="s">
        <v>278</v>
      </c>
      <c r="D83" s="64" t="s">
        <v>250</v>
      </c>
      <c r="E83" s="64" t="s">
        <v>250</v>
      </c>
      <c r="F83" s="64" t="s">
        <v>278</v>
      </c>
      <c r="G83" s="148"/>
      <c r="H83" s="233" t="s">
        <v>4740</v>
      </c>
      <c r="I83" s="55" t="s">
        <v>12</v>
      </c>
      <c r="K83" s="58"/>
      <c r="L83" s="21"/>
      <c r="M83" s="21"/>
      <c r="N83" s="24"/>
      <c r="O83" s="24"/>
      <c r="P83" s="24"/>
      <c r="Q83" s="20"/>
      <c r="R83" s="20"/>
      <c r="S83" s="20"/>
      <c r="T83" s="20"/>
      <c r="U83" s="270"/>
      <c r="V83" s="270"/>
      <c r="W83" s="270"/>
      <c r="X83" s="270"/>
      <c r="Y83" s="270"/>
      <c r="Z83" s="270"/>
      <c r="AA83" s="270"/>
      <c r="AB83" s="22"/>
      <c r="AC83" s="20"/>
      <c r="AD83" s="20"/>
      <c r="AE83" s="20"/>
    </row>
    <row r="84" spans="1:36" ht="15.75" customHeight="1" x14ac:dyDescent="0.4">
      <c r="A84" s="41"/>
      <c r="B84" s="107"/>
      <c r="C84" s="64" t="s">
        <v>278</v>
      </c>
      <c r="D84" s="64" t="s">
        <v>250</v>
      </c>
      <c r="E84" s="64" t="s">
        <v>250</v>
      </c>
      <c r="F84" s="64" t="s">
        <v>278</v>
      </c>
      <c r="G84" s="148"/>
      <c r="H84" s="233" t="s">
        <v>4741</v>
      </c>
      <c r="I84" s="55" t="s">
        <v>12</v>
      </c>
      <c r="K84" s="58"/>
      <c r="L84" s="21"/>
      <c r="M84" s="21"/>
      <c r="N84" s="24"/>
      <c r="O84" s="24"/>
      <c r="P84" s="24"/>
      <c r="Q84" s="20"/>
      <c r="R84" s="20"/>
      <c r="S84" s="20"/>
      <c r="T84" s="20"/>
      <c r="U84" s="270"/>
      <c r="V84" s="270"/>
      <c r="W84" s="270"/>
      <c r="X84" s="270"/>
      <c r="Y84" s="270"/>
      <c r="Z84" s="270"/>
      <c r="AA84" s="270"/>
      <c r="AB84" s="22"/>
      <c r="AC84" s="20"/>
      <c r="AD84" s="20"/>
      <c r="AE84" s="20"/>
    </row>
    <row r="85" spans="1:36" ht="15.75" customHeight="1" thickBot="1" x14ac:dyDescent="0.45">
      <c r="A85" s="42"/>
      <c r="B85" s="107"/>
      <c r="C85" s="78" t="s">
        <v>278</v>
      </c>
      <c r="D85" s="78" t="s">
        <v>250</v>
      </c>
      <c r="E85" s="78" t="s">
        <v>250</v>
      </c>
      <c r="F85" s="78" t="s">
        <v>278</v>
      </c>
      <c r="G85" s="148"/>
      <c r="H85" s="52" t="s">
        <v>45</v>
      </c>
      <c r="I85" s="55" t="s">
        <v>12</v>
      </c>
      <c r="K85" s="58"/>
      <c r="L85" s="21"/>
      <c r="M85" s="21"/>
      <c r="N85" s="24"/>
      <c r="O85" s="24"/>
      <c r="P85" s="24"/>
      <c r="Q85" s="20"/>
      <c r="R85" s="20"/>
      <c r="S85" s="20"/>
      <c r="T85" s="20"/>
      <c r="U85" s="270"/>
      <c r="V85" s="270"/>
      <c r="W85" s="270"/>
      <c r="X85" s="270"/>
      <c r="Y85" s="270"/>
      <c r="Z85" s="270"/>
      <c r="AA85" s="270"/>
      <c r="AB85" s="22"/>
      <c r="AC85" s="20"/>
      <c r="AD85" s="20"/>
      <c r="AE85" s="20"/>
    </row>
    <row r="86" spans="1:36" s="61" customFormat="1" ht="40.5" thickBot="1" x14ac:dyDescent="0.45">
      <c r="A86" s="102"/>
      <c r="B86" s="103"/>
      <c r="C86" s="103"/>
      <c r="D86" s="104"/>
      <c r="E86" s="104"/>
      <c r="F86" s="104"/>
      <c r="G86" s="150">
        <v>11</v>
      </c>
      <c r="H86" s="99" t="s">
        <v>129</v>
      </c>
      <c r="I86" s="100"/>
      <c r="J86" s="88"/>
      <c r="K86" s="57"/>
      <c r="L86" s="7"/>
      <c r="M86" s="7"/>
      <c r="N86" s="7"/>
      <c r="O86" s="7"/>
      <c r="P86" s="7"/>
      <c r="Q86" s="7"/>
      <c r="R86" s="7"/>
      <c r="S86" s="7"/>
      <c r="T86" s="7"/>
      <c r="U86" s="7"/>
      <c r="V86" s="7"/>
      <c r="W86" s="7"/>
      <c r="X86" s="7"/>
      <c r="Y86" s="7"/>
      <c r="Z86" s="7"/>
      <c r="AA86" s="7"/>
      <c r="AB86" s="7"/>
      <c r="AC86" s="7"/>
      <c r="AD86" s="7"/>
      <c r="AE86" s="7"/>
      <c r="AF86" s="7"/>
      <c r="AG86" s="7"/>
      <c r="AH86" s="4"/>
      <c r="AI86" s="4"/>
      <c r="AJ86" s="4"/>
    </row>
    <row r="87" spans="1:36" ht="15.75" customHeight="1" x14ac:dyDescent="0.4">
      <c r="A87" s="42"/>
      <c r="B87" s="107"/>
      <c r="C87" s="51" t="s">
        <v>278</v>
      </c>
      <c r="D87" s="51" t="s">
        <v>278</v>
      </c>
      <c r="E87" s="64" t="s">
        <v>278</v>
      </c>
      <c r="F87" s="64" t="s">
        <v>278</v>
      </c>
      <c r="G87" s="148"/>
      <c r="H87" s="21" t="s">
        <v>131</v>
      </c>
      <c r="I87" s="55" t="s">
        <v>12</v>
      </c>
      <c r="J87" s="58"/>
      <c r="K87" s="58"/>
      <c r="M87" s="21"/>
      <c r="N87" s="21"/>
      <c r="O87" s="21"/>
      <c r="P87" s="19"/>
      <c r="Q87" s="20"/>
      <c r="R87" s="20"/>
      <c r="S87" s="20"/>
      <c r="T87" s="20"/>
      <c r="U87" s="20"/>
      <c r="V87" s="20"/>
      <c r="W87" s="20"/>
      <c r="X87" s="20"/>
      <c r="Y87" s="20"/>
      <c r="Z87" s="20"/>
      <c r="AA87" s="20"/>
      <c r="AB87" s="20"/>
      <c r="AC87" s="20"/>
      <c r="AD87" s="20"/>
      <c r="AE87" s="20"/>
    </row>
    <row r="88" spans="1:36" ht="15.75" customHeight="1" x14ac:dyDescent="0.4">
      <c r="A88" s="41"/>
      <c r="B88" s="107"/>
      <c r="C88" s="64" t="s">
        <v>278</v>
      </c>
      <c r="D88" s="51" t="s">
        <v>250</v>
      </c>
      <c r="E88" s="64" t="s">
        <v>250</v>
      </c>
      <c r="F88" s="64" t="s">
        <v>278</v>
      </c>
      <c r="G88" s="148"/>
      <c r="H88" s="21" t="s">
        <v>4499</v>
      </c>
      <c r="I88" s="55" t="s">
        <v>12</v>
      </c>
      <c r="J88" s="58"/>
      <c r="K88" s="58"/>
      <c r="N88" s="21"/>
      <c r="O88" s="21"/>
      <c r="P88" s="19"/>
      <c r="Q88" s="20"/>
      <c r="R88" s="20"/>
      <c r="S88" s="20"/>
      <c r="T88" s="20"/>
      <c r="U88" s="20"/>
      <c r="V88" s="20"/>
      <c r="W88" s="20"/>
      <c r="X88" s="20"/>
      <c r="Y88" s="20"/>
      <c r="Z88" s="20"/>
      <c r="AA88" s="20"/>
      <c r="AB88" s="20"/>
      <c r="AC88" s="20"/>
      <c r="AD88" s="20"/>
      <c r="AE88" s="20"/>
    </row>
    <row r="89" spans="1:36" ht="15.75" customHeight="1" x14ac:dyDescent="0.4">
      <c r="A89" s="41"/>
      <c r="B89" s="107"/>
      <c r="C89" s="64" t="s">
        <v>278</v>
      </c>
      <c r="D89" s="64" t="s">
        <v>250</v>
      </c>
      <c r="E89" s="64" t="s">
        <v>250</v>
      </c>
      <c r="F89" s="64" t="s">
        <v>278</v>
      </c>
      <c r="G89" s="148"/>
      <c r="H89" s="21" t="s">
        <v>4500</v>
      </c>
      <c r="I89" s="56" t="s">
        <v>12</v>
      </c>
      <c r="K89" s="58"/>
      <c r="N89" s="21"/>
      <c r="O89" s="21"/>
      <c r="P89" s="19"/>
      <c r="Q89" s="20"/>
      <c r="R89" s="20"/>
      <c r="S89" s="20"/>
      <c r="T89" s="20"/>
      <c r="U89" s="20"/>
      <c r="V89" s="20"/>
      <c r="W89" s="20"/>
      <c r="X89" s="20"/>
      <c r="Y89" s="20"/>
      <c r="Z89" s="20"/>
      <c r="AA89" s="20"/>
      <c r="AB89" s="20"/>
      <c r="AC89" s="20"/>
      <c r="AD89" s="20"/>
      <c r="AE89" s="20"/>
    </row>
    <row r="90" spans="1:36" ht="15.75" customHeight="1" x14ac:dyDescent="0.4">
      <c r="A90" s="41"/>
      <c r="B90" s="107"/>
      <c r="C90" s="64" t="s">
        <v>278</v>
      </c>
      <c r="D90" s="64" t="s">
        <v>250</v>
      </c>
      <c r="E90" s="64" t="s">
        <v>250</v>
      </c>
      <c r="F90" s="64" t="s">
        <v>278</v>
      </c>
      <c r="G90" s="148"/>
      <c r="H90" s="21" t="s">
        <v>4501</v>
      </c>
      <c r="I90" s="55" t="s">
        <v>12</v>
      </c>
      <c r="K90" s="58"/>
      <c r="N90" s="21"/>
      <c r="O90" s="21"/>
      <c r="P90" s="19"/>
      <c r="Q90" s="20"/>
      <c r="R90" s="20"/>
      <c r="S90" s="20"/>
      <c r="T90" s="20"/>
      <c r="U90" s="20"/>
      <c r="V90" s="20"/>
      <c r="W90" s="20"/>
      <c r="X90" s="20"/>
      <c r="Y90" s="20"/>
      <c r="Z90" s="20"/>
      <c r="AA90" s="20"/>
      <c r="AB90" s="20"/>
      <c r="AC90" s="20"/>
      <c r="AD90" s="20"/>
      <c r="AE90" s="20"/>
    </row>
    <row r="91" spans="1:36" ht="15.75" customHeight="1" x14ac:dyDescent="0.4">
      <c r="A91" s="41"/>
      <c r="B91" s="107"/>
      <c r="C91" s="64" t="s">
        <v>278</v>
      </c>
      <c r="D91" s="64" t="s">
        <v>250</v>
      </c>
      <c r="E91" s="64" t="s">
        <v>250</v>
      </c>
      <c r="F91" s="64" t="s">
        <v>278</v>
      </c>
      <c r="G91" s="148"/>
      <c r="H91" s="21" t="s">
        <v>4502</v>
      </c>
      <c r="I91" s="55" t="s">
        <v>12</v>
      </c>
      <c r="K91" s="58"/>
      <c r="N91" s="21"/>
      <c r="O91" s="21"/>
      <c r="P91" s="19"/>
      <c r="Q91" s="20"/>
      <c r="R91" s="7"/>
      <c r="S91" s="7"/>
      <c r="T91" s="7"/>
      <c r="U91" s="7"/>
      <c r="V91" s="7"/>
      <c r="W91" s="7"/>
      <c r="X91" s="7"/>
      <c r="Y91" s="7"/>
      <c r="Z91" s="7"/>
      <c r="AA91" s="7"/>
      <c r="AB91" s="7"/>
      <c r="AC91" s="7"/>
      <c r="AD91" s="20"/>
      <c r="AE91" s="20"/>
    </row>
    <row r="92" spans="1:36" ht="15.75" customHeight="1" x14ac:dyDescent="0.4">
      <c r="A92" s="41"/>
      <c r="B92" s="107" t="s">
        <v>4505</v>
      </c>
      <c r="C92" s="64" t="s">
        <v>278</v>
      </c>
      <c r="D92" s="64" t="s">
        <v>250</v>
      </c>
      <c r="E92" s="64" t="s">
        <v>250</v>
      </c>
      <c r="F92" s="64" t="s">
        <v>278</v>
      </c>
      <c r="G92" s="148"/>
      <c r="H92" s="21" t="s">
        <v>138</v>
      </c>
      <c r="I92" s="55" t="e">
        <f>+I88+I89+I90+I91</f>
        <v>#VALUE!</v>
      </c>
      <c r="J92" s="58"/>
      <c r="K92" s="58"/>
      <c r="N92" s="21"/>
      <c r="O92" s="21"/>
      <c r="P92" s="19"/>
      <c r="Q92" s="20"/>
      <c r="R92" s="62"/>
      <c r="S92" s="62"/>
      <c r="T92" s="62"/>
      <c r="U92" s="62"/>
      <c r="V92" s="62"/>
      <c r="W92" s="62"/>
      <c r="X92" s="62"/>
      <c r="Y92" s="62"/>
      <c r="Z92" s="62"/>
      <c r="AA92" s="62"/>
      <c r="AB92" s="62"/>
      <c r="AC92" s="62"/>
      <c r="AD92" s="20"/>
      <c r="AE92" s="20"/>
    </row>
    <row r="93" spans="1:36" s="61" customFormat="1" ht="15.75" customHeight="1" thickBot="1" x14ac:dyDescent="0.45">
      <c r="A93" s="64"/>
      <c r="B93" s="107"/>
      <c r="C93" s="64" t="s">
        <v>278</v>
      </c>
      <c r="D93" s="64" t="s">
        <v>278</v>
      </c>
      <c r="E93" s="64" t="s">
        <v>278</v>
      </c>
      <c r="F93" s="64" t="s">
        <v>278</v>
      </c>
      <c r="G93" s="148"/>
      <c r="H93" s="21" t="s">
        <v>4518</v>
      </c>
      <c r="I93" s="55" t="s">
        <v>12</v>
      </c>
      <c r="J93" s="50"/>
      <c r="K93" s="58"/>
      <c r="N93" s="21"/>
      <c r="O93" s="21"/>
      <c r="P93" s="63"/>
      <c r="Q93" s="62"/>
      <c r="R93" s="62"/>
      <c r="S93" s="62"/>
      <c r="T93" s="62"/>
      <c r="U93" s="62"/>
      <c r="V93" s="62"/>
      <c r="W93" s="62"/>
      <c r="X93" s="62"/>
      <c r="Y93" s="62"/>
      <c r="Z93" s="62"/>
      <c r="AA93" s="62"/>
      <c r="AB93" s="62"/>
      <c r="AC93" s="62"/>
      <c r="AD93" s="62"/>
      <c r="AE93" s="62"/>
    </row>
    <row r="94" spans="1:36" s="61" customFormat="1" ht="40.5" thickBot="1" x14ac:dyDescent="0.45">
      <c r="A94" s="102"/>
      <c r="B94" s="103"/>
      <c r="C94" s="103"/>
      <c r="D94" s="104"/>
      <c r="E94" s="104"/>
      <c r="F94" s="104"/>
      <c r="G94" s="150">
        <v>12</v>
      </c>
      <c r="H94" s="99" t="s">
        <v>143</v>
      </c>
      <c r="I94" s="100"/>
      <c r="J94" s="88"/>
      <c r="K94" s="57"/>
      <c r="L94" s="7"/>
      <c r="M94" s="7"/>
      <c r="N94" s="7"/>
      <c r="O94" s="7"/>
      <c r="P94" s="7"/>
      <c r="Q94" s="7"/>
      <c r="R94" s="7"/>
      <c r="S94" s="7"/>
      <c r="T94" s="7"/>
      <c r="U94" s="7"/>
      <c r="V94" s="7"/>
      <c r="W94" s="7"/>
      <c r="X94" s="7"/>
      <c r="Y94" s="7"/>
      <c r="Z94" s="7"/>
      <c r="AA94" s="7"/>
      <c r="AB94" s="7"/>
      <c r="AC94" s="7"/>
      <c r="AD94" s="7"/>
      <c r="AE94" s="7"/>
      <c r="AF94" s="7"/>
      <c r="AG94" s="7"/>
      <c r="AH94" s="4"/>
      <c r="AI94" s="4"/>
      <c r="AJ94" s="4"/>
    </row>
    <row r="95" spans="1:36" ht="15.75" customHeight="1" x14ac:dyDescent="0.4">
      <c r="A95" s="42"/>
      <c r="B95" s="107"/>
      <c r="C95" s="51" t="s">
        <v>278</v>
      </c>
      <c r="D95" s="64" t="s">
        <v>278</v>
      </c>
      <c r="E95" s="64" t="s">
        <v>278</v>
      </c>
      <c r="F95" s="64" t="s">
        <v>278</v>
      </c>
      <c r="G95" s="148"/>
      <c r="H95" s="52" t="s">
        <v>98</v>
      </c>
      <c r="I95" s="20"/>
      <c r="J95" s="31"/>
      <c r="K95" s="31"/>
      <c r="L95" s="20"/>
      <c r="M95" s="20"/>
      <c r="N95" s="20"/>
      <c r="O95" s="20"/>
      <c r="P95" s="20"/>
      <c r="Q95" s="20"/>
      <c r="R95" s="62"/>
      <c r="S95" s="62"/>
      <c r="T95" s="62"/>
      <c r="U95" s="62"/>
      <c r="V95" s="62"/>
      <c r="W95" s="62"/>
      <c r="X95" s="62"/>
      <c r="Y95" s="62"/>
      <c r="Z95" s="62"/>
      <c r="AA95" s="62"/>
      <c r="AB95" s="62"/>
      <c r="AC95" s="62"/>
      <c r="AD95" s="20"/>
      <c r="AE95" s="20"/>
    </row>
    <row r="96" spans="1:36" ht="15.75" customHeight="1" thickBot="1" x14ac:dyDescent="0.45">
      <c r="A96" s="42"/>
      <c r="B96" s="107"/>
      <c r="C96" s="51" t="s">
        <v>278</v>
      </c>
      <c r="D96" s="64" t="s">
        <v>278</v>
      </c>
      <c r="E96" s="64" t="s">
        <v>278</v>
      </c>
      <c r="F96" s="64" t="s">
        <v>278</v>
      </c>
      <c r="G96" s="148"/>
      <c r="H96" s="52" t="s">
        <v>8</v>
      </c>
      <c r="I96" s="20"/>
      <c r="J96" s="31"/>
      <c r="K96" s="31"/>
      <c r="L96" s="20"/>
      <c r="M96" s="20"/>
      <c r="N96" s="20"/>
      <c r="O96" s="20"/>
      <c r="P96" s="20"/>
      <c r="Q96" s="20"/>
      <c r="R96" s="62"/>
      <c r="S96" s="62"/>
      <c r="T96" s="62"/>
      <c r="U96" s="62"/>
      <c r="V96" s="62"/>
      <c r="W96" s="62"/>
      <c r="X96" s="62"/>
      <c r="Y96" s="62"/>
      <c r="Z96" s="62"/>
      <c r="AA96" s="62"/>
      <c r="AB96" s="62"/>
      <c r="AC96" s="62"/>
      <c r="AD96" s="20"/>
      <c r="AE96" s="20"/>
    </row>
    <row r="97" spans="1:37" s="61" customFormat="1" ht="20.5" thickBot="1" x14ac:dyDescent="0.45">
      <c r="A97" s="102"/>
      <c r="B97" s="103"/>
      <c r="C97" s="103"/>
      <c r="D97" s="104"/>
      <c r="E97" s="104"/>
      <c r="F97" s="104"/>
      <c r="G97" s="150">
        <v>13</v>
      </c>
      <c r="H97" s="99" t="s">
        <v>145</v>
      </c>
      <c r="I97" s="100"/>
      <c r="J97" s="88"/>
      <c r="K97" s="57"/>
      <c r="L97" s="7"/>
      <c r="M97" s="7"/>
      <c r="N97" s="7"/>
      <c r="O97" s="7"/>
      <c r="P97" s="7"/>
      <c r="Q97" s="7"/>
      <c r="R97" s="62"/>
      <c r="S97" s="62"/>
      <c r="T97" s="62"/>
      <c r="U97" s="62"/>
      <c r="V97" s="62"/>
      <c r="W97" s="62"/>
      <c r="X97" s="62"/>
      <c r="Y97" s="62"/>
      <c r="Z97" s="62"/>
      <c r="AA97" s="62"/>
      <c r="AB97" s="62"/>
      <c r="AC97" s="62"/>
      <c r="AD97" s="7"/>
      <c r="AE97" s="7"/>
      <c r="AF97" s="7"/>
      <c r="AG97" s="7"/>
      <c r="AH97" s="4"/>
      <c r="AI97" s="4"/>
      <c r="AJ97" s="4"/>
    </row>
    <row r="98" spans="1:37" s="61" customFormat="1" ht="15.75" customHeight="1" thickBot="1" x14ac:dyDescent="0.45">
      <c r="A98" s="64"/>
      <c r="B98" s="107"/>
      <c r="C98" s="64" t="s">
        <v>278</v>
      </c>
      <c r="D98" s="64" t="s">
        <v>278</v>
      </c>
      <c r="E98" s="64" t="s">
        <v>278</v>
      </c>
      <c r="F98" s="64" t="s">
        <v>278</v>
      </c>
      <c r="G98" s="148"/>
      <c r="H98" s="21" t="s">
        <v>145</v>
      </c>
      <c r="I98" s="55" t="s">
        <v>12</v>
      </c>
      <c r="J98" s="50"/>
      <c r="K98" s="58"/>
      <c r="N98" s="21"/>
      <c r="O98" s="21"/>
      <c r="P98" s="63"/>
      <c r="Q98" s="62"/>
      <c r="R98" s="7"/>
      <c r="S98" s="7"/>
      <c r="T98" s="7"/>
      <c r="U98" s="7"/>
      <c r="V98" s="7"/>
      <c r="W98" s="7"/>
      <c r="X98" s="7"/>
      <c r="Y98" s="7"/>
      <c r="Z98" s="7"/>
      <c r="AA98" s="7"/>
      <c r="AB98" s="7"/>
      <c r="AC98" s="7"/>
      <c r="AD98" s="62"/>
      <c r="AE98" s="62"/>
    </row>
    <row r="99" spans="1:37" s="131" customFormat="1" ht="38" customHeight="1" thickBot="1" x14ac:dyDescent="0.4">
      <c r="A99" s="272" t="s">
        <v>4531</v>
      </c>
      <c r="B99" s="273"/>
      <c r="C99" s="273"/>
      <c r="D99" s="273"/>
      <c r="E99" s="273"/>
      <c r="F99" s="273"/>
      <c r="G99" s="273"/>
      <c r="H99" s="273"/>
      <c r="I99" s="273"/>
      <c r="J99" s="274"/>
      <c r="K99" s="7"/>
      <c r="L99" s="7"/>
      <c r="M99" s="7"/>
      <c r="N99" s="7"/>
      <c r="O99" s="7"/>
      <c r="P99" s="7"/>
      <c r="Q99" s="7"/>
      <c r="R99" s="7"/>
      <c r="S99" s="7"/>
      <c r="T99" s="7"/>
      <c r="U99" s="7"/>
      <c r="V99" s="7"/>
      <c r="W99" s="7"/>
      <c r="X99" s="7"/>
      <c r="Y99" s="7"/>
      <c r="Z99" s="7"/>
      <c r="AA99" s="7"/>
      <c r="AB99" s="7"/>
      <c r="AC99" s="7"/>
      <c r="AD99" s="7"/>
      <c r="AE99" s="7"/>
      <c r="AF99" s="7"/>
      <c r="AG99" s="7"/>
      <c r="AH99" s="7"/>
      <c r="AI99" s="4"/>
      <c r="AJ99" s="4"/>
      <c r="AK99" s="4"/>
    </row>
    <row r="100" spans="1:37" s="145" customFormat="1" ht="50.5" thickBot="1" x14ac:dyDescent="0.55000000000000004">
      <c r="A100" s="137"/>
      <c r="B100" s="138"/>
      <c r="C100" s="138"/>
      <c r="D100" s="139"/>
      <c r="E100" s="139"/>
      <c r="F100" s="139"/>
      <c r="G100" s="150"/>
      <c r="H100" s="140" t="s">
        <v>147</v>
      </c>
      <c r="I100" s="141"/>
      <c r="J100" s="142"/>
      <c r="K100" s="143"/>
      <c r="L100" s="144"/>
      <c r="M100" s="144"/>
      <c r="N100" s="144"/>
      <c r="O100" s="144"/>
      <c r="P100" s="144"/>
      <c r="Q100" s="144"/>
      <c r="AD100" s="144"/>
      <c r="AE100" s="144"/>
      <c r="AF100" s="144"/>
      <c r="AG100" s="144"/>
      <c r="AH100" s="144"/>
      <c r="AI100" s="144"/>
      <c r="AJ100" s="144"/>
    </row>
    <row r="101" spans="1:37" s="61" customFormat="1" ht="40.5" thickBot="1" x14ac:dyDescent="0.45">
      <c r="A101" s="102"/>
      <c r="B101" s="103"/>
      <c r="C101" s="103"/>
      <c r="D101" s="104"/>
      <c r="E101" s="104"/>
      <c r="F101" s="104"/>
      <c r="G101" s="150">
        <v>14</v>
      </c>
      <c r="H101" s="99" t="s">
        <v>175</v>
      </c>
      <c r="I101" s="100"/>
      <c r="J101" s="88"/>
      <c r="K101" s="57"/>
      <c r="L101" s="7"/>
      <c r="M101" s="7"/>
      <c r="N101" s="7"/>
      <c r="O101" s="7"/>
      <c r="P101" s="7"/>
      <c r="Q101" s="7"/>
      <c r="R101" s="62"/>
      <c r="S101" s="62"/>
      <c r="T101" s="62"/>
      <c r="U101" s="62"/>
      <c r="V101" s="62"/>
      <c r="W101" s="62"/>
      <c r="X101" s="62"/>
      <c r="Y101" s="62"/>
      <c r="Z101" s="62"/>
      <c r="AA101" s="62"/>
      <c r="AB101" s="62"/>
      <c r="AC101" s="62"/>
      <c r="AD101" s="7"/>
      <c r="AE101" s="7"/>
      <c r="AF101" s="7"/>
      <c r="AG101" s="7"/>
      <c r="AH101" s="4"/>
      <c r="AI101" s="4"/>
      <c r="AJ101" s="4"/>
    </row>
    <row r="102" spans="1:37" s="61" customFormat="1" ht="15.75" customHeight="1" x14ac:dyDescent="0.4">
      <c r="A102" s="65"/>
      <c r="B102" s="107"/>
      <c r="C102" s="64" t="s">
        <v>278</v>
      </c>
      <c r="D102" s="64" t="s">
        <v>278</v>
      </c>
      <c r="E102" s="64" t="s">
        <v>278</v>
      </c>
      <c r="F102" s="64" t="s">
        <v>278</v>
      </c>
      <c r="G102" s="148"/>
      <c r="H102" s="52" t="s">
        <v>4522</v>
      </c>
      <c r="I102" s="55" t="s">
        <v>12</v>
      </c>
      <c r="J102" s="31"/>
      <c r="K102" s="31"/>
      <c r="L102" s="62"/>
      <c r="M102" s="62"/>
      <c r="N102" s="62"/>
      <c r="O102" s="62"/>
      <c r="P102" s="62"/>
      <c r="Q102" s="62"/>
      <c r="R102" s="62"/>
      <c r="S102" s="62"/>
      <c r="T102" s="62"/>
      <c r="U102" s="62"/>
      <c r="V102" s="62"/>
      <c r="W102" s="62"/>
      <c r="X102" s="62"/>
      <c r="Y102" s="62"/>
      <c r="Z102" s="62"/>
      <c r="AA102" s="62"/>
      <c r="AB102" s="62"/>
      <c r="AC102" s="62"/>
      <c r="AD102" s="62"/>
      <c r="AE102" s="62"/>
    </row>
    <row r="103" spans="1:37" s="61" customFormat="1" ht="15.75" customHeight="1" thickBot="1" x14ac:dyDescent="0.45">
      <c r="A103" s="65"/>
      <c r="B103" s="107"/>
      <c r="C103" s="64" t="s">
        <v>278</v>
      </c>
      <c r="D103" s="64" t="s">
        <v>278</v>
      </c>
      <c r="E103" s="64" t="s">
        <v>278</v>
      </c>
      <c r="F103" s="64" t="s">
        <v>278</v>
      </c>
      <c r="G103" s="148"/>
      <c r="H103" s="52" t="s">
        <v>4523</v>
      </c>
      <c r="I103" s="55" t="s">
        <v>12</v>
      </c>
      <c r="J103" s="31"/>
      <c r="K103" s="31"/>
      <c r="L103" s="62"/>
      <c r="M103" s="62"/>
      <c r="N103" s="62"/>
      <c r="O103" s="62"/>
      <c r="P103" s="62"/>
      <c r="Q103" s="62"/>
      <c r="R103" s="62"/>
      <c r="S103" s="62"/>
      <c r="T103" s="62"/>
      <c r="U103" s="62"/>
      <c r="V103" s="62"/>
      <c r="W103" s="62"/>
      <c r="X103" s="62"/>
      <c r="Y103" s="62"/>
      <c r="Z103" s="62"/>
      <c r="AA103" s="62"/>
      <c r="AB103" s="62"/>
      <c r="AC103" s="62"/>
      <c r="AD103" s="62"/>
      <c r="AE103" s="62"/>
    </row>
    <row r="104" spans="1:37" s="61" customFormat="1" ht="40.5" thickBot="1" x14ac:dyDescent="0.45">
      <c r="A104" s="102"/>
      <c r="B104" s="103"/>
      <c r="C104" s="103"/>
      <c r="D104" s="104"/>
      <c r="E104" s="104"/>
      <c r="F104" s="104"/>
      <c r="G104" s="150">
        <v>15</v>
      </c>
      <c r="H104" s="99" t="s">
        <v>153</v>
      </c>
      <c r="I104" s="100"/>
      <c r="J104" s="88"/>
      <c r="K104" s="57"/>
      <c r="L104" s="7"/>
      <c r="M104" s="7"/>
      <c r="N104" s="7"/>
      <c r="O104" s="7"/>
      <c r="P104" s="7"/>
      <c r="Q104" s="7"/>
      <c r="R104" s="62"/>
      <c r="S104" s="62"/>
      <c r="T104" s="62"/>
      <c r="U104" s="62"/>
      <c r="V104" s="62"/>
      <c r="W104" s="62"/>
      <c r="X104" s="62"/>
      <c r="Y104" s="62"/>
      <c r="Z104" s="62"/>
      <c r="AA104" s="62"/>
      <c r="AB104" s="62"/>
      <c r="AC104" s="62"/>
      <c r="AD104" s="7"/>
      <c r="AE104" s="7"/>
      <c r="AF104" s="7"/>
      <c r="AG104" s="7"/>
      <c r="AH104" s="4"/>
      <c r="AI104" s="4"/>
      <c r="AJ104" s="4"/>
    </row>
    <row r="105" spans="1:37" ht="15.75" customHeight="1" x14ac:dyDescent="0.4">
      <c r="A105" s="42"/>
      <c r="B105" s="107" t="s">
        <v>4738</v>
      </c>
      <c r="C105" s="51" t="s">
        <v>278</v>
      </c>
      <c r="D105" s="51" t="s">
        <v>278</v>
      </c>
      <c r="E105" s="64" t="s">
        <v>278</v>
      </c>
      <c r="F105" s="64" t="s">
        <v>278</v>
      </c>
      <c r="G105" s="148"/>
      <c r="H105" s="52" t="s">
        <v>4519</v>
      </c>
      <c r="I105" s="55" t="s">
        <v>12</v>
      </c>
      <c r="J105" s="31"/>
      <c r="K105" s="31"/>
      <c r="L105" s="20"/>
      <c r="M105" s="7"/>
      <c r="N105" s="7"/>
      <c r="O105" s="7"/>
      <c r="P105" s="7"/>
      <c r="Q105" s="20"/>
      <c r="R105" s="62"/>
      <c r="S105" s="62"/>
      <c r="T105" s="62"/>
      <c r="U105" s="62"/>
      <c r="V105" s="62"/>
      <c r="W105" s="62"/>
      <c r="X105" s="62"/>
      <c r="Y105" s="62"/>
      <c r="Z105" s="62"/>
      <c r="AA105" s="62"/>
      <c r="AB105" s="62"/>
      <c r="AC105" s="62"/>
      <c r="AD105" s="20"/>
      <c r="AE105" s="20"/>
    </row>
    <row r="106" spans="1:37" s="61" customFormat="1" ht="15.75" customHeight="1" x14ac:dyDescent="0.4">
      <c r="A106" s="65"/>
      <c r="B106" s="107"/>
      <c r="C106" s="64" t="s">
        <v>278</v>
      </c>
      <c r="D106" s="64" t="s">
        <v>278</v>
      </c>
      <c r="E106" s="64" t="s">
        <v>278</v>
      </c>
      <c r="F106" s="64" t="s">
        <v>278</v>
      </c>
      <c r="G106" s="148"/>
      <c r="H106" s="52" t="s">
        <v>89</v>
      </c>
      <c r="I106" s="55" t="s">
        <v>12</v>
      </c>
      <c r="J106" s="31"/>
      <c r="K106" s="31"/>
      <c r="L106" s="62"/>
      <c r="M106" s="7"/>
      <c r="N106" s="7"/>
      <c r="O106" s="7"/>
      <c r="P106" s="7"/>
      <c r="Q106" s="62"/>
      <c r="R106" s="62"/>
      <c r="S106" s="62"/>
      <c r="T106" s="62"/>
      <c r="U106" s="62"/>
      <c r="V106" s="62"/>
      <c r="W106" s="62"/>
      <c r="X106" s="62"/>
      <c r="Y106" s="62"/>
      <c r="Z106" s="62"/>
      <c r="AA106" s="62"/>
      <c r="AB106" s="62"/>
      <c r="AC106" s="62"/>
      <c r="AD106" s="62"/>
      <c r="AE106" s="62"/>
    </row>
    <row r="107" spans="1:37" s="61" customFormat="1" ht="15.75" customHeight="1" x14ac:dyDescent="0.4">
      <c r="A107" s="65"/>
      <c r="B107" s="107" t="s">
        <v>4738</v>
      </c>
      <c r="C107" s="64" t="s">
        <v>278</v>
      </c>
      <c r="D107" s="64" t="s">
        <v>278</v>
      </c>
      <c r="E107" s="64" t="s">
        <v>278</v>
      </c>
      <c r="F107" s="64" t="s">
        <v>278</v>
      </c>
      <c r="G107" s="148"/>
      <c r="H107" s="52" t="s">
        <v>91</v>
      </c>
      <c r="I107" s="55" t="s">
        <v>12</v>
      </c>
      <c r="J107" s="31"/>
      <c r="K107" s="31"/>
      <c r="L107" s="62"/>
      <c r="M107" s="7"/>
      <c r="N107" s="7"/>
      <c r="O107" s="7"/>
      <c r="P107" s="7"/>
      <c r="Q107" s="62"/>
      <c r="R107" s="62"/>
      <c r="S107" s="62"/>
      <c r="T107" s="62"/>
      <c r="U107" s="62"/>
      <c r="V107" s="62"/>
      <c r="W107" s="62"/>
      <c r="X107" s="62"/>
      <c r="Y107" s="62"/>
      <c r="Z107" s="62"/>
      <c r="AA107" s="62"/>
      <c r="AB107" s="62"/>
      <c r="AC107" s="62"/>
      <c r="AD107" s="62"/>
      <c r="AE107" s="62"/>
    </row>
    <row r="108" spans="1:37" s="61" customFormat="1" ht="15.75" customHeight="1" x14ac:dyDescent="0.4">
      <c r="A108" s="65"/>
      <c r="B108" s="107" t="s">
        <v>4520</v>
      </c>
      <c r="C108" s="64" t="s">
        <v>278</v>
      </c>
      <c r="D108" s="64" t="s">
        <v>278</v>
      </c>
      <c r="E108" s="64" t="s">
        <v>278</v>
      </c>
      <c r="F108" s="64" t="s">
        <v>278</v>
      </c>
      <c r="G108" s="148"/>
      <c r="H108" s="52" t="s">
        <v>19</v>
      </c>
      <c r="I108" s="55" t="s">
        <v>12</v>
      </c>
      <c r="J108" s="31"/>
      <c r="K108" s="31"/>
      <c r="L108" s="62"/>
      <c r="M108" s="7"/>
      <c r="N108" s="7"/>
      <c r="O108" s="7"/>
      <c r="P108" s="7"/>
      <c r="Q108" s="62"/>
      <c r="R108" s="62"/>
      <c r="S108" s="62"/>
      <c r="T108" s="62"/>
      <c r="U108" s="62"/>
      <c r="V108" s="62"/>
      <c r="W108" s="62"/>
      <c r="X108" s="62"/>
      <c r="Y108" s="62"/>
      <c r="Z108" s="62"/>
      <c r="AA108" s="62"/>
      <c r="AB108" s="62"/>
      <c r="AC108" s="62"/>
      <c r="AD108" s="62"/>
      <c r="AE108" s="62"/>
    </row>
    <row r="109" spans="1:37" s="61" customFormat="1" ht="15.75" customHeight="1" x14ac:dyDescent="0.4">
      <c r="A109" s="65"/>
      <c r="B109" s="107"/>
      <c r="C109" s="64" t="s">
        <v>278</v>
      </c>
      <c r="D109" s="64" t="s">
        <v>278</v>
      </c>
      <c r="E109" s="64" t="s">
        <v>278</v>
      </c>
      <c r="F109" s="64" t="s">
        <v>278</v>
      </c>
      <c r="G109" s="148"/>
      <c r="H109" s="52" t="s">
        <v>93</v>
      </c>
      <c r="I109" s="55" t="s">
        <v>12</v>
      </c>
      <c r="J109" s="31"/>
      <c r="K109" s="31"/>
      <c r="L109" s="62"/>
      <c r="M109" s="7"/>
      <c r="N109" s="7"/>
      <c r="O109" s="7"/>
      <c r="P109" s="7"/>
      <c r="Q109" s="62"/>
      <c r="R109" s="62"/>
      <c r="S109" s="62"/>
      <c r="T109" s="62"/>
      <c r="U109" s="62"/>
      <c r="V109" s="62"/>
      <c r="W109" s="62"/>
      <c r="X109" s="62"/>
      <c r="Y109" s="62"/>
      <c r="Z109" s="62"/>
      <c r="AA109" s="62"/>
      <c r="AB109" s="62"/>
      <c r="AC109" s="62"/>
      <c r="AD109" s="62"/>
      <c r="AE109" s="62"/>
    </row>
    <row r="110" spans="1:37" s="61" customFormat="1" ht="15.75" customHeight="1" x14ac:dyDescent="0.4">
      <c r="A110" s="65"/>
      <c r="B110" s="107"/>
      <c r="C110" s="64" t="s">
        <v>278</v>
      </c>
      <c r="D110" s="64" t="s">
        <v>278</v>
      </c>
      <c r="E110" s="64" t="s">
        <v>278</v>
      </c>
      <c r="F110" s="64" t="s">
        <v>278</v>
      </c>
      <c r="G110" s="148"/>
      <c r="H110" s="52" t="s">
        <v>22</v>
      </c>
      <c r="I110" s="55" t="s">
        <v>12</v>
      </c>
      <c r="J110" s="31"/>
      <c r="K110" s="31"/>
      <c r="L110" s="62"/>
      <c r="M110" s="7"/>
      <c r="N110" s="7"/>
      <c r="O110" s="7"/>
      <c r="P110" s="7"/>
      <c r="Q110" s="62"/>
      <c r="R110" s="62"/>
      <c r="S110" s="62"/>
      <c r="T110" s="62"/>
      <c r="U110" s="62"/>
      <c r="V110" s="62"/>
      <c r="W110" s="62"/>
      <c r="X110" s="62"/>
      <c r="Y110" s="62"/>
      <c r="Z110" s="62"/>
      <c r="AA110" s="62"/>
      <c r="AB110" s="62"/>
      <c r="AC110" s="62"/>
      <c r="AD110" s="62"/>
      <c r="AE110" s="62"/>
    </row>
    <row r="111" spans="1:37" s="61" customFormat="1" ht="15.75" customHeight="1" x14ac:dyDescent="0.4">
      <c r="A111" s="65"/>
      <c r="B111" s="107"/>
      <c r="C111" s="64" t="s">
        <v>278</v>
      </c>
      <c r="D111" s="64" t="s">
        <v>278</v>
      </c>
      <c r="E111" s="64" t="s">
        <v>278</v>
      </c>
      <c r="F111" s="64" t="s">
        <v>278</v>
      </c>
      <c r="G111" s="148"/>
      <c r="H111" s="52" t="s">
        <v>158</v>
      </c>
      <c r="I111" s="55" t="s">
        <v>12</v>
      </c>
      <c r="J111" s="31"/>
      <c r="K111" s="31"/>
      <c r="L111" s="62"/>
      <c r="M111" s="7"/>
      <c r="N111" s="7"/>
      <c r="O111" s="7"/>
      <c r="P111" s="7"/>
      <c r="Q111" s="62"/>
      <c r="R111" s="62"/>
      <c r="S111" s="62"/>
      <c r="T111" s="62"/>
      <c r="U111" s="62"/>
      <c r="V111" s="62"/>
      <c r="W111" s="62"/>
      <c r="X111" s="62"/>
      <c r="Y111" s="62"/>
      <c r="Z111" s="62"/>
      <c r="AA111" s="62"/>
      <c r="AB111" s="62"/>
      <c r="AC111" s="62"/>
      <c r="AD111" s="62"/>
      <c r="AE111" s="62"/>
    </row>
    <row r="112" spans="1:37" s="61" customFormat="1" ht="15.75" customHeight="1" x14ac:dyDescent="0.4">
      <c r="A112" s="65"/>
      <c r="B112" s="107"/>
      <c r="C112" s="64" t="s">
        <v>278</v>
      </c>
      <c r="D112" s="64" t="s">
        <v>278</v>
      </c>
      <c r="E112" s="64" t="s">
        <v>278</v>
      </c>
      <c r="F112" s="64" t="s">
        <v>278</v>
      </c>
      <c r="G112" s="148"/>
      <c r="H112" s="52" t="s">
        <v>97</v>
      </c>
      <c r="I112" s="55" t="s">
        <v>12</v>
      </c>
      <c r="J112" s="31"/>
      <c r="K112" s="31"/>
      <c r="L112" s="62"/>
      <c r="M112" s="7"/>
      <c r="N112" s="7"/>
      <c r="O112" s="7"/>
      <c r="P112" s="7"/>
      <c r="Q112" s="62"/>
      <c r="R112" s="62"/>
      <c r="S112" s="62"/>
      <c r="T112" s="62"/>
      <c r="U112" s="62"/>
      <c r="V112" s="62"/>
      <c r="W112" s="62"/>
      <c r="X112" s="62"/>
      <c r="Y112" s="62"/>
      <c r="Z112" s="62"/>
      <c r="AA112" s="62"/>
      <c r="AB112" s="62"/>
      <c r="AC112" s="62"/>
      <c r="AD112" s="62"/>
      <c r="AE112" s="62"/>
    </row>
    <row r="113" spans="1:36" s="61" customFormat="1" ht="15.75" customHeight="1" x14ac:dyDescent="0.4">
      <c r="A113" s="65"/>
      <c r="B113" s="107" t="s">
        <v>4520</v>
      </c>
      <c r="C113" s="64" t="s">
        <v>278</v>
      </c>
      <c r="D113" s="64" t="s">
        <v>278</v>
      </c>
      <c r="E113" s="64" t="s">
        <v>278</v>
      </c>
      <c r="F113" s="64" t="s">
        <v>278</v>
      </c>
      <c r="G113" s="148"/>
      <c r="H113" s="52" t="s">
        <v>27</v>
      </c>
      <c r="I113" s="55" t="s">
        <v>12</v>
      </c>
      <c r="J113" s="31"/>
      <c r="K113" s="31"/>
      <c r="L113" s="62"/>
      <c r="M113" s="7"/>
      <c r="N113" s="7"/>
      <c r="O113" s="7"/>
      <c r="P113" s="7"/>
      <c r="Q113" s="62"/>
      <c r="R113" s="62"/>
      <c r="S113" s="62"/>
      <c r="T113" s="62"/>
      <c r="U113" s="62"/>
      <c r="V113" s="62"/>
      <c r="W113" s="62"/>
      <c r="X113" s="62"/>
      <c r="Y113" s="62"/>
      <c r="Z113" s="62"/>
      <c r="AA113" s="62"/>
      <c r="AB113" s="62"/>
      <c r="AC113" s="62"/>
      <c r="AD113" s="62"/>
      <c r="AE113" s="62"/>
    </row>
    <row r="114" spans="1:36" s="61" customFormat="1" ht="15.75" customHeight="1" thickBot="1" x14ac:dyDescent="0.45">
      <c r="A114" s="65"/>
      <c r="B114" s="107" t="s">
        <v>4520</v>
      </c>
      <c r="C114" s="64" t="s">
        <v>278</v>
      </c>
      <c r="D114" s="64" t="s">
        <v>278</v>
      </c>
      <c r="E114" s="64" t="s">
        <v>278</v>
      </c>
      <c r="F114" s="64" t="s">
        <v>278</v>
      </c>
      <c r="G114" s="148"/>
      <c r="H114" s="52" t="s">
        <v>61</v>
      </c>
      <c r="I114" s="55" t="s">
        <v>12</v>
      </c>
      <c r="J114" s="31"/>
      <c r="K114" s="31"/>
      <c r="L114" s="62"/>
      <c r="M114" s="7"/>
      <c r="N114" s="7"/>
      <c r="O114" s="7"/>
      <c r="P114" s="7"/>
      <c r="Q114" s="62"/>
      <c r="R114" s="62"/>
      <c r="S114" s="62"/>
      <c r="T114" s="62"/>
      <c r="U114" s="62"/>
      <c r="V114" s="62"/>
      <c r="W114" s="62"/>
      <c r="X114" s="62"/>
      <c r="Y114" s="62"/>
      <c r="Z114" s="62"/>
      <c r="AA114" s="62"/>
      <c r="AB114" s="62"/>
      <c r="AC114" s="62"/>
      <c r="AD114" s="62"/>
      <c r="AE114" s="62"/>
    </row>
    <row r="115" spans="1:36" s="61" customFormat="1" ht="40.5" thickBot="1" x14ac:dyDescent="0.45">
      <c r="A115" s="102"/>
      <c r="B115" s="103"/>
      <c r="C115" s="103"/>
      <c r="D115" s="104"/>
      <c r="E115" s="104"/>
      <c r="F115" s="104"/>
      <c r="G115" s="150">
        <v>16</v>
      </c>
      <c r="H115" s="99" t="s">
        <v>163</v>
      </c>
      <c r="I115" s="100"/>
      <c r="J115" s="88"/>
      <c r="K115" s="57"/>
      <c r="L115" s="7"/>
      <c r="M115" s="7"/>
      <c r="N115" s="7"/>
      <c r="O115" s="7"/>
      <c r="P115" s="7"/>
      <c r="Q115" s="7"/>
      <c r="R115" s="62"/>
      <c r="S115" s="62"/>
      <c r="T115" s="62"/>
      <c r="U115" s="62"/>
      <c r="V115" s="62"/>
      <c r="W115" s="62"/>
      <c r="X115" s="62"/>
      <c r="Y115" s="62"/>
      <c r="Z115" s="62"/>
      <c r="AA115" s="62"/>
      <c r="AB115" s="62"/>
      <c r="AC115" s="62"/>
      <c r="AD115" s="7"/>
      <c r="AE115" s="7"/>
      <c r="AF115" s="7"/>
      <c r="AG115" s="7"/>
      <c r="AH115" s="4"/>
      <c r="AI115" s="4"/>
      <c r="AJ115" s="4"/>
    </row>
    <row r="116" spans="1:36" ht="15.75" customHeight="1" x14ac:dyDescent="0.4">
      <c r="A116" s="41"/>
      <c r="B116" s="107"/>
      <c r="C116" s="64" t="s">
        <v>278</v>
      </c>
      <c r="D116" s="64" t="s">
        <v>278</v>
      </c>
      <c r="E116" s="64" t="s">
        <v>278</v>
      </c>
      <c r="F116" s="64" t="s">
        <v>278</v>
      </c>
      <c r="G116" s="148"/>
      <c r="H116" s="52" t="s">
        <v>89</v>
      </c>
      <c r="I116" s="7" t="s">
        <v>12</v>
      </c>
      <c r="J116" s="31"/>
      <c r="K116" s="31"/>
      <c r="L116" s="62"/>
      <c r="M116" s="7"/>
      <c r="N116" s="7"/>
      <c r="O116" s="7"/>
      <c r="P116" s="7"/>
      <c r="Q116" s="62"/>
      <c r="R116" s="62"/>
      <c r="S116" s="62"/>
      <c r="T116" s="62"/>
      <c r="U116" s="62"/>
      <c r="V116" s="62"/>
      <c r="W116" s="62"/>
      <c r="X116" s="62"/>
      <c r="Y116" s="62"/>
      <c r="Z116" s="62"/>
      <c r="AA116" s="62"/>
      <c r="AB116" s="40"/>
      <c r="AC116" s="52"/>
      <c r="AD116" s="55"/>
      <c r="AE116" s="31"/>
      <c r="AF116" s="31"/>
      <c r="AG116" s="62"/>
      <c r="AH116" s="7"/>
      <c r="AI116" s="7"/>
    </row>
    <row r="117" spans="1:36" ht="15.75" customHeight="1" x14ac:dyDescent="0.4">
      <c r="A117" s="41"/>
      <c r="B117" s="107" t="s">
        <v>4738</v>
      </c>
      <c r="C117" s="64" t="s">
        <v>278</v>
      </c>
      <c r="D117" s="64" t="s">
        <v>278</v>
      </c>
      <c r="E117" s="64" t="s">
        <v>278</v>
      </c>
      <c r="F117" s="64" t="s">
        <v>278</v>
      </c>
      <c r="G117" s="148"/>
      <c r="H117" s="52" t="s">
        <v>91</v>
      </c>
      <c r="I117" s="7" t="s">
        <v>12</v>
      </c>
      <c r="J117" s="31"/>
      <c r="K117" s="31"/>
      <c r="L117" s="62"/>
      <c r="M117" s="7"/>
      <c r="N117" s="7"/>
      <c r="O117" s="7"/>
      <c r="P117" s="7"/>
      <c r="Q117" s="62"/>
      <c r="R117" s="62"/>
      <c r="S117" s="62"/>
      <c r="T117" s="62"/>
      <c r="U117" s="62"/>
      <c r="V117" s="62"/>
      <c r="W117" s="62"/>
      <c r="X117" s="62"/>
      <c r="Y117" s="62"/>
      <c r="Z117" s="62"/>
      <c r="AA117" s="62"/>
      <c r="AB117" s="40"/>
      <c r="AC117" s="52"/>
      <c r="AD117" s="55"/>
      <c r="AE117" s="31"/>
      <c r="AF117" s="31"/>
      <c r="AG117" s="62"/>
      <c r="AH117" s="7"/>
      <c r="AI117" s="7"/>
    </row>
    <row r="118" spans="1:36" ht="15.75" customHeight="1" x14ac:dyDescent="0.4">
      <c r="A118" s="41"/>
      <c r="B118" s="107" t="s">
        <v>4505</v>
      </c>
      <c r="C118" s="64" t="s">
        <v>278</v>
      </c>
      <c r="D118" s="64" t="s">
        <v>278</v>
      </c>
      <c r="E118" s="64" t="s">
        <v>278</v>
      </c>
      <c r="F118" s="64" t="s">
        <v>278</v>
      </c>
      <c r="G118" s="148"/>
      <c r="H118" s="52" t="s">
        <v>19</v>
      </c>
      <c r="I118" s="7"/>
      <c r="J118" s="31"/>
      <c r="K118" s="31"/>
      <c r="L118" s="62"/>
      <c r="M118" s="7"/>
      <c r="N118" s="7"/>
      <c r="O118" s="7"/>
      <c r="P118" s="7"/>
      <c r="Q118" s="62"/>
      <c r="R118" s="62"/>
      <c r="S118" s="62"/>
      <c r="T118" s="62"/>
      <c r="U118" s="62"/>
      <c r="V118" s="62"/>
      <c r="W118" s="62"/>
      <c r="X118" s="62"/>
      <c r="Y118" s="62"/>
      <c r="Z118" s="62"/>
      <c r="AA118" s="62"/>
      <c r="AB118" s="40"/>
      <c r="AC118" s="52"/>
      <c r="AD118" s="55"/>
      <c r="AE118" s="31"/>
      <c r="AF118" s="31"/>
      <c r="AG118" s="62"/>
      <c r="AH118" s="7"/>
      <c r="AI118" s="7"/>
    </row>
    <row r="119" spans="1:36" ht="15.75" customHeight="1" x14ac:dyDescent="0.4">
      <c r="A119" s="41"/>
      <c r="B119" s="107"/>
      <c r="C119" s="64" t="s">
        <v>278</v>
      </c>
      <c r="D119" s="64" t="s">
        <v>278</v>
      </c>
      <c r="E119" s="64" t="s">
        <v>278</v>
      </c>
      <c r="F119" s="64" t="s">
        <v>278</v>
      </c>
      <c r="G119" s="148"/>
      <c r="H119" s="52" t="s">
        <v>93</v>
      </c>
      <c r="I119" s="7" t="s">
        <v>12</v>
      </c>
      <c r="J119" s="31"/>
      <c r="K119" s="31"/>
      <c r="L119" s="62"/>
      <c r="M119" s="7"/>
      <c r="N119" s="7"/>
      <c r="O119" s="7"/>
      <c r="P119" s="7"/>
      <c r="Q119" s="62"/>
      <c r="R119" s="62"/>
      <c r="S119" s="62"/>
      <c r="T119" s="62"/>
      <c r="U119" s="62"/>
      <c r="V119" s="62"/>
      <c r="W119" s="62"/>
      <c r="X119" s="62"/>
      <c r="Y119" s="62"/>
      <c r="Z119" s="62"/>
      <c r="AA119" s="62"/>
      <c r="AB119" s="40"/>
      <c r="AC119" s="52"/>
      <c r="AD119" s="55"/>
      <c r="AE119" s="31"/>
      <c r="AF119" s="31"/>
      <c r="AG119" s="62"/>
      <c r="AH119" s="7"/>
      <c r="AI119" s="7"/>
    </row>
    <row r="120" spans="1:36" ht="15.75" customHeight="1" x14ac:dyDescent="0.4">
      <c r="A120" s="41"/>
      <c r="B120" s="107"/>
      <c r="C120" s="64" t="s">
        <v>278</v>
      </c>
      <c r="D120" s="64" t="s">
        <v>278</v>
      </c>
      <c r="E120" s="64" t="s">
        <v>278</v>
      </c>
      <c r="F120" s="64" t="s">
        <v>278</v>
      </c>
      <c r="G120" s="148"/>
      <c r="H120" s="52" t="s">
        <v>22</v>
      </c>
      <c r="I120" s="7" t="s">
        <v>12</v>
      </c>
      <c r="J120" s="31"/>
      <c r="K120" s="31"/>
      <c r="L120" s="62"/>
      <c r="M120" s="7"/>
      <c r="N120" s="7"/>
      <c r="O120" s="7"/>
      <c r="P120" s="7"/>
      <c r="Q120" s="62"/>
      <c r="R120" s="62"/>
      <c r="S120" s="62"/>
      <c r="T120" s="62"/>
      <c r="U120" s="62"/>
      <c r="V120" s="62"/>
      <c r="W120" s="62"/>
      <c r="X120" s="62"/>
      <c r="Y120" s="62"/>
      <c r="Z120" s="62"/>
      <c r="AA120" s="62"/>
      <c r="AB120" s="40"/>
      <c r="AC120" s="52"/>
      <c r="AD120" s="55"/>
      <c r="AE120" s="31"/>
      <c r="AF120" s="31"/>
      <c r="AG120" s="62"/>
      <c r="AH120" s="7"/>
      <c r="AI120" s="7"/>
    </row>
    <row r="121" spans="1:36" ht="15.75" customHeight="1" x14ac:dyDescent="0.4">
      <c r="A121" s="41"/>
      <c r="B121" s="107"/>
      <c r="C121" s="64" t="s">
        <v>278</v>
      </c>
      <c r="D121" s="64" t="s">
        <v>278</v>
      </c>
      <c r="E121" s="64" t="s">
        <v>278</v>
      </c>
      <c r="F121" s="64" t="s">
        <v>278</v>
      </c>
      <c r="G121" s="148"/>
      <c r="H121" s="52" t="s">
        <v>158</v>
      </c>
      <c r="I121" s="7" t="s">
        <v>12</v>
      </c>
      <c r="J121" s="31"/>
      <c r="K121" s="31"/>
      <c r="L121" s="62"/>
      <c r="M121" s="7"/>
      <c r="N121" s="7"/>
      <c r="O121" s="7"/>
      <c r="P121" s="7"/>
      <c r="Q121" s="62"/>
      <c r="R121" s="62"/>
      <c r="S121" s="62"/>
      <c r="T121" s="62"/>
      <c r="U121" s="62"/>
      <c r="V121" s="62"/>
      <c r="W121" s="62"/>
      <c r="X121" s="62"/>
      <c r="Y121" s="62"/>
      <c r="Z121" s="62"/>
      <c r="AA121" s="62"/>
      <c r="AB121" s="40"/>
      <c r="AC121" s="52"/>
      <c r="AD121" s="55"/>
      <c r="AE121" s="31"/>
      <c r="AF121" s="31"/>
      <c r="AG121" s="62"/>
      <c r="AH121" s="7"/>
      <c r="AI121" s="7"/>
    </row>
    <row r="122" spans="1:36" ht="15.75" customHeight="1" x14ac:dyDescent="0.4">
      <c r="A122" s="41"/>
      <c r="B122" s="107"/>
      <c r="C122" s="64" t="s">
        <v>278</v>
      </c>
      <c r="D122" s="64" t="s">
        <v>278</v>
      </c>
      <c r="E122" s="64" t="s">
        <v>278</v>
      </c>
      <c r="F122" s="64" t="s">
        <v>278</v>
      </c>
      <c r="G122" s="148"/>
      <c r="H122" s="52" t="s">
        <v>97</v>
      </c>
      <c r="I122" s="7" t="s">
        <v>12</v>
      </c>
      <c r="J122" s="31"/>
      <c r="K122" s="31"/>
      <c r="L122" s="62"/>
      <c r="M122" s="7"/>
      <c r="N122" s="7"/>
      <c r="O122" s="7"/>
      <c r="P122" s="7"/>
      <c r="Q122" s="62"/>
      <c r="R122" s="62"/>
      <c r="S122" s="62"/>
      <c r="T122" s="62"/>
      <c r="U122" s="62"/>
      <c r="V122" s="62"/>
      <c r="W122" s="62"/>
      <c r="X122" s="62"/>
      <c r="Y122" s="62"/>
      <c r="Z122" s="62"/>
      <c r="AA122" s="62"/>
      <c r="AB122" s="40"/>
      <c r="AC122" s="52"/>
      <c r="AD122" s="55"/>
      <c r="AE122" s="31"/>
      <c r="AF122" s="31"/>
      <c r="AG122" s="62"/>
      <c r="AH122" s="7"/>
      <c r="AI122" s="7"/>
    </row>
    <row r="123" spans="1:36" ht="15.75" customHeight="1" x14ac:dyDescent="0.4">
      <c r="A123" s="41"/>
      <c r="B123" s="107" t="s">
        <v>4505</v>
      </c>
      <c r="C123" s="64" t="s">
        <v>278</v>
      </c>
      <c r="D123" s="64" t="s">
        <v>278</v>
      </c>
      <c r="E123" s="64" t="s">
        <v>278</v>
      </c>
      <c r="F123" s="64" t="s">
        <v>278</v>
      </c>
      <c r="G123" s="148"/>
      <c r="H123" s="52" t="s">
        <v>27</v>
      </c>
      <c r="I123" s="55" t="s">
        <v>12</v>
      </c>
      <c r="J123" s="31"/>
      <c r="K123" s="31"/>
      <c r="L123" s="62"/>
      <c r="M123" s="7"/>
      <c r="N123" s="7"/>
      <c r="O123" s="7"/>
      <c r="P123" s="7"/>
      <c r="Q123" s="62"/>
      <c r="R123" s="62"/>
      <c r="S123" s="62"/>
      <c r="T123" s="62"/>
      <c r="U123" s="62"/>
      <c r="V123" s="62"/>
      <c r="W123" s="62"/>
      <c r="X123" s="62"/>
      <c r="Y123" s="62"/>
      <c r="Z123" s="62"/>
      <c r="AA123" s="62"/>
      <c r="AB123" s="40"/>
      <c r="AC123" s="52"/>
      <c r="AD123" s="55"/>
      <c r="AE123" s="31"/>
      <c r="AF123" s="31"/>
      <c r="AG123" s="62"/>
      <c r="AH123" s="7"/>
      <c r="AI123" s="7"/>
    </row>
    <row r="124" spans="1:36" ht="15.75" customHeight="1" thickBot="1" x14ac:dyDescent="0.45">
      <c r="A124" s="42"/>
      <c r="B124" s="107" t="s">
        <v>4505</v>
      </c>
      <c r="C124" s="64" t="s">
        <v>278</v>
      </c>
      <c r="D124" s="64" t="s">
        <v>278</v>
      </c>
      <c r="E124" s="64" t="s">
        <v>278</v>
      </c>
      <c r="F124" s="64" t="s">
        <v>278</v>
      </c>
      <c r="G124" s="148"/>
      <c r="H124" s="52" t="s">
        <v>61</v>
      </c>
      <c r="I124" s="55" t="s">
        <v>12</v>
      </c>
      <c r="J124" s="31"/>
      <c r="K124" s="31"/>
      <c r="L124" s="62"/>
      <c r="M124" s="7"/>
      <c r="N124" s="7"/>
      <c r="O124" s="7"/>
      <c r="P124" s="7"/>
      <c r="Q124" s="62"/>
      <c r="R124" s="62"/>
      <c r="S124" s="62"/>
      <c r="T124" s="62"/>
      <c r="U124" s="62"/>
      <c r="V124" s="62"/>
      <c r="W124" s="62"/>
      <c r="X124" s="62"/>
      <c r="Y124" s="62"/>
      <c r="Z124" s="62"/>
      <c r="AA124" s="62"/>
      <c r="AB124" s="40"/>
      <c r="AC124" s="52"/>
      <c r="AD124" s="55"/>
      <c r="AE124" s="31"/>
      <c r="AF124" s="31"/>
      <c r="AG124" s="62"/>
      <c r="AH124" s="7"/>
      <c r="AI124" s="7"/>
    </row>
    <row r="125" spans="1:36" s="61" customFormat="1" ht="60.5" thickBot="1" x14ac:dyDescent="0.45">
      <c r="A125" s="102"/>
      <c r="B125" s="103"/>
      <c r="C125" s="103"/>
      <c r="D125" s="104"/>
      <c r="E125" s="104"/>
      <c r="F125" s="104"/>
      <c r="G125" s="150">
        <v>17</v>
      </c>
      <c r="H125" s="99" t="s">
        <v>4529</v>
      </c>
      <c r="I125" s="100"/>
      <c r="J125" s="88"/>
      <c r="K125" s="57"/>
      <c r="L125" s="7"/>
      <c r="M125" s="7"/>
      <c r="N125" s="7"/>
      <c r="O125" s="7"/>
      <c r="P125" s="7"/>
      <c r="Q125" s="7"/>
      <c r="R125" s="62"/>
      <c r="S125" s="62"/>
      <c r="T125" s="62"/>
      <c r="U125" s="62"/>
      <c r="V125" s="62"/>
      <c r="W125" s="62"/>
      <c r="X125" s="62"/>
      <c r="Y125" s="62"/>
      <c r="Z125" s="62"/>
      <c r="AA125" s="62"/>
      <c r="AB125" s="62"/>
      <c r="AC125" s="62"/>
      <c r="AD125" s="7"/>
      <c r="AE125" s="7"/>
      <c r="AF125" s="7"/>
      <c r="AG125" s="7"/>
      <c r="AH125" s="4"/>
      <c r="AI125" s="4"/>
      <c r="AJ125" s="4"/>
    </row>
    <row r="126" spans="1:36" ht="15.75" customHeight="1" x14ac:dyDescent="0.4">
      <c r="A126" s="41"/>
      <c r="B126" s="107"/>
      <c r="C126" s="51" t="s">
        <v>278</v>
      </c>
      <c r="D126" s="51" t="s">
        <v>278</v>
      </c>
      <c r="E126" s="64" t="s">
        <v>278</v>
      </c>
      <c r="F126" s="64" t="s">
        <v>278</v>
      </c>
      <c r="G126" s="148"/>
      <c r="H126" s="52" t="s">
        <v>100</v>
      </c>
      <c r="I126" s="55" t="s">
        <v>12</v>
      </c>
      <c r="J126" s="31"/>
      <c r="K126" s="31"/>
      <c r="L126" s="62"/>
      <c r="M126" s="7"/>
      <c r="N126" s="7"/>
      <c r="O126" s="7"/>
      <c r="P126" s="7"/>
      <c r="Q126" s="62"/>
      <c r="R126" s="62"/>
      <c r="S126" s="62"/>
      <c r="T126" s="62"/>
      <c r="U126" s="62"/>
      <c r="V126" s="62"/>
      <c r="W126" s="62"/>
      <c r="X126" s="62"/>
      <c r="Y126" s="62"/>
      <c r="Z126" s="62"/>
      <c r="AA126" s="62"/>
      <c r="AB126" s="40"/>
      <c r="AC126" s="52"/>
      <c r="AD126" s="55"/>
      <c r="AE126" s="31"/>
      <c r="AF126" s="31"/>
      <c r="AG126" s="62"/>
      <c r="AH126" s="7"/>
      <c r="AI126" s="7"/>
    </row>
    <row r="127" spans="1:36" ht="15.75" customHeight="1" x14ac:dyDescent="0.4">
      <c r="A127" s="41"/>
      <c r="B127" s="107"/>
      <c r="C127" s="64" t="s">
        <v>278</v>
      </c>
      <c r="D127" s="64" t="s">
        <v>278</v>
      </c>
      <c r="E127" s="64" t="s">
        <v>278</v>
      </c>
      <c r="F127" s="64" t="s">
        <v>278</v>
      </c>
      <c r="G127" s="148"/>
      <c r="H127" s="52" t="s">
        <v>101</v>
      </c>
      <c r="I127" s="55" t="s">
        <v>12</v>
      </c>
      <c r="J127" s="31"/>
      <c r="K127" s="31"/>
      <c r="L127" s="62"/>
      <c r="M127" s="7"/>
      <c r="N127" s="7"/>
      <c r="O127" s="7"/>
      <c r="P127" s="7"/>
      <c r="Q127" s="62"/>
      <c r="R127" s="62"/>
      <c r="S127" s="62"/>
      <c r="T127" s="62"/>
      <c r="U127" s="62"/>
      <c r="V127" s="62"/>
      <c r="W127" s="62"/>
      <c r="X127" s="62"/>
      <c r="Y127" s="62"/>
      <c r="Z127" s="62"/>
      <c r="AA127" s="62"/>
      <c r="AB127" s="40"/>
      <c r="AC127" s="52"/>
      <c r="AD127" s="55"/>
      <c r="AE127" s="31"/>
      <c r="AF127" s="31"/>
      <c r="AG127" s="62"/>
      <c r="AH127" s="7"/>
      <c r="AI127" s="7"/>
    </row>
    <row r="128" spans="1:36" ht="15.75" customHeight="1" x14ac:dyDescent="0.4">
      <c r="A128" s="41"/>
      <c r="B128" s="107"/>
      <c r="C128" s="64" t="s">
        <v>278</v>
      </c>
      <c r="D128" s="107" t="s">
        <v>278</v>
      </c>
      <c r="E128" s="107" t="s">
        <v>278</v>
      </c>
      <c r="F128" s="64" t="s">
        <v>278</v>
      </c>
      <c r="G128" s="148"/>
      <c r="H128" s="52" t="s">
        <v>102</v>
      </c>
      <c r="I128" s="55" t="s">
        <v>12</v>
      </c>
      <c r="J128" s="31"/>
      <c r="K128" s="31"/>
      <c r="L128" s="62"/>
      <c r="M128" s="7"/>
      <c r="N128" s="7"/>
      <c r="O128" s="7"/>
      <c r="P128" s="7"/>
      <c r="Q128" s="62"/>
      <c r="R128" s="62"/>
      <c r="S128" s="62"/>
      <c r="T128" s="62"/>
      <c r="U128" s="62"/>
      <c r="V128" s="62"/>
      <c r="W128" s="62"/>
      <c r="X128" s="62"/>
      <c r="Y128" s="62"/>
      <c r="Z128" s="62"/>
      <c r="AA128" s="62"/>
      <c r="AB128" s="40"/>
      <c r="AC128" s="52"/>
      <c r="AD128" s="55"/>
      <c r="AE128" s="31"/>
      <c r="AF128" s="31"/>
      <c r="AG128" s="62"/>
      <c r="AH128" s="7"/>
      <c r="AI128" s="7"/>
    </row>
    <row r="129" spans="1:36" ht="15.75" customHeight="1" x14ac:dyDescent="0.4">
      <c r="A129" s="41"/>
      <c r="B129" s="107"/>
      <c r="C129" s="64" t="s">
        <v>278</v>
      </c>
      <c r="D129" s="107" t="s">
        <v>278</v>
      </c>
      <c r="E129" s="107" t="s">
        <v>278</v>
      </c>
      <c r="F129" s="64" t="s">
        <v>278</v>
      </c>
      <c r="G129" s="148"/>
      <c r="H129" s="52" t="s">
        <v>103</v>
      </c>
      <c r="I129" s="55" t="s">
        <v>12</v>
      </c>
      <c r="J129" s="31"/>
      <c r="K129" s="31"/>
      <c r="L129" s="62"/>
      <c r="M129" s="7"/>
      <c r="N129" s="7"/>
      <c r="O129" s="7"/>
      <c r="P129" s="7"/>
      <c r="Q129" s="62"/>
      <c r="R129" s="62"/>
      <c r="S129" s="62"/>
      <c r="T129" s="62"/>
      <c r="U129" s="62"/>
      <c r="V129" s="62"/>
      <c r="W129" s="62"/>
      <c r="X129" s="62"/>
      <c r="Y129" s="62"/>
      <c r="Z129" s="62"/>
      <c r="AA129" s="62"/>
      <c r="AB129" s="40"/>
      <c r="AC129" s="52"/>
      <c r="AD129" s="55"/>
      <c r="AE129" s="31"/>
      <c r="AF129" s="31"/>
      <c r="AG129" s="62"/>
      <c r="AH129" s="7"/>
      <c r="AI129" s="7"/>
    </row>
    <row r="130" spans="1:36" ht="15.75" customHeight="1" x14ac:dyDescent="0.4">
      <c r="A130" s="42"/>
      <c r="B130" s="107"/>
      <c r="C130" s="64" t="s">
        <v>278</v>
      </c>
      <c r="D130" s="107" t="s">
        <v>278</v>
      </c>
      <c r="E130" s="107" t="s">
        <v>278</v>
      </c>
      <c r="F130" s="64" t="s">
        <v>278</v>
      </c>
      <c r="G130" s="148"/>
      <c r="H130" s="52" t="s">
        <v>61</v>
      </c>
      <c r="I130" s="55" t="s">
        <v>12</v>
      </c>
      <c r="J130" s="31"/>
      <c r="K130" s="31"/>
      <c r="L130" s="62"/>
      <c r="M130" s="7"/>
      <c r="N130" s="7"/>
      <c r="O130" s="7"/>
      <c r="P130" s="7"/>
      <c r="Q130" s="62"/>
      <c r="R130" s="62"/>
      <c r="S130" s="62"/>
      <c r="T130" s="62"/>
      <c r="U130" s="62"/>
      <c r="V130" s="62"/>
      <c r="W130" s="62"/>
      <c r="X130" s="62"/>
      <c r="Y130" s="62"/>
      <c r="Z130" s="62"/>
      <c r="AA130" s="62"/>
      <c r="AB130" s="40"/>
      <c r="AC130" s="52"/>
      <c r="AD130" s="55"/>
      <c r="AE130" s="31"/>
      <c r="AF130" s="31"/>
      <c r="AG130" s="62"/>
      <c r="AH130" s="7"/>
      <c r="AI130" s="7"/>
    </row>
    <row r="131" spans="1:36" s="230" customFormat="1" ht="15.75" customHeight="1" thickBot="1" x14ac:dyDescent="0.45">
      <c r="A131" s="49"/>
      <c r="B131" s="248"/>
      <c r="C131" s="248"/>
      <c r="D131" s="248"/>
      <c r="E131" s="248"/>
      <c r="F131" s="248"/>
      <c r="G131" s="148"/>
      <c r="H131" s="52" t="s">
        <v>4724</v>
      </c>
      <c r="I131" s="122"/>
      <c r="J131" s="31"/>
      <c r="K131" s="31"/>
      <c r="L131" s="234"/>
      <c r="M131" s="7"/>
      <c r="N131" s="7"/>
      <c r="O131" s="7"/>
      <c r="P131" s="7"/>
      <c r="Q131" s="234"/>
      <c r="R131" s="234"/>
      <c r="S131" s="234"/>
      <c r="T131" s="234"/>
      <c r="U131" s="234"/>
      <c r="V131" s="234"/>
      <c r="W131" s="234"/>
      <c r="X131" s="234"/>
      <c r="Y131" s="234"/>
      <c r="Z131" s="234"/>
      <c r="AA131" s="234"/>
      <c r="AB131" s="40"/>
      <c r="AC131" s="52"/>
      <c r="AD131" s="122"/>
      <c r="AE131" s="31"/>
      <c r="AF131" s="31"/>
      <c r="AG131" s="234"/>
      <c r="AH131" s="7"/>
      <c r="AI131" s="7"/>
    </row>
    <row r="132" spans="1:36" s="61" customFormat="1" ht="40.5" thickBot="1" x14ac:dyDescent="0.45">
      <c r="A132" s="102"/>
      <c r="B132" s="103"/>
      <c r="C132" s="103"/>
      <c r="D132" s="104"/>
      <c r="E132" s="104"/>
      <c r="F132" s="104"/>
      <c r="G132" s="150">
        <v>18</v>
      </c>
      <c r="H132" s="99" t="s">
        <v>176</v>
      </c>
      <c r="I132" s="100"/>
      <c r="J132" s="88"/>
      <c r="K132" s="57"/>
      <c r="L132" s="7"/>
      <c r="M132" s="7"/>
      <c r="N132" s="7"/>
      <c r="O132" s="7"/>
      <c r="P132" s="7"/>
      <c r="Q132" s="7"/>
      <c r="R132" s="62"/>
      <c r="S132" s="62"/>
      <c r="T132" s="62"/>
      <c r="U132" s="62"/>
      <c r="V132" s="62"/>
      <c r="W132" s="62"/>
      <c r="X132" s="62"/>
      <c r="Y132" s="62"/>
      <c r="Z132" s="62"/>
      <c r="AA132" s="62"/>
      <c r="AB132" s="62"/>
      <c r="AC132" s="62"/>
      <c r="AD132" s="7"/>
      <c r="AE132" s="7"/>
      <c r="AF132" s="7"/>
      <c r="AG132" s="7"/>
      <c r="AH132" s="4"/>
      <c r="AI132" s="4"/>
      <c r="AJ132" s="4"/>
    </row>
    <row r="133" spans="1:36" ht="15.75" customHeight="1" x14ac:dyDescent="0.4">
      <c r="A133" s="41"/>
      <c r="B133" s="107"/>
      <c r="C133" s="51" t="s">
        <v>278</v>
      </c>
      <c r="D133" s="107" t="s">
        <v>278</v>
      </c>
      <c r="E133" s="107" t="s">
        <v>278</v>
      </c>
      <c r="F133" s="107" t="s">
        <v>278</v>
      </c>
      <c r="G133" s="148"/>
      <c r="H133" s="52" t="s">
        <v>89</v>
      </c>
      <c r="I133" s="55" t="s">
        <v>12</v>
      </c>
      <c r="J133" s="31"/>
      <c r="K133" s="31"/>
      <c r="L133" s="62"/>
      <c r="M133" s="7"/>
      <c r="N133" s="7"/>
      <c r="O133" s="7"/>
      <c r="P133" s="7"/>
      <c r="Q133" s="62"/>
      <c r="R133" s="62"/>
      <c r="S133" s="62"/>
      <c r="T133" s="62"/>
      <c r="U133" s="62"/>
      <c r="V133" s="62"/>
      <c r="W133" s="62"/>
      <c r="X133" s="62"/>
      <c r="Y133" s="62"/>
      <c r="Z133" s="62"/>
      <c r="AA133" s="62"/>
      <c r="AB133" s="40"/>
      <c r="AC133" s="52"/>
      <c r="AD133" s="55"/>
      <c r="AE133" s="31"/>
      <c r="AF133" s="31"/>
      <c r="AG133" s="62"/>
      <c r="AH133" s="7"/>
      <c r="AI133" s="7"/>
    </row>
    <row r="134" spans="1:36" ht="15.75" customHeight="1" x14ac:dyDescent="0.4">
      <c r="A134" s="41"/>
      <c r="B134" s="107" t="s">
        <v>4738</v>
      </c>
      <c r="C134" s="64" t="s">
        <v>278</v>
      </c>
      <c r="D134" s="64" t="s">
        <v>278</v>
      </c>
      <c r="E134" s="64" t="s">
        <v>278</v>
      </c>
      <c r="F134" s="64" t="s">
        <v>278</v>
      </c>
      <c r="G134" s="148"/>
      <c r="H134" s="52" t="s">
        <v>91</v>
      </c>
      <c r="I134" s="55" t="s">
        <v>12</v>
      </c>
      <c r="J134" s="31"/>
      <c r="K134" s="31"/>
      <c r="L134" s="62"/>
      <c r="M134" s="7"/>
      <c r="N134" s="7"/>
      <c r="O134" s="7"/>
      <c r="P134" s="7"/>
      <c r="Q134" s="62"/>
      <c r="R134" s="62"/>
      <c r="S134" s="62"/>
      <c r="T134" s="62"/>
      <c r="U134" s="62"/>
      <c r="V134" s="62"/>
      <c r="W134" s="62"/>
      <c r="X134" s="62"/>
      <c r="Y134" s="62"/>
      <c r="Z134" s="62"/>
      <c r="AA134" s="62"/>
      <c r="AB134" s="40"/>
      <c r="AC134" s="52"/>
      <c r="AD134" s="55"/>
      <c r="AE134" s="31"/>
      <c r="AF134" s="31"/>
      <c r="AG134" s="62"/>
      <c r="AH134" s="7"/>
      <c r="AI134" s="7"/>
    </row>
    <row r="135" spans="1:36" ht="15.75" customHeight="1" x14ac:dyDescent="0.4">
      <c r="A135" s="41"/>
      <c r="B135" s="107"/>
      <c r="C135" s="64" t="s">
        <v>278</v>
      </c>
      <c r="D135" s="64" t="s">
        <v>278</v>
      </c>
      <c r="E135" s="64" t="s">
        <v>278</v>
      </c>
      <c r="F135" s="64" t="s">
        <v>278</v>
      </c>
      <c r="G135" s="148"/>
      <c r="H135" s="52" t="s">
        <v>19</v>
      </c>
      <c r="I135" s="55" t="s">
        <v>12</v>
      </c>
      <c r="J135" s="31"/>
      <c r="K135" s="31"/>
      <c r="L135" s="62"/>
      <c r="M135" s="7"/>
      <c r="N135" s="7"/>
      <c r="O135" s="7"/>
      <c r="P135" s="7"/>
      <c r="Q135" s="62"/>
      <c r="R135" s="62"/>
      <c r="S135" s="62"/>
      <c r="T135" s="62"/>
      <c r="U135" s="62"/>
      <c r="V135" s="62"/>
      <c r="W135" s="62"/>
      <c r="X135" s="62"/>
      <c r="Y135" s="62"/>
      <c r="Z135" s="62"/>
      <c r="AA135" s="62"/>
      <c r="AB135" s="40"/>
      <c r="AC135" s="52"/>
      <c r="AD135" s="55"/>
      <c r="AE135" s="31"/>
      <c r="AF135" s="31"/>
      <c r="AG135" s="62"/>
      <c r="AH135" s="7"/>
      <c r="AI135" s="7"/>
    </row>
    <row r="136" spans="1:36" ht="15.75" customHeight="1" x14ac:dyDescent="0.4">
      <c r="A136" s="41"/>
      <c r="B136" s="107"/>
      <c r="C136" s="64" t="s">
        <v>278</v>
      </c>
      <c r="D136" s="64" t="s">
        <v>278</v>
      </c>
      <c r="E136" s="64" t="s">
        <v>278</v>
      </c>
      <c r="F136" s="64" t="s">
        <v>278</v>
      </c>
      <c r="G136" s="148"/>
      <c r="H136" s="52" t="s">
        <v>93</v>
      </c>
      <c r="I136" s="55" t="s">
        <v>12</v>
      </c>
      <c r="J136" s="31"/>
      <c r="K136" s="31"/>
      <c r="L136" s="62"/>
      <c r="M136" s="7"/>
      <c r="N136" s="7"/>
      <c r="O136" s="7"/>
      <c r="P136" s="7"/>
      <c r="Q136" s="62"/>
      <c r="R136" s="62"/>
      <c r="S136" s="62"/>
      <c r="T136" s="62"/>
      <c r="U136" s="62"/>
      <c r="V136" s="62"/>
      <c r="W136" s="62"/>
      <c r="X136" s="62"/>
      <c r="Y136" s="62"/>
      <c r="Z136" s="62"/>
      <c r="AA136" s="62"/>
      <c r="AB136" s="40"/>
      <c r="AC136" s="52"/>
      <c r="AD136" s="55"/>
      <c r="AE136" s="31"/>
      <c r="AF136" s="31"/>
      <c r="AG136" s="62"/>
      <c r="AH136" s="7"/>
      <c r="AI136" s="7"/>
    </row>
    <row r="137" spans="1:36" ht="15.75" customHeight="1" x14ac:dyDescent="0.4">
      <c r="A137" s="41"/>
      <c r="B137" s="107"/>
      <c r="C137" s="64" t="s">
        <v>278</v>
      </c>
      <c r="D137" s="64" t="s">
        <v>278</v>
      </c>
      <c r="E137" s="64" t="s">
        <v>278</v>
      </c>
      <c r="F137" s="64" t="s">
        <v>278</v>
      </c>
      <c r="G137" s="148"/>
      <c r="H137" s="52" t="s">
        <v>22</v>
      </c>
      <c r="I137" s="55" t="s">
        <v>12</v>
      </c>
      <c r="J137" s="31"/>
      <c r="K137" s="31"/>
      <c r="L137" s="62"/>
      <c r="M137" s="7"/>
      <c r="N137" s="7"/>
      <c r="O137" s="7"/>
      <c r="P137" s="7"/>
      <c r="Q137" s="62"/>
      <c r="R137" s="62"/>
      <c r="S137" s="62"/>
      <c r="T137" s="62"/>
      <c r="U137" s="62"/>
      <c r="V137" s="62"/>
      <c r="W137" s="62"/>
      <c r="X137" s="62"/>
      <c r="Y137" s="62"/>
      <c r="Z137" s="62"/>
      <c r="AA137" s="62"/>
      <c r="AB137" s="40"/>
      <c r="AC137" s="52"/>
      <c r="AD137" s="55"/>
      <c r="AE137" s="31"/>
      <c r="AF137" s="31"/>
      <c r="AG137" s="62"/>
      <c r="AH137" s="7"/>
      <c r="AI137" s="7"/>
    </row>
    <row r="138" spans="1:36" ht="15.75" customHeight="1" x14ac:dyDescent="0.4">
      <c r="A138" s="41"/>
      <c r="B138" s="107"/>
      <c r="C138" s="64" t="s">
        <v>278</v>
      </c>
      <c r="D138" s="64" t="s">
        <v>278</v>
      </c>
      <c r="E138" s="64" t="s">
        <v>278</v>
      </c>
      <c r="F138" s="64" t="s">
        <v>278</v>
      </c>
      <c r="G138" s="148"/>
      <c r="H138" s="52" t="s">
        <v>24</v>
      </c>
      <c r="I138" s="55" t="s">
        <v>12</v>
      </c>
      <c r="J138" s="31"/>
      <c r="K138" s="31"/>
      <c r="L138" s="62"/>
      <c r="M138" s="7"/>
      <c r="N138" s="7"/>
      <c r="O138" s="7"/>
      <c r="P138" s="7"/>
      <c r="Q138" s="62"/>
      <c r="R138" s="62"/>
      <c r="S138" s="62"/>
      <c r="T138" s="62"/>
      <c r="U138" s="62"/>
      <c r="V138" s="62"/>
      <c r="W138" s="62"/>
      <c r="X138" s="62"/>
      <c r="Y138" s="62"/>
      <c r="Z138" s="62"/>
      <c r="AA138" s="62"/>
      <c r="AB138" s="40"/>
      <c r="AC138" s="52"/>
      <c r="AD138" s="55"/>
      <c r="AE138" s="31"/>
      <c r="AF138" s="31"/>
      <c r="AG138" s="62"/>
      <c r="AH138" s="7"/>
      <c r="AI138" s="7"/>
    </row>
    <row r="139" spans="1:36" ht="15.75" customHeight="1" x14ac:dyDescent="0.4">
      <c r="A139" s="41"/>
      <c r="B139" s="107"/>
      <c r="C139" s="64" t="s">
        <v>278</v>
      </c>
      <c r="D139" s="64" t="s">
        <v>278</v>
      </c>
      <c r="E139" s="64" t="s">
        <v>278</v>
      </c>
      <c r="F139" s="64" t="s">
        <v>278</v>
      </c>
      <c r="G139" s="148"/>
      <c r="H139" s="52" t="s">
        <v>97</v>
      </c>
      <c r="I139" s="55" t="s">
        <v>12</v>
      </c>
      <c r="J139" s="31"/>
      <c r="K139" s="31"/>
      <c r="L139" s="62"/>
      <c r="M139" s="7"/>
      <c r="N139" s="7"/>
      <c r="O139" s="7"/>
      <c r="P139" s="7"/>
      <c r="Q139" s="62"/>
      <c r="R139" s="62"/>
      <c r="S139" s="62"/>
      <c r="T139" s="62"/>
      <c r="U139" s="62"/>
      <c r="V139" s="62"/>
      <c r="W139" s="62"/>
      <c r="X139" s="62"/>
      <c r="Y139" s="62"/>
      <c r="Z139" s="62"/>
      <c r="AA139" s="62"/>
      <c r="AB139" s="40"/>
      <c r="AC139" s="52"/>
      <c r="AD139" s="55"/>
      <c r="AE139" s="31"/>
      <c r="AF139" s="31"/>
      <c r="AG139" s="62"/>
      <c r="AH139" s="7"/>
      <c r="AI139" s="7"/>
    </row>
    <row r="140" spans="1:36" ht="15.75" customHeight="1" x14ac:dyDescent="0.4">
      <c r="A140" s="41"/>
      <c r="B140" s="107"/>
      <c r="C140" s="64" t="s">
        <v>278</v>
      </c>
      <c r="D140" s="64" t="s">
        <v>278</v>
      </c>
      <c r="E140" s="64" t="s">
        <v>278</v>
      </c>
      <c r="F140" s="64" t="s">
        <v>278</v>
      </c>
      <c r="G140" s="148"/>
      <c r="H140" s="52" t="s">
        <v>27</v>
      </c>
      <c r="I140" s="55" t="s">
        <v>12</v>
      </c>
      <c r="J140" s="31"/>
      <c r="K140" s="31"/>
      <c r="L140" s="62"/>
      <c r="M140" s="7"/>
      <c r="N140" s="7"/>
      <c r="O140" s="7"/>
      <c r="P140" s="7"/>
      <c r="Q140" s="62"/>
      <c r="R140" s="62"/>
      <c r="S140" s="62"/>
      <c r="T140" s="62"/>
      <c r="U140" s="62"/>
      <c r="V140" s="62"/>
      <c r="W140" s="62"/>
      <c r="X140" s="62"/>
      <c r="Y140" s="62"/>
      <c r="Z140" s="62"/>
      <c r="AA140" s="62"/>
      <c r="AB140" s="40"/>
      <c r="AC140" s="52"/>
      <c r="AD140" s="55"/>
      <c r="AE140" s="31"/>
      <c r="AF140" s="31"/>
      <c r="AG140" s="62"/>
      <c r="AH140" s="7"/>
      <c r="AI140" s="7"/>
    </row>
    <row r="141" spans="1:36" ht="15.75" customHeight="1" thickBot="1" x14ac:dyDescent="0.45">
      <c r="A141" s="41"/>
      <c r="B141" s="107"/>
      <c r="C141" s="64" t="s">
        <v>278</v>
      </c>
      <c r="D141" s="64" t="s">
        <v>278</v>
      </c>
      <c r="E141" s="64" t="s">
        <v>278</v>
      </c>
      <c r="F141" s="64" t="s">
        <v>278</v>
      </c>
      <c r="G141" s="148"/>
      <c r="H141" s="52" t="s">
        <v>61</v>
      </c>
      <c r="I141" s="55" t="s">
        <v>12</v>
      </c>
      <c r="J141" s="31"/>
      <c r="K141" s="31"/>
      <c r="L141" s="62"/>
      <c r="M141" s="7"/>
      <c r="N141" s="7"/>
      <c r="O141" s="7"/>
      <c r="P141" s="7"/>
      <c r="Q141" s="62"/>
      <c r="R141" s="62"/>
      <c r="S141" s="62"/>
      <c r="T141" s="62"/>
      <c r="U141" s="62"/>
      <c r="V141" s="62"/>
      <c r="W141" s="62"/>
      <c r="X141" s="62"/>
      <c r="Y141" s="62"/>
      <c r="Z141" s="62"/>
      <c r="AA141" s="62"/>
      <c r="AB141" s="40"/>
      <c r="AC141" s="52"/>
      <c r="AD141" s="55"/>
      <c r="AE141" s="31"/>
      <c r="AF141" s="31"/>
      <c r="AG141" s="62"/>
      <c r="AH141" s="7"/>
      <c r="AI141" s="7"/>
    </row>
    <row r="142" spans="1:36" s="106" customFormat="1" ht="40.5" thickBot="1" x14ac:dyDescent="0.45">
      <c r="A142" s="102"/>
      <c r="B142" s="103"/>
      <c r="C142" s="103"/>
      <c r="D142" s="104"/>
      <c r="E142" s="104"/>
      <c r="F142" s="104"/>
      <c r="G142" s="150">
        <v>19</v>
      </c>
      <c r="H142" s="99" t="s">
        <v>177</v>
      </c>
      <c r="I142" s="100"/>
      <c r="J142" s="88"/>
      <c r="K142" s="57"/>
      <c r="L142" s="7"/>
      <c r="M142" s="7"/>
      <c r="N142" s="7"/>
      <c r="O142" s="7"/>
      <c r="P142" s="7"/>
      <c r="Q142" s="7"/>
      <c r="R142" s="109"/>
      <c r="S142" s="109"/>
      <c r="T142" s="109"/>
      <c r="U142" s="109"/>
      <c r="V142" s="109"/>
      <c r="W142" s="109"/>
      <c r="X142" s="109"/>
      <c r="Y142" s="109"/>
      <c r="Z142" s="109"/>
      <c r="AA142" s="109"/>
      <c r="AB142" s="109"/>
      <c r="AC142" s="109"/>
      <c r="AD142" s="7"/>
      <c r="AE142" s="7"/>
      <c r="AF142" s="7"/>
      <c r="AG142" s="7"/>
      <c r="AH142" s="4"/>
      <c r="AI142" s="4"/>
      <c r="AJ142" s="4"/>
    </row>
    <row r="143" spans="1:36" ht="15.75" customHeight="1" x14ac:dyDescent="0.4">
      <c r="A143" s="41"/>
      <c r="B143" s="107" t="s">
        <v>4746</v>
      </c>
      <c r="C143" s="51" t="s">
        <v>278</v>
      </c>
      <c r="D143" s="107" t="s">
        <v>278</v>
      </c>
      <c r="E143" s="107" t="s">
        <v>278</v>
      </c>
      <c r="F143" s="107" t="s">
        <v>278</v>
      </c>
      <c r="G143" s="148"/>
      <c r="H143" s="52" t="s">
        <v>40</v>
      </c>
      <c r="I143" s="31" t="s">
        <v>12</v>
      </c>
      <c r="J143" s="31"/>
      <c r="K143" s="31"/>
      <c r="L143" s="62"/>
      <c r="M143" s="7"/>
      <c r="N143" s="7"/>
      <c r="O143" s="7"/>
      <c r="P143" s="7"/>
      <c r="Q143" s="62"/>
      <c r="R143" s="62"/>
      <c r="S143" s="62"/>
      <c r="T143" s="62"/>
      <c r="U143" s="62"/>
      <c r="V143" s="62"/>
      <c r="W143" s="62"/>
      <c r="X143" s="62"/>
      <c r="Y143" s="62"/>
      <c r="Z143" s="62"/>
      <c r="AA143" s="62"/>
      <c r="AB143" s="40"/>
      <c r="AC143" s="52"/>
      <c r="AD143" s="55"/>
      <c r="AE143" s="31"/>
      <c r="AF143" s="31"/>
      <c r="AG143" s="62"/>
      <c r="AH143" s="7"/>
      <c r="AI143" s="7"/>
    </row>
    <row r="144" spans="1:36" ht="15.75" customHeight="1" x14ac:dyDescent="0.4">
      <c r="A144" s="41"/>
      <c r="B144" s="107" t="s">
        <v>4746</v>
      </c>
      <c r="C144" s="107" t="s">
        <v>278</v>
      </c>
      <c r="D144" s="107" t="s">
        <v>278</v>
      </c>
      <c r="E144" s="107" t="s">
        <v>278</v>
      </c>
      <c r="F144" s="107" t="s">
        <v>278</v>
      </c>
      <c r="G144" s="148"/>
      <c r="H144" s="233" t="s">
        <v>41</v>
      </c>
      <c r="I144" s="31" t="s">
        <v>12</v>
      </c>
      <c r="J144" s="31"/>
      <c r="K144" s="31"/>
      <c r="L144" s="62"/>
      <c r="M144" s="7"/>
      <c r="N144" s="7"/>
      <c r="O144" s="7"/>
      <c r="P144" s="7"/>
      <c r="Q144" s="62"/>
      <c r="R144" s="62"/>
      <c r="S144" s="62"/>
      <c r="T144" s="62"/>
      <c r="U144" s="62"/>
      <c r="V144" s="62"/>
      <c r="W144" s="62"/>
      <c r="X144" s="62"/>
      <c r="Y144" s="62"/>
      <c r="Z144" s="62"/>
      <c r="AA144" s="62"/>
      <c r="AB144" s="40"/>
      <c r="AC144" s="52"/>
      <c r="AD144" s="55"/>
      <c r="AE144" s="31"/>
      <c r="AF144" s="31"/>
      <c r="AG144" s="62"/>
      <c r="AH144" s="7"/>
      <c r="AI144" s="7"/>
    </row>
    <row r="145" spans="1:36" ht="15.75" customHeight="1" x14ac:dyDescent="0.4">
      <c r="A145" s="41"/>
      <c r="B145" s="107" t="s">
        <v>4746</v>
      </c>
      <c r="C145" s="107" t="s">
        <v>278</v>
      </c>
      <c r="D145" s="107" t="s">
        <v>278</v>
      </c>
      <c r="E145" s="107" t="s">
        <v>278</v>
      </c>
      <c r="F145" s="107" t="s">
        <v>278</v>
      </c>
      <c r="G145" s="148"/>
      <c r="H145" s="233" t="s">
        <v>4740</v>
      </c>
      <c r="I145" s="31" t="s">
        <v>12</v>
      </c>
      <c r="J145" s="31"/>
      <c r="K145" s="31"/>
      <c r="L145" s="62"/>
      <c r="M145" s="7"/>
      <c r="N145" s="7"/>
      <c r="O145" s="7"/>
      <c r="P145" s="7"/>
      <c r="Q145" s="62"/>
      <c r="R145" s="62"/>
      <c r="S145" s="62"/>
      <c r="T145" s="62"/>
      <c r="U145" s="62"/>
      <c r="V145" s="62"/>
      <c r="W145" s="62"/>
      <c r="X145" s="62"/>
      <c r="Y145" s="62"/>
      <c r="Z145" s="62"/>
      <c r="AA145" s="62"/>
      <c r="AB145" s="40"/>
      <c r="AC145" s="52"/>
      <c r="AD145" s="55"/>
      <c r="AE145" s="31"/>
      <c r="AF145" s="31"/>
      <c r="AG145" s="62"/>
      <c r="AH145" s="7"/>
      <c r="AI145" s="7"/>
    </row>
    <row r="146" spans="1:36" ht="15.75" customHeight="1" x14ac:dyDescent="0.4">
      <c r="A146" s="41"/>
      <c r="B146" s="107"/>
      <c r="C146" s="107" t="s">
        <v>278</v>
      </c>
      <c r="D146" s="107" t="s">
        <v>278</v>
      </c>
      <c r="E146" s="107" t="s">
        <v>278</v>
      </c>
      <c r="F146" s="107" t="s">
        <v>278</v>
      </c>
      <c r="G146" s="148"/>
      <c r="H146" s="233" t="s">
        <v>4741</v>
      </c>
      <c r="I146" s="31" t="s">
        <v>12</v>
      </c>
      <c r="J146" s="31"/>
      <c r="K146" s="31"/>
      <c r="L146" s="62"/>
      <c r="M146" s="7"/>
      <c r="N146" s="7"/>
      <c r="O146" s="7"/>
      <c r="P146" s="7"/>
      <c r="Q146" s="62"/>
      <c r="R146" s="62"/>
      <c r="S146" s="62"/>
      <c r="T146" s="62"/>
      <c r="U146" s="62"/>
      <c r="V146" s="62"/>
      <c r="W146" s="62"/>
      <c r="X146" s="62"/>
      <c r="Y146" s="62"/>
      <c r="Z146" s="62"/>
      <c r="AA146" s="62"/>
      <c r="AB146" s="40"/>
      <c r="AC146" s="52"/>
      <c r="AD146" s="55"/>
      <c r="AE146" s="31"/>
      <c r="AF146" s="31"/>
      <c r="AG146" s="62"/>
      <c r="AH146" s="7"/>
      <c r="AI146" s="7"/>
    </row>
    <row r="147" spans="1:36" ht="13.5" customHeight="1" thickBot="1" x14ac:dyDescent="0.45">
      <c r="A147" s="41"/>
      <c r="B147" s="107"/>
      <c r="C147" s="107" t="s">
        <v>278</v>
      </c>
      <c r="D147" s="107" t="s">
        <v>278</v>
      </c>
      <c r="E147" s="107" t="s">
        <v>278</v>
      </c>
      <c r="F147" s="107" t="s">
        <v>278</v>
      </c>
      <c r="G147" s="148"/>
      <c r="H147" s="52" t="s">
        <v>45</v>
      </c>
      <c r="I147" s="31" t="s">
        <v>12</v>
      </c>
      <c r="J147" s="31"/>
      <c r="K147" s="31"/>
      <c r="L147" s="62"/>
      <c r="M147" s="7"/>
      <c r="N147" s="7"/>
      <c r="O147" s="7"/>
      <c r="P147" s="7"/>
      <c r="Q147" s="62"/>
      <c r="R147" s="62"/>
      <c r="S147" s="62"/>
      <c r="T147" s="62"/>
      <c r="U147" s="62"/>
      <c r="V147" s="62"/>
      <c r="W147" s="62"/>
      <c r="X147" s="62"/>
      <c r="Y147" s="62"/>
      <c r="Z147" s="62"/>
      <c r="AA147" s="62"/>
      <c r="AB147" s="40"/>
      <c r="AC147" s="52"/>
      <c r="AD147" s="55"/>
      <c r="AE147" s="31"/>
      <c r="AF147" s="31"/>
      <c r="AG147" s="62"/>
      <c r="AH147" s="7"/>
      <c r="AI147" s="7"/>
    </row>
    <row r="148" spans="1:36" s="61" customFormat="1" ht="40.5" thickBot="1" x14ac:dyDescent="0.45">
      <c r="A148" s="102"/>
      <c r="B148" s="103"/>
      <c r="C148" s="103"/>
      <c r="D148" s="104"/>
      <c r="E148" s="104"/>
      <c r="F148" s="104"/>
      <c r="G148" s="150">
        <v>20</v>
      </c>
      <c r="H148" s="99" t="s">
        <v>4524</v>
      </c>
      <c r="I148" s="100"/>
      <c r="J148" s="88"/>
      <c r="K148" s="57"/>
      <c r="L148" s="7"/>
      <c r="M148" s="7"/>
      <c r="N148" s="7"/>
      <c r="O148" s="7"/>
      <c r="P148" s="7"/>
      <c r="Q148" s="7"/>
      <c r="R148" s="62"/>
      <c r="S148" s="62"/>
      <c r="T148" s="62"/>
      <c r="U148" s="62"/>
      <c r="V148" s="62"/>
      <c r="W148" s="62"/>
      <c r="X148" s="62"/>
      <c r="Y148" s="62"/>
      <c r="Z148" s="62"/>
      <c r="AA148" s="62"/>
      <c r="AB148" s="62"/>
      <c r="AC148" s="62"/>
      <c r="AD148" s="7"/>
      <c r="AE148" s="7"/>
      <c r="AF148" s="7"/>
      <c r="AG148" s="7"/>
      <c r="AH148" s="4"/>
      <c r="AI148" s="4"/>
      <c r="AJ148" s="4"/>
    </row>
    <row r="149" spans="1:36" ht="15.75" customHeight="1" x14ac:dyDescent="0.4">
      <c r="A149" s="42"/>
      <c r="B149" s="107" t="s">
        <v>4738</v>
      </c>
      <c r="C149" s="64" t="s">
        <v>278</v>
      </c>
      <c r="D149" s="64" t="s">
        <v>278</v>
      </c>
      <c r="E149" s="64" t="s">
        <v>278</v>
      </c>
      <c r="F149" s="64" t="s">
        <v>278</v>
      </c>
      <c r="G149" s="148"/>
      <c r="H149" s="52" t="s">
        <v>4521</v>
      </c>
      <c r="I149" s="55" t="s">
        <v>12</v>
      </c>
      <c r="J149" s="31"/>
      <c r="K149" s="31"/>
      <c r="L149" s="62"/>
      <c r="M149" s="7"/>
      <c r="N149" s="7"/>
      <c r="O149" s="7"/>
      <c r="P149" s="7"/>
      <c r="Q149" s="62"/>
      <c r="R149" s="62"/>
      <c r="S149" s="62"/>
      <c r="T149" s="62"/>
      <c r="U149" s="62"/>
      <c r="V149" s="62"/>
      <c r="W149" s="62"/>
      <c r="X149" s="62"/>
      <c r="Y149" s="62"/>
      <c r="Z149" s="62"/>
      <c r="AA149" s="62"/>
      <c r="AB149" s="40"/>
      <c r="AC149" s="52"/>
      <c r="AD149" s="55"/>
      <c r="AE149" s="31"/>
      <c r="AF149" s="31"/>
      <c r="AG149" s="62"/>
      <c r="AH149" s="7"/>
      <c r="AI149" s="7"/>
    </row>
    <row r="150" spans="1:36" ht="15.75" customHeight="1" x14ac:dyDescent="0.4">
      <c r="A150" s="41"/>
      <c r="B150" s="107"/>
      <c r="C150" s="64" t="s">
        <v>278</v>
      </c>
      <c r="D150" s="64" t="s">
        <v>278</v>
      </c>
      <c r="E150" s="64" t="s">
        <v>278</v>
      </c>
      <c r="F150" s="64" t="s">
        <v>278</v>
      </c>
      <c r="G150" s="148"/>
      <c r="H150" s="52" t="s">
        <v>89</v>
      </c>
      <c r="I150" s="55" t="s">
        <v>12</v>
      </c>
      <c r="J150" s="31"/>
      <c r="K150" s="31"/>
      <c r="L150" s="62"/>
      <c r="M150" s="7"/>
      <c r="N150" s="7"/>
      <c r="O150" s="7"/>
      <c r="P150" s="7"/>
      <c r="Q150" s="62"/>
      <c r="R150" s="62"/>
      <c r="S150" s="62"/>
      <c r="T150" s="62"/>
      <c r="U150" s="62"/>
      <c r="V150" s="62"/>
      <c r="W150" s="62"/>
      <c r="X150" s="62"/>
      <c r="Y150" s="62"/>
      <c r="Z150" s="62"/>
      <c r="AA150" s="62"/>
      <c r="AB150" s="40"/>
      <c r="AC150" s="52"/>
      <c r="AD150" s="55"/>
      <c r="AE150" s="31"/>
      <c r="AF150" s="31"/>
      <c r="AG150" s="62"/>
      <c r="AH150" s="7"/>
      <c r="AI150" s="7"/>
    </row>
    <row r="151" spans="1:36" ht="15.75" customHeight="1" x14ac:dyDescent="0.4">
      <c r="A151" s="41"/>
      <c r="B151" s="107" t="s">
        <v>4738</v>
      </c>
      <c r="C151" s="64" t="s">
        <v>278</v>
      </c>
      <c r="D151" s="64" t="s">
        <v>278</v>
      </c>
      <c r="E151" s="64" t="s">
        <v>278</v>
      </c>
      <c r="F151" s="64" t="s">
        <v>278</v>
      </c>
      <c r="G151" s="148"/>
      <c r="H151" s="52" t="s">
        <v>91</v>
      </c>
      <c r="I151" s="55" t="s">
        <v>12</v>
      </c>
      <c r="J151" s="31"/>
      <c r="K151" s="31"/>
      <c r="L151" s="62"/>
      <c r="M151" s="7"/>
      <c r="N151" s="7"/>
      <c r="O151" s="7"/>
      <c r="P151" s="7"/>
      <c r="Q151" s="62"/>
      <c r="R151" s="62"/>
      <c r="S151" s="62"/>
      <c r="T151" s="62"/>
      <c r="U151" s="62"/>
      <c r="V151" s="62"/>
      <c r="W151" s="62"/>
      <c r="X151" s="62"/>
      <c r="Y151" s="62"/>
      <c r="Z151" s="62"/>
      <c r="AA151" s="62"/>
      <c r="AB151" s="40"/>
      <c r="AC151" s="52"/>
      <c r="AD151" s="55"/>
      <c r="AE151" s="31"/>
      <c r="AF151" s="31"/>
      <c r="AG151" s="62"/>
      <c r="AH151" s="7"/>
      <c r="AI151" s="7"/>
    </row>
    <row r="152" spans="1:36" ht="15.75" customHeight="1" x14ac:dyDescent="0.4">
      <c r="A152" s="41"/>
      <c r="B152" s="107" t="s">
        <v>4505</v>
      </c>
      <c r="C152" s="64" t="s">
        <v>278</v>
      </c>
      <c r="D152" s="64" t="s">
        <v>278</v>
      </c>
      <c r="E152" s="64" t="s">
        <v>278</v>
      </c>
      <c r="F152" s="64" t="s">
        <v>278</v>
      </c>
      <c r="G152" s="148"/>
      <c r="H152" s="52" t="s">
        <v>19</v>
      </c>
      <c r="I152" s="55" t="s">
        <v>12</v>
      </c>
      <c r="J152" s="31"/>
      <c r="K152" s="31"/>
      <c r="L152" s="62"/>
      <c r="M152" s="7"/>
      <c r="N152" s="7"/>
      <c r="O152" s="7"/>
      <c r="P152" s="7"/>
      <c r="Q152" s="62"/>
      <c r="R152" s="62"/>
      <c r="S152" s="62"/>
      <c r="T152" s="62"/>
      <c r="U152" s="62"/>
      <c r="V152" s="62"/>
      <c r="W152" s="62"/>
      <c r="X152" s="62"/>
      <c r="Y152" s="62"/>
      <c r="Z152" s="62"/>
      <c r="AA152" s="62"/>
      <c r="AB152" s="40"/>
      <c r="AC152" s="52"/>
      <c r="AD152" s="55"/>
      <c r="AE152" s="31"/>
      <c r="AF152" s="31"/>
      <c r="AG152" s="62"/>
      <c r="AH152" s="7"/>
      <c r="AI152" s="7"/>
    </row>
    <row r="153" spans="1:36" ht="15.75" customHeight="1" x14ac:dyDescent="0.4">
      <c r="A153" s="41"/>
      <c r="B153" s="107"/>
      <c r="C153" s="64" t="s">
        <v>278</v>
      </c>
      <c r="D153" s="64" t="s">
        <v>278</v>
      </c>
      <c r="E153" s="64" t="s">
        <v>278</v>
      </c>
      <c r="F153" s="64" t="s">
        <v>278</v>
      </c>
      <c r="G153" s="148"/>
      <c r="H153" s="52" t="s">
        <v>93</v>
      </c>
      <c r="I153" s="55" t="s">
        <v>12</v>
      </c>
      <c r="J153" s="31"/>
      <c r="K153" s="31"/>
      <c r="L153" s="62"/>
      <c r="M153" s="7"/>
      <c r="N153" s="7"/>
      <c r="O153" s="7"/>
      <c r="P153" s="7"/>
      <c r="Q153" s="62"/>
      <c r="R153" s="62"/>
      <c r="S153" s="62"/>
      <c r="T153" s="62"/>
      <c r="U153" s="62"/>
      <c r="V153" s="62"/>
      <c r="W153" s="62"/>
      <c r="X153" s="62"/>
      <c r="Y153" s="62"/>
      <c r="Z153" s="62"/>
      <c r="AA153" s="62"/>
      <c r="AB153" s="40"/>
      <c r="AC153" s="52"/>
      <c r="AD153" s="55"/>
      <c r="AE153" s="31"/>
      <c r="AF153" s="31"/>
      <c r="AG153" s="62"/>
      <c r="AH153" s="7"/>
      <c r="AI153" s="7"/>
    </row>
    <row r="154" spans="1:36" ht="15.75" customHeight="1" x14ac:dyDescent="0.4">
      <c r="A154" s="41"/>
      <c r="B154" s="107"/>
      <c r="C154" s="64" t="s">
        <v>278</v>
      </c>
      <c r="D154" s="64" t="s">
        <v>278</v>
      </c>
      <c r="E154" s="64" t="s">
        <v>278</v>
      </c>
      <c r="F154" s="64" t="s">
        <v>278</v>
      </c>
      <c r="G154" s="148"/>
      <c r="H154" s="52" t="s">
        <v>22</v>
      </c>
      <c r="I154" s="55" t="s">
        <v>12</v>
      </c>
      <c r="J154" s="31"/>
      <c r="K154" s="31"/>
      <c r="L154" s="62"/>
      <c r="M154" s="7"/>
      <c r="N154" s="7"/>
      <c r="O154" s="7"/>
      <c r="P154" s="7"/>
      <c r="Q154" s="62"/>
      <c r="R154" s="62"/>
      <c r="S154" s="62"/>
      <c r="T154" s="62"/>
      <c r="U154" s="62"/>
      <c r="V154" s="62"/>
      <c r="W154" s="62"/>
      <c r="X154" s="62"/>
      <c r="Y154" s="62"/>
      <c r="Z154" s="62"/>
      <c r="AA154" s="62"/>
      <c r="AB154" s="40"/>
      <c r="AC154" s="52"/>
      <c r="AD154" s="55"/>
      <c r="AE154" s="31"/>
      <c r="AF154" s="31"/>
      <c r="AG154" s="62"/>
      <c r="AH154" s="7"/>
      <c r="AI154" s="7"/>
    </row>
    <row r="155" spans="1:36" ht="15.75" customHeight="1" x14ac:dyDescent="0.4">
      <c r="A155" s="41"/>
      <c r="B155" s="107"/>
      <c r="C155" s="64" t="s">
        <v>278</v>
      </c>
      <c r="D155" s="64" t="s">
        <v>278</v>
      </c>
      <c r="E155" s="64" t="s">
        <v>278</v>
      </c>
      <c r="F155" s="64" t="s">
        <v>278</v>
      </c>
      <c r="G155" s="148"/>
      <c r="H155" s="52" t="s">
        <v>24</v>
      </c>
      <c r="I155" s="55" t="s">
        <v>12</v>
      </c>
      <c r="J155" s="31"/>
      <c r="K155" s="31"/>
      <c r="L155" s="62"/>
      <c r="M155" s="7"/>
      <c r="N155" s="7"/>
      <c r="O155" s="7"/>
      <c r="P155" s="7"/>
      <c r="Q155" s="62"/>
      <c r="R155" s="62"/>
      <c r="S155" s="62"/>
      <c r="T155" s="62"/>
      <c r="U155" s="62"/>
      <c r="V155" s="62"/>
      <c r="W155" s="62"/>
      <c r="X155" s="62"/>
      <c r="Y155" s="62"/>
      <c r="Z155" s="62"/>
      <c r="AA155" s="62"/>
      <c r="AB155" s="40"/>
      <c r="AC155" s="52"/>
      <c r="AD155" s="55"/>
      <c r="AE155" s="31"/>
      <c r="AF155" s="31"/>
      <c r="AG155" s="62"/>
      <c r="AH155" s="7"/>
      <c r="AI155" s="7"/>
    </row>
    <row r="156" spans="1:36" ht="15.75" customHeight="1" x14ac:dyDescent="0.4">
      <c r="A156" s="41"/>
      <c r="B156" s="107"/>
      <c r="C156" s="64" t="s">
        <v>278</v>
      </c>
      <c r="D156" s="64" t="s">
        <v>278</v>
      </c>
      <c r="E156" s="64" t="s">
        <v>278</v>
      </c>
      <c r="F156" s="64" t="s">
        <v>278</v>
      </c>
      <c r="G156" s="148"/>
      <c r="H156" s="52" t="s">
        <v>97</v>
      </c>
      <c r="I156" s="55" t="s">
        <v>12</v>
      </c>
      <c r="J156" s="31"/>
      <c r="K156" s="31"/>
      <c r="L156" s="62"/>
      <c r="M156" s="7"/>
      <c r="N156" s="7"/>
      <c r="O156" s="7"/>
      <c r="P156" s="7"/>
      <c r="Q156" s="62"/>
      <c r="R156" s="62"/>
      <c r="S156" s="62"/>
      <c r="T156" s="62"/>
      <c r="U156" s="62"/>
      <c r="V156" s="62"/>
      <c r="W156" s="62"/>
      <c r="X156" s="62"/>
      <c r="Y156" s="62"/>
      <c r="Z156" s="62"/>
      <c r="AA156" s="62"/>
      <c r="AB156" s="40"/>
      <c r="AC156" s="52"/>
      <c r="AD156" s="55"/>
      <c r="AE156" s="31"/>
      <c r="AF156" s="31"/>
      <c r="AG156" s="62"/>
      <c r="AH156" s="7"/>
      <c r="AI156" s="7"/>
    </row>
    <row r="157" spans="1:36" ht="15.75" customHeight="1" x14ac:dyDescent="0.4">
      <c r="A157" s="41"/>
      <c r="B157" s="107" t="s">
        <v>4505</v>
      </c>
      <c r="C157" s="64" t="s">
        <v>278</v>
      </c>
      <c r="D157" s="64" t="s">
        <v>278</v>
      </c>
      <c r="E157" s="64" t="s">
        <v>278</v>
      </c>
      <c r="F157" s="64" t="s">
        <v>278</v>
      </c>
      <c r="G157" s="148"/>
      <c r="H157" s="52" t="s">
        <v>27</v>
      </c>
      <c r="I157" s="55" t="s">
        <v>12</v>
      </c>
      <c r="J157" s="31"/>
      <c r="K157" s="31"/>
      <c r="L157" s="62"/>
      <c r="M157" s="7"/>
      <c r="N157" s="7"/>
      <c r="O157" s="7"/>
      <c r="P157" s="7"/>
      <c r="Q157" s="62"/>
      <c r="R157" s="62"/>
      <c r="S157" s="62"/>
      <c r="T157" s="62"/>
      <c r="U157" s="62"/>
      <c r="V157" s="62"/>
      <c r="W157" s="62"/>
      <c r="X157" s="62"/>
      <c r="Y157" s="62"/>
      <c r="Z157" s="62"/>
      <c r="AA157" s="62"/>
      <c r="AB157" s="40"/>
      <c r="AC157" s="52"/>
      <c r="AD157" s="55"/>
      <c r="AE157" s="31"/>
      <c r="AF157" s="31"/>
      <c r="AG157" s="62"/>
      <c r="AH157" s="7"/>
      <c r="AI157" s="7"/>
    </row>
    <row r="158" spans="1:36" s="106" customFormat="1" ht="15.75" customHeight="1" thickBot="1" x14ac:dyDescent="0.45">
      <c r="A158" s="107"/>
      <c r="B158" s="107" t="s">
        <v>4505</v>
      </c>
      <c r="C158" s="107" t="s">
        <v>278</v>
      </c>
      <c r="D158" s="107" t="s">
        <v>278</v>
      </c>
      <c r="E158" s="107" t="s">
        <v>278</v>
      </c>
      <c r="F158" s="107" t="s">
        <v>278</v>
      </c>
      <c r="G158" s="148"/>
      <c r="H158" s="52" t="s">
        <v>61</v>
      </c>
      <c r="I158" s="55" t="s">
        <v>12</v>
      </c>
      <c r="J158" s="31"/>
      <c r="K158" s="31"/>
      <c r="L158" s="109"/>
      <c r="M158" s="7"/>
      <c r="N158" s="7"/>
      <c r="O158" s="7"/>
      <c r="P158" s="7"/>
      <c r="Q158" s="109"/>
      <c r="R158" s="109"/>
      <c r="S158" s="109"/>
      <c r="T158" s="109"/>
      <c r="U158" s="109"/>
      <c r="V158" s="109"/>
      <c r="W158" s="109"/>
      <c r="X158" s="109"/>
      <c r="Y158" s="109"/>
      <c r="Z158" s="109"/>
      <c r="AA158" s="109"/>
      <c r="AB158" s="40"/>
      <c r="AC158" s="52"/>
      <c r="AD158" s="55"/>
      <c r="AE158" s="31"/>
      <c r="AF158" s="31"/>
      <c r="AG158" s="109"/>
      <c r="AH158" s="7"/>
      <c r="AI158" s="7"/>
    </row>
    <row r="159" spans="1:36" s="61" customFormat="1" ht="40.5" thickBot="1" x14ac:dyDescent="0.45">
      <c r="A159" s="102"/>
      <c r="B159" s="103"/>
      <c r="C159" s="103"/>
      <c r="D159" s="104"/>
      <c r="E159" s="104"/>
      <c r="F159" s="104"/>
      <c r="G159" s="150">
        <v>21</v>
      </c>
      <c r="H159" s="99" t="s">
        <v>4525</v>
      </c>
      <c r="I159" s="100"/>
      <c r="J159" s="88"/>
      <c r="K159" s="57"/>
      <c r="L159" s="7"/>
      <c r="M159" s="7"/>
      <c r="N159" s="7"/>
      <c r="O159" s="7"/>
      <c r="P159" s="7"/>
      <c r="Q159" s="7"/>
      <c r="R159" s="62"/>
      <c r="S159" s="62"/>
      <c r="T159" s="62"/>
      <c r="U159" s="62"/>
      <c r="V159" s="62"/>
      <c r="W159" s="62"/>
      <c r="X159" s="62"/>
      <c r="Y159" s="62"/>
      <c r="Z159" s="62"/>
      <c r="AA159" s="62"/>
      <c r="AB159" s="62"/>
      <c r="AC159" s="62"/>
      <c r="AD159" s="7"/>
      <c r="AE159" s="7"/>
      <c r="AF159" s="7"/>
      <c r="AG159" s="7"/>
      <c r="AH159" s="4"/>
      <c r="AI159" s="4"/>
      <c r="AJ159" s="4"/>
    </row>
    <row r="160" spans="1:36" ht="15.75" customHeight="1" x14ac:dyDescent="0.4">
      <c r="A160" s="42"/>
      <c r="B160" s="107"/>
      <c r="C160" s="64" t="s">
        <v>278</v>
      </c>
      <c r="D160" s="64" t="s">
        <v>278</v>
      </c>
      <c r="E160" s="64" t="s">
        <v>278</v>
      </c>
      <c r="F160" s="64" t="s">
        <v>278</v>
      </c>
      <c r="G160" s="148"/>
      <c r="H160" s="52" t="s">
        <v>89</v>
      </c>
      <c r="I160" s="55" t="s">
        <v>12</v>
      </c>
      <c r="J160" s="31"/>
      <c r="K160" s="31"/>
      <c r="L160" s="62"/>
      <c r="M160" s="7"/>
      <c r="N160" s="7"/>
      <c r="O160" s="7"/>
      <c r="P160" s="7"/>
      <c r="Q160" s="62"/>
      <c r="R160" s="62"/>
      <c r="S160" s="62"/>
      <c r="T160" s="62"/>
      <c r="U160" s="62"/>
      <c r="V160" s="62"/>
      <c r="W160" s="62"/>
      <c r="X160" s="62"/>
      <c r="Y160" s="62"/>
      <c r="Z160" s="62"/>
      <c r="AA160" s="62"/>
      <c r="AB160" s="40"/>
      <c r="AC160" s="52"/>
      <c r="AD160" s="55"/>
      <c r="AE160" s="31"/>
      <c r="AF160" s="31"/>
      <c r="AG160" s="62"/>
      <c r="AH160" s="7"/>
      <c r="AI160" s="7"/>
    </row>
    <row r="161" spans="1:36" ht="15.75" customHeight="1" x14ac:dyDescent="0.4">
      <c r="A161" s="42"/>
      <c r="B161" s="107" t="s">
        <v>4738</v>
      </c>
      <c r="C161" s="64" t="s">
        <v>278</v>
      </c>
      <c r="D161" s="64" t="s">
        <v>278</v>
      </c>
      <c r="E161" s="64" t="s">
        <v>278</v>
      </c>
      <c r="F161" s="64" t="s">
        <v>278</v>
      </c>
      <c r="G161" s="148"/>
      <c r="H161" s="52" t="s">
        <v>91</v>
      </c>
      <c r="I161" s="55" t="s">
        <v>12</v>
      </c>
      <c r="J161" s="31"/>
      <c r="K161" s="31"/>
      <c r="L161" s="62"/>
      <c r="M161" s="7"/>
      <c r="N161" s="7"/>
      <c r="O161" s="7"/>
      <c r="P161" s="7"/>
      <c r="Q161" s="62"/>
      <c r="R161" s="62"/>
      <c r="S161" s="62"/>
      <c r="T161" s="62"/>
      <c r="U161" s="62"/>
      <c r="V161" s="62"/>
      <c r="W161" s="62"/>
      <c r="X161" s="62"/>
      <c r="Y161" s="62"/>
      <c r="Z161" s="62"/>
      <c r="AA161" s="62"/>
      <c r="AB161" s="40"/>
      <c r="AC161" s="52"/>
      <c r="AD161" s="55"/>
      <c r="AE161" s="31"/>
      <c r="AF161" s="31"/>
      <c r="AG161" s="62"/>
      <c r="AH161" s="7"/>
      <c r="AI161" s="7"/>
    </row>
    <row r="162" spans="1:36" ht="15.75" customHeight="1" x14ac:dyDescent="0.4">
      <c r="A162" s="42"/>
      <c r="B162" s="107" t="s">
        <v>4505</v>
      </c>
      <c r="C162" s="64" t="s">
        <v>278</v>
      </c>
      <c r="D162" s="64" t="s">
        <v>278</v>
      </c>
      <c r="E162" s="64" t="s">
        <v>278</v>
      </c>
      <c r="F162" s="64" t="s">
        <v>278</v>
      </c>
      <c r="G162" s="148"/>
      <c r="H162" s="52" t="s">
        <v>19</v>
      </c>
      <c r="I162" s="55" t="s">
        <v>12</v>
      </c>
      <c r="J162" s="31"/>
      <c r="K162" s="31"/>
      <c r="L162" s="62"/>
      <c r="M162" s="7"/>
      <c r="N162" s="7"/>
      <c r="O162" s="7"/>
      <c r="P162" s="7"/>
      <c r="Q162" s="62"/>
      <c r="R162" s="62"/>
      <c r="S162" s="62"/>
      <c r="T162" s="62"/>
      <c r="U162" s="62"/>
      <c r="V162" s="62"/>
      <c r="W162" s="62"/>
      <c r="X162" s="62"/>
      <c r="Y162" s="62"/>
      <c r="Z162" s="62"/>
      <c r="AA162" s="62"/>
      <c r="AB162" s="40"/>
      <c r="AC162" s="52"/>
      <c r="AD162" s="55"/>
      <c r="AE162" s="31"/>
      <c r="AF162" s="31"/>
      <c r="AG162" s="62"/>
      <c r="AH162" s="7"/>
      <c r="AI162" s="7"/>
    </row>
    <row r="163" spans="1:36" ht="15.75" customHeight="1" x14ac:dyDescent="0.4">
      <c r="A163" s="42"/>
      <c r="B163" s="107"/>
      <c r="C163" s="64" t="s">
        <v>278</v>
      </c>
      <c r="D163" s="64" t="s">
        <v>278</v>
      </c>
      <c r="E163" s="64" t="s">
        <v>278</v>
      </c>
      <c r="F163" s="64" t="s">
        <v>278</v>
      </c>
      <c r="G163" s="148"/>
      <c r="H163" s="52" t="s">
        <v>93</v>
      </c>
      <c r="I163" s="55" t="s">
        <v>12</v>
      </c>
      <c r="J163" s="31"/>
      <c r="K163" s="31"/>
      <c r="L163" s="62"/>
      <c r="M163" s="7"/>
      <c r="N163" s="7"/>
      <c r="O163" s="7"/>
      <c r="P163" s="7"/>
      <c r="Q163" s="62"/>
      <c r="R163" s="62"/>
      <c r="S163" s="62"/>
      <c r="T163" s="62"/>
      <c r="U163" s="62"/>
      <c r="V163" s="62"/>
      <c r="W163" s="62"/>
      <c r="X163" s="62"/>
      <c r="Y163" s="62"/>
      <c r="Z163" s="62"/>
      <c r="AA163" s="62"/>
      <c r="AB163" s="40"/>
      <c r="AC163" s="52"/>
      <c r="AD163" s="55"/>
      <c r="AE163" s="31"/>
      <c r="AF163" s="31"/>
      <c r="AG163" s="62"/>
      <c r="AH163" s="7"/>
      <c r="AI163" s="7"/>
    </row>
    <row r="164" spans="1:36" ht="15.75" customHeight="1" x14ac:dyDescent="0.4">
      <c r="A164" s="42"/>
      <c r="B164" s="107"/>
      <c r="C164" s="64" t="s">
        <v>278</v>
      </c>
      <c r="D164" s="64" t="s">
        <v>278</v>
      </c>
      <c r="E164" s="64" t="s">
        <v>278</v>
      </c>
      <c r="F164" s="64" t="s">
        <v>278</v>
      </c>
      <c r="G164" s="148"/>
      <c r="H164" s="52" t="s">
        <v>22</v>
      </c>
      <c r="I164" s="55" t="s">
        <v>12</v>
      </c>
      <c r="J164" s="31"/>
      <c r="K164" s="31"/>
      <c r="L164" s="62"/>
      <c r="M164" s="7"/>
      <c r="N164" s="7"/>
      <c r="O164" s="7"/>
      <c r="P164" s="7"/>
      <c r="Q164" s="62"/>
      <c r="R164" s="62"/>
      <c r="S164" s="62"/>
      <c r="T164" s="62"/>
      <c r="U164" s="62"/>
      <c r="V164" s="62"/>
      <c r="W164" s="62"/>
      <c r="X164" s="62"/>
      <c r="Y164" s="62"/>
      <c r="Z164" s="62"/>
      <c r="AA164" s="62"/>
      <c r="AB164" s="40"/>
      <c r="AC164" s="52"/>
      <c r="AD164" s="55"/>
      <c r="AE164" s="31"/>
      <c r="AF164" s="31"/>
      <c r="AG164" s="62"/>
      <c r="AH164" s="7"/>
      <c r="AI164" s="7"/>
    </row>
    <row r="165" spans="1:36" ht="15.75" customHeight="1" x14ac:dyDescent="0.4">
      <c r="A165" s="42"/>
      <c r="B165" s="107"/>
      <c r="C165" s="64" t="s">
        <v>278</v>
      </c>
      <c r="D165" s="64" t="s">
        <v>278</v>
      </c>
      <c r="E165" s="64" t="s">
        <v>278</v>
      </c>
      <c r="F165" s="64" t="s">
        <v>278</v>
      </c>
      <c r="G165" s="148"/>
      <c r="H165" s="52" t="s">
        <v>24</v>
      </c>
      <c r="I165" s="55" t="s">
        <v>12</v>
      </c>
      <c r="J165" s="31"/>
      <c r="K165" s="31"/>
      <c r="L165" s="62"/>
      <c r="M165" s="7"/>
      <c r="N165" s="7"/>
      <c r="O165" s="7"/>
      <c r="P165" s="7"/>
      <c r="Q165" s="62"/>
      <c r="R165" s="62"/>
      <c r="S165" s="62"/>
      <c r="T165" s="62"/>
      <c r="U165" s="62"/>
      <c r="V165" s="62"/>
      <c r="W165" s="62"/>
      <c r="X165" s="62"/>
      <c r="Y165" s="62"/>
      <c r="Z165" s="62"/>
      <c r="AA165" s="62"/>
      <c r="AB165" s="40"/>
      <c r="AC165" s="52"/>
      <c r="AD165" s="55"/>
      <c r="AE165" s="31"/>
      <c r="AF165" s="31"/>
      <c r="AG165" s="62"/>
      <c r="AH165" s="7"/>
      <c r="AI165" s="7"/>
    </row>
    <row r="166" spans="1:36" ht="15.75" customHeight="1" x14ac:dyDescent="0.4">
      <c r="A166" s="42"/>
      <c r="B166" s="107"/>
      <c r="C166" s="64" t="s">
        <v>278</v>
      </c>
      <c r="D166" s="64" t="s">
        <v>278</v>
      </c>
      <c r="E166" s="64" t="s">
        <v>278</v>
      </c>
      <c r="F166" s="64" t="s">
        <v>278</v>
      </c>
      <c r="G166" s="148"/>
      <c r="H166" s="52" t="s">
        <v>97</v>
      </c>
      <c r="I166" s="55" t="s">
        <v>12</v>
      </c>
      <c r="J166" s="31"/>
      <c r="K166" s="31"/>
      <c r="L166" s="62"/>
      <c r="M166" s="7"/>
      <c r="N166" s="7"/>
      <c r="O166" s="7"/>
      <c r="P166" s="7"/>
      <c r="Q166" s="62"/>
      <c r="R166" s="62"/>
      <c r="S166" s="62"/>
      <c r="T166" s="62"/>
      <c r="U166" s="62"/>
      <c r="V166" s="62"/>
      <c r="W166" s="62"/>
      <c r="X166" s="62"/>
      <c r="Y166" s="62"/>
      <c r="Z166" s="62"/>
      <c r="AA166" s="62"/>
      <c r="AB166" s="40"/>
      <c r="AC166" s="52"/>
      <c r="AD166" s="55"/>
      <c r="AE166" s="31"/>
      <c r="AF166" s="31"/>
      <c r="AG166" s="62"/>
      <c r="AH166" s="7"/>
      <c r="AI166" s="7"/>
    </row>
    <row r="167" spans="1:36" ht="15.75" customHeight="1" x14ac:dyDescent="0.4">
      <c r="A167" s="42"/>
      <c r="B167" s="107" t="s">
        <v>4505</v>
      </c>
      <c r="C167" s="64" t="s">
        <v>278</v>
      </c>
      <c r="D167" s="64" t="s">
        <v>278</v>
      </c>
      <c r="E167" s="64" t="s">
        <v>278</v>
      </c>
      <c r="F167" s="64" t="s">
        <v>278</v>
      </c>
      <c r="G167" s="148"/>
      <c r="H167" s="52" t="s">
        <v>27</v>
      </c>
      <c r="I167" s="55" t="s">
        <v>12</v>
      </c>
      <c r="J167" s="31"/>
      <c r="K167" s="31"/>
      <c r="L167" s="62"/>
      <c r="M167" s="7"/>
      <c r="N167" s="7"/>
      <c r="O167" s="7"/>
      <c r="P167" s="7"/>
      <c r="Q167" s="62"/>
      <c r="R167" s="62"/>
      <c r="S167" s="62"/>
      <c r="T167" s="62"/>
      <c r="U167" s="62"/>
      <c r="V167" s="62"/>
      <c r="W167" s="62"/>
      <c r="X167" s="62"/>
      <c r="Y167" s="62"/>
      <c r="Z167" s="62"/>
      <c r="AA167" s="62"/>
      <c r="AB167" s="40"/>
      <c r="AC167" s="52"/>
      <c r="AD167" s="55"/>
      <c r="AE167" s="31"/>
      <c r="AF167" s="31"/>
      <c r="AG167" s="62"/>
      <c r="AH167" s="7"/>
      <c r="AI167" s="7"/>
    </row>
    <row r="168" spans="1:36" s="106" customFormat="1" ht="15.75" customHeight="1" thickBot="1" x14ac:dyDescent="0.45">
      <c r="A168" s="107"/>
      <c r="B168" s="107"/>
      <c r="C168" s="107" t="s">
        <v>278</v>
      </c>
      <c r="D168" s="107" t="s">
        <v>278</v>
      </c>
      <c r="E168" s="107" t="s">
        <v>278</v>
      </c>
      <c r="F168" s="107" t="s">
        <v>278</v>
      </c>
      <c r="G168" s="148"/>
      <c r="H168" s="52" t="s">
        <v>61</v>
      </c>
      <c r="I168" s="55" t="s">
        <v>12</v>
      </c>
      <c r="J168" s="31"/>
      <c r="K168" s="31"/>
      <c r="L168" s="109"/>
      <c r="M168" s="7"/>
      <c r="N168" s="7"/>
      <c r="O168" s="7"/>
      <c r="P168" s="7"/>
      <c r="Q168" s="109"/>
      <c r="R168" s="109"/>
      <c r="S168" s="109"/>
      <c r="T168" s="109"/>
      <c r="U168" s="109"/>
      <c r="V168" s="109"/>
      <c r="W168" s="109"/>
      <c r="X168" s="109"/>
      <c r="Y168" s="109"/>
      <c r="Z168" s="109"/>
      <c r="AA168" s="109"/>
      <c r="AB168" s="40"/>
      <c r="AC168" s="52"/>
      <c r="AD168" s="55"/>
      <c r="AE168" s="31"/>
      <c r="AF168" s="31"/>
      <c r="AG168" s="109"/>
      <c r="AH168" s="7"/>
      <c r="AI168" s="7"/>
    </row>
    <row r="169" spans="1:36" s="106" customFormat="1" ht="40.5" thickBot="1" x14ac:dyDescent="0.45">
      <c r="A169" s="102"/>
      <c r="B169" s="103"/>
      <c r="C169" s="103"/>
      <c r="D169" s="104"/>
      <c r="E169" s="104"/>
      <c r="F169" s="104"/>
      <c r="G169" s="150">
        <v>22</v>
      </c>
      <c r="H169" s="99" t="s">
        <v>4528</v>
      </c>
      <c r="I169" s="100"/>
      <c r="J169" s="88"/>
      <c r="K169" s="57"/>
      <c r="L169" s="7"/>
      <c r="M169" s="7"/>
      <c r="N169" s="7"/>
      <c r="O169" s="7"/>
      <c r="P169" s="7"/>
      <c r="Q169" s="7"/>
      <c r="R169" s="109"/>
      <c r="S169" s="109"/>
      <c r="T169" s="109"/>
      <c r="U169" s="109"/>
      <c r="V169" s="109"/>
      <c r="W169" s="109"/>
      <c r="X169" s="109"/>
      <c r="Y169" s="109"/>
      <c r="Z169" s="109"/>
      <c r="AA169" s="109"/>
      <c r="AB169" s="109"/>
      <c r="AC169" s="109"/>
      <c r="AD169" s="7"/>
      <c r="AE169" s="7"/>
      <c r="AF169" s="7"/>
      <c r="AG169" s="7"/>
      <c r="AH169" s="4"/>
      <c r="AI169" s="4"/>
      <c r="AJ169" s="4"/>
    </row>
    <row r="170" spans="1:36" s="106" customFormat="1" ht="15.75" customHeight="1" x14ac:dyDescent="0.4">
      <c r="A170" s="107"/>
      <c r="B170" s="107"/>
      <c r="C170" s="107" t="s">
        <v>278</v>
      </c>
      <c r="D170" s="107" t="s">
        <v>250</v>
      </c>
      <c r="E170" s="107" t="s">
        <v>250</v>
      </c>
      <c r="F170" s="107" t="s">
        <v>278</v>
      </c>
      <c r="G170" s="148"/>
      <c r="H170" s="52" t="s">
        <v>100</v>
      </c>
      <c r="I170" s="55" t="s">
        <v>12</v>
      </c>
      <c r="J170" s="31"/>
      <c r="K170" s="31"/>
      <c r="L170" s="109"/>
      <c r="M170" s="7"/>
      <c r="N170" s="7"/>
      <c r="O170" s="7"/>
      <c r="P170" s="7"/>
      <c r="Q170" s="109"/>
      <c r="R170" s="109"/>
      <c r="S170" s="109"/>
      <c r="T170" s="109"/>
      <c r="U170" s="109"/>
      <c r="V170" s="109"/>
      <c r="W170" s="109"/>
      <c r="X170" s="109"/>
      <c r="Y170" s="109"/>
      <c r="Z170" s="109"/>
      <c r="AA170" s="109"/>
      <c r="AB170" s="40"/>
      <c r="AC170" s="52"/>
      <c r="AD170" s="55"/>
      <c r="AE170" s="31"/>
      <c r="AF170" s="31"/>
      <c r="AG170" s="109"/>
      <c r="AH170" s="7"/>
      <c r="AI170" s="7"/>
    </row>
    <row r="171" spans="1:36" s="106" customFormat="1" ht="15.75" customHeight="1" x14ac:dyDescent="0.4">
      <c r="A171" s="107"/>
      <c r="B171" s="107"/>
      <c r="C171" s="107" t="s">
        <v>278</v>
      </c>
      <c r="D171" s="107" t="s">
        <v>250</v>
      </c>
      <c r="E171" s="107" t="s">
        <v>250</v>
      </c>
      <c r="F171" s="107" t="s">
        <v>278</v>
      </c>
      <c r="G171" s="148"/>
      <c r="H171" s="52" t="s">
        <v>101</v>
      </c>
      <c r="I171" s="55" t="s">
        <v>12</v>
      </c>
      <c r="J171" s="31"/>
      <c r="K171" s="31"/>
      <c r="L171" s="109"/>
      <c r="M171" s="7"/>
      <c r="N171" s="7"/>
      <c r="O171" s="7"/>
      <c r="P171" s="7"/>
      <c r="Q171" s="109"/>
      <c r="R171" s="109"/>
      <c r="S171" s="109"/>
      <c r="T171" s="109"/>
      <c r="U171" s="109"/>
      <c r="V171" s="109"/>
      <c r="W171" s="109"/>
      <c r="X171" s="109"/>
      <c r="Y171" s="109"/>
      <c r="Z171" s="109"/>
      <c r="AA171" s="109"/>
      <c r="AB171" s="40"/>
      <c r="AC171" s="52"/>
      <c r="AD171" s="55"/>
      <c r="AE171" s="31"/>
      <c r="AF171" s="31"/>
      <c r="AG171" s="109"/>
      <c r="AH171" s="7"/>
      <c r="AI171" s="7"/>
    </row>
    <row r="172" spans="1:36" s="106" customFormat="1" ht="15.75" customHeight="1" x14ac:dyDescent="0.4">
      <c r="A172" s="107"/>
      <c r="B172" s="107"/>
      <c r="C172" s="107" t="s">
        <v>278</v>
      </c>
      <c r="D172" s="107" t="s">
        <v>250</v>
      </c>
      <c r="E172" s="107" t="s">
        <v>250</v>
      </c>
      <c r="F172" s="107" t="s">
        <v>278</v>
      </c>
      <c r="G172" s="148"/>
      <c r="H172" s="52" t="s">
        <v>102</v>
      </c>
      <c r="I172" s="55" t="s">
        <v>12</v>
      </c>
      <c r="J172" s="31"/>
      <c r="K172" s="31"/>
      <c r="L172" s="109"/>
      <c r="M172" s="7"/>
      <c r="N172" s="7"/>
      <c r="O172" s="7"/>
      <c r="P172" s="7"/>
      <c r="Q172" s="109"/>
      <c r="R172" s="109"/>
      <c r="S172" s="109"/>
      <c r="T172" s="109"/>
      <c r="U172" s="109"/>
      <c r="V172" s="109"/>
      <c r="W172" s="109"/>
      <c r="X172" s="109"/>
      <c r="Y172" s="109"/>
      <c r="Z172" s="109"/>
      <c r="AA172" s="109"/>
      <c r="AB172" s="40"/>
      <c r="AC172" s="52"/>
      <c r="AD172" s="55"/>
      <c r="AE172" s="31"/>
      <c r="AF172" s="31"/>
      <c r="AG172" s="109"/>
      <c r="AH172" s="7"/>
      <c r="AI172" s="7"/>
    </row>
    <row r="173" spans="1:36" s="106" customFormat="1" ht="15.75" customHeight="1" x14ac:dyDescent="0.4">
      <c r="A173" s="107"/>
      <c r="B173" s="107"/>
      <c r="C173" s="107" t="s">
        <v>278</v>
      </c>
      <c r="D173" s="107" t="s">
        <v>250</v>
      </c>
      <c r="E173" s="107" t="s">
        <v>250</v>
      </c>
      <c r="F173" s="107" t="s">
        <v>278</v>
      </c>
      <c r="G173" s="148"/>
      <c r="H173" s="52" t="s">
        <v>103</v>
      </c>
      <c r="I173" s="55" t="s">
        <v>12</v>
      </c>
      <c r="J173" s="31"/>
      <c r="K173" s="31"/>
      <c r="L173" s="109"/>
      <c r="M173" s="7"/>
      <c r="N173" s="7"/>
      <c r="O173" s="7"/>
      <c r="P173" s="7"/>
      <c r="Q173" s="109"/>
      <c r="R173" s="109"/>
      <c r="S173" s="109"/>
      <c r="T173" s="109"/>
      <c r="U173" s="109"/>
      <c r="V173" s="109"/>
      <c r="W173" s="109"/>
      <c r="X173" s="109"/>
      <c r="Y173" s="109"/>
      <c r="Z173" s="109"/>
      <c r="AA173" s="109"/>
      <c r="AB173" s="40"/>
      <c r="AC173" s="52"/>
      <c r="AD173" s="55"/>
      <c r="AE173" s="31"/>
      <c r="AF173" s="31"/>
      <c r="AG173" s="109"/>
      <c r="AH173" s="7"/>
      <c r="AI173" s="7"/>
    </row>
    <row r="174" spans="1:36" s="106" customFormat="1" ht="15.75" customHeight="1" thickBot="1" x14ac:dyDescent="0.45">
      <c r="A174" s="108"/>
      <c r="B174" s="107"/>
      <c r="C174" s="107" t="s">
        <v>278</v>
      </c>
      <c r="D174" s="107" t="s">
        <v>250</v>
      </c>
      <c r="E174" s="107" t="s">
        <v>250</v>
      </c>
      <c r="F174" s="107" t="s">
        <v>278</v>
      </c>
      <c r="G174" s="148"/>
      <c r="H174" s="52" t="s">
        <v>61</v>
      </c>
      <c r="I174" s="55" t="s">
        <v>12</v>
      </c>
      <c r="J174" s="31"/>
      <c r="K174" s="31"/>
      <c r="L174" s="109"/>
      <c r="M174" s="7"/>
      <c r="N174" s="7"/>
      <c r="O174" s="7"/>
      <c r="P174" s="7"/>
      <c r="Q174" s="109"/>
      <c r="R174" s="109"/>
      <c r="S174" s="109"/>
      <c r="T174" s="109"/>
      <c r="U174" s="109"/>
      <c r="V174" s="109"/>
      <c r="W174" s="109"/>
      <c r="X174" s="109"/>
      <c r="Y174" s="109"/>
      <c r="Z174" s="109"/>
      <c r="AA174" s="109"/>
      <c r="AB174" s="40"/>
      <c r="AC174" s="52"/>
      <c r="AD174" s="55"/>
      <c r="AE174" s="31"/>
      <c r="AF174" s="31"/>
      <c r="AG174" s="109"/>
      <c r="AH174" s="7"/>
      <c r="AI174" s="7"/>
    </row>
    <row r="175" spans="1:36" s="61" customFormat="1" ht="40.5" thickBot="1" x14ac:dyDescent="0.45">
      <c r="A175" s="102"/>
      <c r="B175" s="103"/>
      <c r="C175" s="103"/>
      <c r="D175" s="104"/>
      <c r="E175" s="104"/>
      <c r="F175" s="104"/>
      <c r="G175" s="150">
        <v>23</v>
      </c>
      <c r="H175" s="99" t="s">
        <v>4526</v>
      </c>
      <c r="I175" s="100"/>
      <c r="J175" s="88"/>
      <c r="K175" s="57"/>
      <c r="L175" s="7"/>
      <c r="M175" s="7"/>
      <c r="N175" s="7"/>
      <c r="O175" s="7"/>
      <c r="P175" s="7"/>
      <c r="Q175" s="7"/>
      <c r="R175" s="62"/>
      <c r="S175" s="62"/>
      <c r="T175" s="62"/>
      <c r="U175" s="62"/>
      <c r="V175" s="62"/>
      <c r="W175" s="62"/>
      <c r="X175" s="62"/>
      <c r="Y175" s="62"/>
      <c r="Z175" s="62"/>
      <c r="AA175" s="62"/>
      <c r="AB175" s="62"/>
      <c r="AC175" s="62"/>
      <c r="AD175" s="7"/>
      <c r="AE175" s="7"/>
      <c r="AF175" s="7"/>
      <c r="AG175" s="7"/>
      <c r="AH175" s="4"/>
      <c r="AI175" s="4"/>
      <c r="AJ175" s="4"/>
    </row>
    <row r="176" spans="1:36" ht="15.75" customHeight="1" x14ac:dyDescent="0.4">
      <c r="A176" s="107"/>
      <c r="B176" s="107"/>
      <c r="C176" s="107" t="s">
        <v>278</v>
      </c>
      <c r="D176" s="107" t="s">
        <v>278</v>
      </c>
      <c r="E176" s="107" t="s">
        <v>278</v>
      </c>
      <c r="F176" s="107" t="s">
        <v>278</v>
      </c>
      <c r="G176" s="148"/>
      <c r="H176" s="52" t="s">
        <v>89</v>
      </c>
      <c r="I176" s="55" t="s">
        <v>12</v>
      </c>
      <c r="J176" s="31"/>
      <c r="K176" s="31"/>
      <c r="L176" s="62"/>
      <c r="M176" s="7"/>
      <c r="N176" s="7"/>
      <c r="O176" s="7"/>
      <c r="P176" s="7"/>
      <c r="Q176" s="62"/>
      <c r="R176" s="62"/>
      <c r="S176" s="62"/>
      <c r="T176" s="62"/>
      <c r="U176" s="62"/>
      <c r="V176" s="62"/>
      <c r="W176" s="62"/>
      <c r="X176" s="62"/>
      <c r="Y176" s="62"/>
      <c r="Z176" s="62"/>
      <c r="AA176" s="62"/>
      <c r="AB176" s="40"/>
      <c r="AC176" s="52"/>
      <c r="AD176" s="55"/>
      <c r="AE176" s="31"/>
      <c r="AF176" s="31"/>
      <c r="AG176" s="62"/>
      <c r="AH176" s="7"/>
      <c r="AI176" s="7"/>
    </row>
    <row r="177" spans="1:36" ht="15.75" customHeight="1" x14ac:dyDescent="0.4">
      <c r="A177" s="107"/>
      <c r="B177" s="107"/>
      <c r="C177" s="107" t="s">
        <v>278</v>
      </c>
      <c r="D177" s="107" t="s">
        <v>278</v>
      </c>
      <c r="E177" s="107" t="s">
        <v>278</v>
      </c>
      <c r="F177" s="107" t="s">
        <v>278</v>
      </c>
      <c r="G177" s="148"/>
      <c r="H177" s="52" t="s">
        <v>91</v>
      </c>
      <c r="I177" s="55" t="s">
        <v>12</v>
      </c>
      <c r="J177" s="31"/>
      <c r="K177" s="31"/>
      <c r="L177" s="62"/>
      <c r="M177" s="7"/>
      <c r="N177" s="7"/>
      <c r="O177" s="7"/>
      <c r="P177" s="7"/>
      <c r="Q177" s="62"/>
      <c r="R177" s="62"/>
      <c r="S177" s="62"/>
      <c r="T177" s="62"/>
      <c r="U177" s="62"/>
      <c r="V177" s="62"/>
      <c r="W177" s="62"/>
      <c r="X177" s="62"/>
      <c r="Y177" s="62"/>
      <c r="Z177" s="62"/>
      <c r="AA177" s="62"/>
      <c r="AB177" s="40"/>
      <c r="AC177" s="52"/>
      <c r="AD177" s="55"/>
      <c r="AE177" s="31"/>
      <c r="AF177" s="31"/>
      <c r="AG177" s="62"/>
      <c r="AH177" s="7"/>
      <c r="AI177" s="7"/>
    </row>
    <row r="178" spans="1:36" ht="15.75" customHeight="1" x14ac:dyDescent="0.4">
      <c r="A178" s="107"/>
      <c r="B178" s="107" t="s">
        <v>4505</v>
      </c>
      <c r="C178" s="107" t="s">
        <v>278</v>
      </c>
      <c r="D178" s="107" t="s">
        <v>278</v>
      </c>
      <c r="E178" s="107" t="s">
        <v>278</v>
      </c>
      <c r="F178" s="107" t="s">
        <v>278</v>
      </c>
      <c r="G178" s="148"/>
      <c r="H178" s="52" t="s">
        <v>19</v>
      </c>
      <c r="I178" s="55" t="s">
        <v>12</v>
      </c>
      <c r="J178" s="31"/>
      <c r="K178" s="31"/>
      <c r="L178" s="62"/>
      <c r="M178" s="7"/>
      <c r="N178" s="7"/>
      <c r="O178" s="7"/>
      <c r="P178" s="7"/>
      <c r="Q178" s="62"/>
      <c r="R178" s="62"/>
      <c r="S178" s="62"/>
      <c r="T178" s="62"/>
      <c r="U178" s="62"/>
      <c r="V178" s="62"/>
      <c r="W178" s="62"/>
      <c r="X178" s="62"/>
      <c r="Y178" s="62"/>
      <c r="Z178" s="62"/>
      <c r="AA178" s="62"/>
      <c r="AB178" s="40"/>
      <c r="AC178" s="52"/>
      <c r="AD178" s="55"/>
      <c r="AE178" s="31"/>
      <c r="AF178" s="31"/>
      <c r="AG178" s="62"/>
      <c r="AH178" s="7"/>
      <c r="AI178" s="7"/>
    </row>
    <row r="179" spans="1:36" ht="15.75" customHeight="1" x14ac:dyDescent="0.4">
      <c r="A179" s="107"/>
      <c r="B179" s="107"/>
      <c r="C179" s="107" t="s">
        <v>278</v>
      </c>
      <c r="D179" s="107" t="s">
        <v>278</v>
      </c>
      <c r="E179" s="107" t="s">
        <v>278</v>
      </c>
      <c r="F179" s="107" t="s">
        <v>278</v>
      </c>
      <c r="G179" s="148"/>
      <c r="H179" s="52" t="s">
        <v>93</v>
      </c>
      <c r="I179" s="55" t="s">
        <v>12</v>
      </c>
      <c r="J179" s="31"/>
      <c r="K179" s="31"/>
      <c r="L179" s="62"/>
      <c r="M179" s="7"/>
      <c r="N179" s="7"/>
      <c r="O179" s="7"/>
      <c r="P179" s="7"/>
      <c r="Q179" s="62"/>
      <c r="R179" s="62"/>
      <c r="S179" s="62"/>
      <c r="T179" s="62"/>
      <c r="U179" s="62"/>
      <c r="V179" s="62"/>
      <c r="W179" s="62"/>
      <c r="X179" s="62"/>
      <c r="Y179" s="62"/>
      <c r="Z179" s="62"/>
      <c r="AA179" s="62"/>
      <c r="AB179" s="40"/>
      <c r="AC179" s="52"/>
      <c r="AD179" s="55"/>
      <c r="AE179" s="31"/>
      <c r="AF179" s="31"/>
      <c r="AG179" s="62"/>
      <c r="AH179" s="7"/>
      <c r="AI179" s="7"/>
    </row>
    <row r="180" spans="1:36" ht="15.75" customHeight="1" x14ac:dyDescent="0.4">
      <c r="A180" s="107"/>
      <c r="B180" s="107"/>
      <c r="C180" s="107" t="s">
        <v>278</v>
      </c>
      <c r="D180" s="107" t="s">
        <v>278</v>
      </c>
      <c r="E180" s="107" t="s">
        <v>278</v>
      </c>
      <c r="F180" s="107" t="s">
        <v>278</v>
      </c>
      <c r="G180" s="148"/>
      <c r="H180" s="52" t="s">
        <v>22</v>
      </c>
      <c r="I180" s="55" t="s">
        <v>12</v>
      </c>
      <c r="J180" s="31"/>
      <c r="K180" s="31"/>
      <c r="L180" s="62"/>
      <c r="M180" s="7"/>
      <c r="N180" s="7"/>
      <c r="O180" s="7"/>
      <c r="P180" s="7"/>
      <c r="Q180" s="62"/>
      <c r="R180" s="62"/>
      <c r="S180" s="62"/>
      <c r="T180" s="62"/>
      <c r="U180" s="62"/>
      <c r="V180" s="62"/>
      <c r="W180" s="62"/>
      <c r="X180" s="62"/>
      <c r="Y180" s="62"/>
      <c r="Z180" s="62"/>
      <c r="AA180" s="62"/>
      <c r="AB180" s="40"/>
      <c r="AC180" s="52"/>
      <c r="AD180" s="55"/>
      <c r="AE180" s="31"/>
      <c r="AF180" s="31"/>
      <c r="AG180" s="62"/>
      <c r="AH180" s="7"/>
      <c r="AI180" s="7"/>
    </row>
    <row r="181" spans="1:36" ht="15.75" customHeight="1" x14ac:dyDescent="0.4">
      <c r="A181" s="107"/>
      <c r="B181" s="107"/>
      <c r="C181" s="107" t="s">
        <v>278</v>
      </c>
      <c r="D181" s="107" t="s">
        <v>278</v>
      </c>
      <c r="E181" s="107" t="s">
        <v>278</v>
      </c>
      <c r="F181" s="107" t="s">
        <v>278</v>
      </c>
      <c r="G181" s="148"/>
      <c r="H181" s="52" t="s">
        <v>24</v>
      </c>
      <c r="I181" s="55" t="s">
        <v>12</v>
      </c>
      <c r="J181" s="31"/>
      <c r="K181" s="31"/>
      <c r="L181" s="62"/>
      <c r="M181" s="7"/>
      <c r="N181" s="7"/>
      <c r="O181" s="7"/>
      <c r="P181" s="7"/>
      <c r="Q181" s="62"/>
      <c r="R181" s="62"/>
      <c r="S181" s="62"/>
      <c r="T181" s="62"/>
      <c r="U181" s="62"/>
      <c r="V181" s="62"/>
      <c r="W181" s="62"/>
      <c r="X181" s="62"/>
      <c r="Y181" s="62"/>
      <c r="Z181" s="62"/>
      <c r="AA181" s="62"/>
      <c r="AB181" s="40"/>
      <c r="AC181" s="52"/>
      <c r="AD181" s="55"/>
      <c r="AE181" s="31"/>
      <c r="AF181" s="31"/>
      <c r="AG181" s="62"/>
      <c r="AH181" s="7"/>
      <c r="AI181" s="7"/>
    </row>
    <row r="182" spans="1:36" ht="15.75" customHeight="1" x14ac:dyDescent="0.4">
      <c r="A182" s="107"/>
      <c r="B182" s="107"/>
      <c r="C182" s="107" t="s">
        <v>278</v>
      </c>
      <c r="D182" s="107" t="s">
        <v>278</v>
      </c>
      <c r="E182" s="107" t="s">
        <v>278</v>
      </c>
      <c r="F182" s="107" t="s">
        <v>278</v>
      </c>
      <c r="G182" s="148"/>
      <c r="H182" s="52" t="s">
        <v>97</v>
      </c>
      <c r="I182" s="55" t="s">
        <v>12</v>
      </c>
      <c r="J182" s="31"/>
      <c r="K182" s="31"/>
      <c r="L182" s="62"/>
      <c r="M182" s="7"/>
      <c r="N182" s="7"/>
      <c r="O182" s="7"/>
      <c r="P182" s="7"/>
      <c r="Q182" s="62"/>
      <c r="R182" s="62"/>
      <c r="S182" s="62"/>
      <c r="T182" s="62"/>
      <c r="U182" s="62"/>
      <c r="V182" s="62"/>
      <c r="W182" s="62"/>
      <c r="X182" s="62"/>
      <c r="Y182" s="62"/>
      <c r="Z182" s="62"/>
      <c r="AA182" s="62"/>
      <c r="AB182" s="40"/>
      <c r="AC182" s="52"/>
      <c r="AD182" s="55"/>
      <c r="AE182" s="31"/>
      <c r="AF182" s="31"/>
      <c r="AG182" s="62"/>
      <c r="AH182" s="7"/>
      <c r="AI182" s="7"/>
    </row>
    <row r="183" spans="1:36" ht="15.75" customHeight="1" x14ac:dyDescent="0.4">
      <c r="A183" s="107"/>
      <c r="B183" s="107" t="s">
        <v>4505</v>
      </c>
      <c r="C183" s="107" t="s">
        <v>278</v>
      </c>
      <c r="D183" s="107" t="s">
        <v>278</v>
      </c>
      <c r="E183" s="107" t="s">
        <v>278</v>
      </c>
      <c r="F183" s="107" t="s">
        <v>278</v>
      </c>
      <c r="G183" s="148"/>
      <c r="H183" s="52" t="s">
        <v>27</v>
      </c>
      <c r="I183" s="55" t="s">
        <v>12</v>
      </c>
      <c r="J183" s="31"/>
      <c r="K183" s="31"/>
      <c r="L183" s="62"/>
      <c r="M183" s="7"/>
      <c r="N183" s="7"/>
      <c r="O183" s="7"/>
      <c r="P183" s="7"/>
      <c r="Q183" s="62"/>
      <c r="R183" s="62"/>
      <c r="S183" s="62"/>
      <c r="T183" s="62"/>
      <c r="U183" s="62"/>
      <c r="V183" s="62"/>
      <c r="W183" s="62"/>
      <c r="X183" s="62"/>
      <c r="Y183" s="62"/>
      <c r="Z183" s="62"/>
      <c r="AA183" s="62"/>
      <c r="AB183" s="40"/>
      <c r="AC183" s="52"/>
      <c r="AD183" s="55"/>
      <c r="AE183" s="31"/>
      <c r="AF183" s="31"/>
      <c r="AG183" s="62"/>
      <c r="AH183" s="7"/>
      <c r="AI183" s="7"/>
    </row>
    <row r="184" spans="1:36" s="106" customFormat="1" ht="15.75" customHeight="1" thickBot="1" x14ac:dyDescent="0.45">
      <c r="A184" s="107"/>
      <c r="B184" s="107" t="s">
        <v>4505</v>
      </c>
      <c r="C184" s="107" t="s">
        <v>278</v>
      </c>
      <c r="D184" s="107" t="s">
        <v>278</v>
      </c>
      <c r="E184" s="107" t="s">
        <v>278</v>
      </c>
      <c r="F184" s="107" t="s">
        <v>278</v>
      </c>
      <c r="G184" s="148"/>
      <c r="H184" s="52" t="s">
        <v>61</v>
      </c>
      <c r="I184" s="55" t="s">
        <v>12</v>
      </c>
      <c r="J184" s="31"/>
      <c r="K184" s="31"/>
      <c r="L184" s="109"/>
      <c r="M184" s="7"/>
      <c r="N184" s="7"/>
      <c r="O184" s="7"/>
      <c r="P184" s="7"/>
      <c r="Q184" s="109"/>
      <c r="R184" s="109"/>
      <c r="S184" s="109"/>
      <c r="T184" s="109"/>
      <c r="U184" s="109"/>
      <c r="V184" s="109"/>
      <c r="W184" s="109"/>
      <c r="X184" s="109"/>
      <c r="Y184" s="109"/>
      <c r="Z184" s="109"/>
      <c r="AA184" s="109"/>
      <c r="AB184" s="40"/>
      <c r="AC184" s="52"/>
      <c r="AD184" s="55"/>
      <c r="AE184" s="31"/>
      <c r="AF184" s="31"/>
      <c r="AG184" s="109"/>
      <c r="AH184" s="7"/>
      <c r="AI184" s="7"/>
    </row>
    <row r="185" spans="1:36" s="106" customFormat="1" ht="20.5" thickBot="1" x14ac:dyDescent="0.45">
      <c r="A185" s="102"/>
      <c r="B185" s="103"/>
      <c r="C185" s="103"/>
      <c r="D185" s="104"/>
      <c r="E185" s="104"/>
      <c r="F185" s="104"/>
      <c r="G185" s="150">
        <v>24</v>
      </c>
      <c r="H185" s="99" t="s">
        <v>178</v>
      </c>
      <c r="I185" s="261"/>
      <c r="J185" s="88"/>
      <c r="K185" s="57"/>
      <c r="L185" s="7"/>
      <c r="M185" s="7"/>
      <c r="N185" s="7"/>
      <c r="O185" s="7"/>
      <c r="P185" s="7"/>
      <c r="Q185" s="7"/>
      <c r="R185" s="109"/>
      <c r="S185" s="109"/>
      <c r="T185" s="109"/>
      <c r="U185" s="109"/>
      <c r="V185" s="109"/>
      <c r="W185" s="109"/>
      <c r="X185" s="109"/>
      <c r="Y185" s="109"/>
      <c r="Z185" s="109"/>
      <c r="AA185" s="109"/>
      <c r="AB185" s="109"/>
      <c r="AC185" s="109"/>
      <c r="AD185" s="7"/>
      <c r="AE185" s="7"/>
      <c r="AF185" s="7"/>
      <c r="AG185" s="7"/>
      <c r="AH185" s="4"/>
      <c r="AI185" s="4"/>
      <c r="AJ185" s="4"/>
    </row>
    <row r="186" spans="1:36" s="106" customFormat="1" ht="15.75" customHeight="1" x14ac:dyDescent="0.4">
      <c r="A186" s="107"/>
      <c r="B186" s="107" t="s">
        <v>4746</v>
      </c>
      <c r="C186" s="107" t="s">
        <v>278</v>
      </c>
      <c r="D186" s="107" t="s">
        <v>278</v>
      </c>
      <c r="E186" s="107" t="s">
        <v>278</v>
      </c>
      <c r="F186" s="107" t="s">
        <v>278</v>
      </c>
      <c r="G186" s="148"/>
      <c r="H186" s="52" t="s">
        <v>40</v>
      </c>
      <c r="I186" s="108" t="s">
        <v>12</v>
      </c>
      <c r="J186" s="31"/>
      <c r="K186" s="31"/>
      <c r="L186" s="109"/>
      <c r="M186" s="7"/>
      <c r="N186" s="7"/>
      <c r="O186" s="7"/>
      <c r="P186" s="7"/>
      <c r="Q186" s="109"/>
      <c r="R186" s="109"/>
      <c r="S186" s="109"/>
      <c r="T186" s="109"/>
      <c r="U186" s="109"/>
      <c r="V186" s="109"/>
      <c r="W186" s="109"/>
      <c r="X186" s="109"/>
      <c r="Y186" s="109"/>
      <c r="Z186" s="109"/>
      <c r="AA186" s="109"/>
      <c r="AB186" s="40"/>
      <c r="AC186" s="52"/>
      <c r="AD186" s="55"/>
      <c r="AE186" s="31"/>
      <c r="AF186" s="31"/>
      <c r="AG186" s="109"/>
      <c r="AH186" s="7"/>
      <c r="AI186" s="7"/>
    </row>
    <row r="187" spans="1:36" s="106" customFormat="1" ht="15.75" customHeight="1" x14ac:dyDescent="0.4">
      <c r="A187" s="107"/>
      <c r="B187" s="107" t="s">
        <v>4746</v>
      </c>
      <c r="C187" s="107" t="s">
        <v>278</v>
      </c>
      <c r="D187" s="107" t="s">
        <v>278</v>
      </c>
      <c r="E187" s="107" t="s">
        <v>278</v>
      </c>
      <c r="F187" s="107" t="s">
        <v>278</v>
      </c>
      <c r="G187" s="148"/>
      <c r="H187" s="233" t="s">
        <v>41</v>
      </c>
      <c r="I187" s="108" t="s">
        <v>12</v>
      </c>
      <c r="J187" s="31"/>
      <c r="K187" s="31"/>
      <c r="L187" s="109"/>
      <c r="M187" s="7"/>
      <c r="N187" s="7"/>
      <c r="O187" s="7"/>
      <c r="P187" s="7"/>
      <c r="Q187" s="109"/>
      <c r="R187" s="109"/>
      <c r="S187" s="109"/>
      <c r="T187" s="109"/>
      <c r="U187" s="109"/>
      <c r="V187" s="109"/>
      <c r="W187" s="109"/>
      <c r="X187" s="109"/>
      <c r="Y187" s="109"/>
      <c r="Z187" s="109"/>
      <c r="AA187" s="109"/>
      <c r="AB187" s="40"/>
      <c r="AC187" s="52"/>
      <c r="AD187" s="55"/>
      <c r="AE187" s="31"/>
      <c r="AF187" s="31"/>
      <c r="AG187" s="109"/>
      <c r="AH187" s="7"/>
      <c r="AI187" s="7"/>
    </row>
    <row r="188" spans="1:36" s="106" customFormat="1" ht="15.75" customHeight="1" x14ac:dyDescent="0.4">
      <c r="A188" s="107"/>
      <c r="B188" s="107" t="s">
        <v>4746</v>
      </c>
      <c r="C188" s="107" t="s">
        <v>278</v>
      </c>
      <c r="D188" s="107" t="s">
        <v>278</v>
      </c>
      <c r="E188" s="107" t="s">
        <v>278</v>
      </c>
      <c r="F188" s="107" t="s">
        <v>278</v>
      </c>
      <c r="G188" s="148"/>
      <c r="H188" s="233" t="s">
        <v>4740</v>
      </c>
      <c r="I188" s="108" t="s">
        <v>12</v>
      </c>
      <c r="J188" s="31"/>
      <c r="K188" s="31"/>
      <c r="L188" s="109"/>
      <c r="M188" s="7"/>
      <c r="N188" s="7"/>
      <c r="O188" s="7"/>
      <c r="P188" s="7"/>
      <c r="Q188" s="109"/>
      <c r="R188" s="109"/>
      <c r="S188" s="109"/>
      <c r="T188" s="109"/>
      <c r="U188" s="109"/>
      <c r="V188" s="109"/>
      <c r="W188" s="109"/>
      <c r="X188" s="109"/>
      <c r="Y188" s="109"/>
      <c r="Z188" s="109"/>
      <c r="AA188" s="109"/>
      <c r="AB188" s="40"/>
      <c r="AC188" s="52"/>
      <c r="AD188" s="55"/>
      <c r="AE188" s="31"/>
      <c r="AF188" s="31"/>
      <c r="AG188" s="109"/>
      <c r="AH188" s="7"/>
      <c r="AI188" s="7"/>
    </row>
    <row r="189" spans="1:36" s="106" customFormat="1" ht="15.75" customHeight="1" x14ac:dyDescent="0.4">
      <c r="A189" s="107"/>
      <c r="B189" s="107"/>
      <c r="C189" s="107" t="s">
        <v>278</v>
      </c>
      <c r="D189" s="107" t="s">
        <v>278</v>
      </c>
      <c r="E189" s="107" t="s">
        <v>278</v>
      </c>
      <c r="F189" s="107" t="s">
        <v>278</v>
      </c>
      <c r="G189" s="148"/>
      <c r="H189" s="233" t="s">
        <v>4741</v>
      </c>
      <c r="I189" s="108" t="s">
        <v>12</v>
      </c>
      <c r="J189" s="31"/>
      <c r="K189" s="31"/>
      <c r="L189" s="109"/>
      <c r="M189" s="7"/>
      <c r="N189" s="7"/>
      <c r="O189" s="7"/>
      <c r="P189" s="7"/>
      <c r="Q189" s="109"/>
      <c r="R189" s="109"/>
      <c r="S189" s="109"/>
      <c r="T189" s="109"/>
      <c r="U189" s="109"/>
      <c r="V189" s="109"/>
      <c r="W189" s="109"/>
      <c r="X189" s="109"/>
      <c r="Y189" s="109"/>
      <c r="Z189" s="109"/>
      <c r="AA189" s="109"/>
      <c r="AB189" s="40"/>
      <c r="AC189" s="52"/>
      <c r="AD189" s="55"/>
      <c r="AE189" s="31"/>
      <c r="AF189" s="31"/>
      <c r="AG189" s="109"/>
      <c r="AH189" s="7"/>
      <c r="AI189" s="7"/>
    </row>
    <row r="190" spans="1:36" s="106" customFormat="1" ht="13.5" customHeight="1" thickBot="1" x14ac:dyDescent="0.45">
      <c r="A190" s="107"/>
      <c r="B190" s="107"/>
      <c r="C190" s="107" t="s">
        <v>278</v>
      </c>
      <c r="D190" s="107" t="s">
        <v>278</v>
      </c>
      <c r="E190" s="107" t="s">
        <v>278</v>
      </c>
      <c r="F190" s="107" t="s">
        <v>278</v>
      </c>
      <c r="G190" s="148"/>
      <c r="H190" s="52" t="s">
        <v>45</v>
      </c>
      <c r="I190" s="108" t="s">
        <v>12</v>
      </c>
      <c r="J190" s="31"/>
      <c r="K190" s="31"/>
      <c r="L190" s="109"/>
      <c r="M190" s="7"/>
      <c r="N190" s="7"/>
      <c r="O190" s="7"/>
      <c r="P190" s="7"/>
      <c r="Q190" s="109"/>
      <c r="R190" s="109"/>
      <c r="S190" s="109"/>
      <c r="T190" s="109"/>
      <c r="U190" s="109"/>
      <c r="V190" s="109"/>
      <c r="W190" s="109"/>
      <c r="X190" s="109"/>
      <c r="Y190" s="109"/>
      <c r="Z190" s="109"/>
      <c r="AA190" s="109"/>
      <c r="AB190" s="40"/>
      <c r="AC190" s="52"/>
      <c r="AD190" s="55"/>
      <c r="AE190" s="31"/>
      <c r="AF190" s="31"/>
      <c r="AG190" s="109"/>
      <c r="AH190" s="7"/>
      <c r="AI190" s="7"/>
    </row>
    <row r="191" spans="1:36" s="230" customFormat="1" ht="40.5" thickBot="1" x14ac:dyDescent="0.45">
      <c r="A191" s="102"/>
      <c r="B191" s="103"/>
      <c r="C191" s="103"/>
      <c r="D191" s="104"/>
      <c r="E191" s="104"/>
      <c r="F191" s="104"/>
      <c r="G191" s="150">
        <v>25</v>
      </c>
      <c r="H191" s="99" t="s">
        <v>4855</v>
      </c>
      <c r="I191" s="262"/>
      <c r="J191" s="88"/>
      <c r="K191" s="57"/>
      <c r="L191" s="7"/>
      <c r="M191" s="7"/>
      <c r="N191" s="7"/>
      <c r="O191" s="7"/>
      <c r="P191" s="7"/>
      <c r="Q191" s="7"/>
      <c r="R191" s="234"/>
      <c r="S191" s="234"/>
      <c r="T191" s="234"/>
      <c r="U191" s="234"/>
      <c r="V191" s="234"/>
      <c r="W191" s="234"/>
      <c r="X191" s="234"/>
      <c r="Y191" s="234"/>
      <c r="Z191" s="234"/>
      <c r="AA191" s="234"/>
      <c r="AB191" s="234"/>
      <c r="AC191" s="234"/>
      <c r="AD191" s="7"/>
      <c r="AE191" s="7"/>
      <c r="AF191" s="7"/>
      <c r="AG191" s="7"/>
      <c r="AH191" s="4"/>
      <c r="AI191" s="4"/>
      <c r="AJ191" s="4"/>
    </row>
    <row r="192" spans="1:36" s="230" customFormat="1" ht="15.75" customHeight="1" thickBot="1" x14ac:dyDescent="0.45">
      <c r="A192" s="107"/>
      <c r="B192" s="107" t="s">
        <v>4857</v>
      </c>
      <c r="C192" s="107" t="s">
        <v>278</v>
      </c>
      <c r="D192" s="107" t="s">
        <v>278</v>
      </c>
      <c r="E192" s="107" t="s">
        <v>278</v>
      </c>
      <c r="F192" s="107" t="s">
        <v>278</v>
      </c>
      <c r="G192" s="148"/>
      <c r="H192" s="52" t="s">
        <v>4856</v>
      </c>
      <c r="I192" s="108" t="s">
        <v>12</v>
      </c>
      <c r="J192" s="31"/>
      <c r="K192" s="31"/>
      <c r="L192" s="234"/>
      <c r="M192" s="7"/>
      <c r="N192" s="7"/>
      <c r="O192" s="7"/>
      <c r="P192" s="7"/>
      <c r="Q192" s="234"/>
      <c r="R192" s="234"/>
      <c r="S192" s="234"/>
      <c r="T192" s="234"/>
      <c r="U192" s="234"/>
      <c r="V192" s="234"/>
      <c r="W192" s="234"/>
      <c r="X192" s="234"/>
      <c r="Y192" s="234"/>
      <c r="Z192" s="234"/>
      <c r="AA192" s="234"/>
      <c r="AB192" s="40"/>
      <c r="AC192" s="52"/>
      <c r="AD192" s="55"/>
      <c r="AE192" s="31"/>
      <c r="AF192" s="31"/>
      <c r="AG192" s="234"/>
      <c r="AH192" s="7"/>
      <c r="AI192" s="7"/>
    </row>
    <row r="193" spans="1:37" s="131" customFormat="1" ht="38" customHeight="1" thickBot="1" x14ac:dyDescent="0.4">
      <c r="A193" s="272" t="s">
        <v>4532</v>
      </c>
      <c r="B193" s="273"/>
      <c r="C193" s="273"/>
      <c r="D193" s="273"/>
      <c r="E193" s="273"/>
      <c r="F193" s="273"/>
      <c r="G193" s="273"/>
      <c r="H193" s="273"/>
      <c r="I193" s="289"/>
      <c r="J193" s="274"/>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4"/>
      <c r="AJ193" s="4"/>
      <c r="AK193" s="4"/>
    </row>
    <row r="194" spans="1:37" s="145" customFormat="1" ht="25.5" thickBot="1" x14ac:dyDescent="0.55000000000000004">
      <c r="A194" s="137"/>
      <c r="B194" s="138"/>
      <c r="C194" s="138"/>
      <c r="D194" s="139"/>
      <c r="E194" s="139"/>
      <c r="F194" s="139"/>
      <c r="G194" s="150"/>
      <c r="H194" s="140" t="s">
        <v>179</v>
      </c>
      <c r="I194" s="141"/>
      <c r="J194" s="142"/>
      <c r="K194" s="143"/>
      <c r="L194" s="144"/>
      <c r="M194" s="144"/>
      <c r="N194" s="144"/>
      <c r="O194" s="144"/>
      <c r="P194" s="144"/>
      <c r="Q194" s="144"/>
      <c r="AD194" s="144"/>
      <c r="AE194" s="144"/>
      <c r="AF194" s="144"/>
      <c r="AG194" s="144"/>
      <c r="AH194" s="144"/>
      <c r="AI194" s="144"/>
      <c r="AJ194" s="144"/>
    </row>
    <row r="195" spans="1:37" s="106" customFormat="1" ht="40.5" thickBot="1" x14ac:dyDescent="0.45">
      <c r="A195" s="102"/>
      <c r="B195" s="103"/>
      <c r="C195" s="103"/>
      <c r="D195" s="104"/>
      <c r="E195" s="104"/>
      <c r="F195" s="104"/>
      <c r="G195" s="150">
        <v>25</v>
      </c>
      <c r="H195" s="99" t="s">
        <v>180</v>
      </c>
      <c r="I195" s="100"/>
      <c r="J195" s="88"/>
      <c r="K195" s="57"/>
      <c r="L195" s="7"/>
      <c r="M195" s="7"/>
      <c r="N195" s="7"/>
      <c r="O195" s="7"/>
      <c r="P195" s="7"/>
      <c r="Q195" s="7"/>
      <c r="R195" s="109"/>
      <c r="S195" s="109"/>
      <c r="T195" s="109"/>
      <c r="U195" s="109"/>
      <c r="V195" s="109"/>
      <c r="W195" s="109"/>
      <c r="X195" s="109"/>
      <c r="Y195" s="109"/>
      <c r="Z195" s="109"/>
      <c r="AA195" s="109"/>
      <c r="AB195" s="109"/>
      <c r="AC195" s="109"/>
      <c r="AD195" s="7"/>
      <c r="AE195" s="7"/>
      <c r="AF195" s="7"/>
      <c r="AG195" s="7"/>
      <c r="AH195" s="4"/>
      <c r="AI195" s="4"/>
      <c r="AJ195" s="4"/>
    </row>
    <row r="196" spans="1:37" ht="15.75" customHeight="1" x14ac:dyDescent="0.4">
      <c r="A196" s="42"/>
      <c r="B196" s="107"/>
      <c r="C196" s="51"/>
      <c r="D196" s="51"/>
      <c r="E196" s="51"/>
      <c r="F196" s="42"/>
      <c r="G196" s="148"/>
      <c r="H196" s="52" t="s">
        <v>98</v>
      </c>
      <c r="I196" s="55"/>
      <c r="J196" s="31"/>
      <c r="K196" s="31"/>
      <c r="L196" s="62"/>
      <c r="M196" s="7"/>
      <c r="N196" s="7"/>
      <c r="O196" s="7"/>
      <c r="P196" s="7"/>
      <c r="Q196" s="62"/>
      <c r="R196" s="62"/>
      <c r="S196" s="62"/>
      <c r="T196" s="62"/>
      <c r="U196" s="62"/>
      <c r="V196" s="62"/>
      <c r="W196" s="62"/>
      <c r="X196" s="62"/>
      <c r="Y196" s="62"/>
      <c r="Z196" s="62"/>
      <c r="AA196" s="62"/>
      <c r="AB196" s="40"/>
      <c r="AC196" s="52"/>
      <c r="AD196" s="55"/>
      <c r="AE196" s="31"/>
      <c r="AF196" s="31"/>
      <c r="AG196" s="62"/>
      <c r="AH196" s="7"/>
      <c r="AI196" s="7"/>
    </row>
    <row r="197" spans="1:37" ht="15.75" customHeight="1" thickBot="1" x14ac:dyDescent="0.45">
      <c r="A197" s="42"/>
      <c r="B197" s="107"/>
      <c r="C197" s="51"/>
      <c r="D197" s="51"/>
      <c r="E197" s="51"/>
      <c r="F197" s="42"/>
      <c r="G197" s="148"/>
      <c r="H197" s="52" t="s">
        <v>8</v>
      </c>
      <c r="I197" s="55"/>
      <c r="J197" s="31"/>
      <c r="K197" s="31"/>
      <c r="L197" s="62"/>
      <c r="M197" s="7"/>
      <c r="N197" s="109"/>
      <c r="O197" s="109"/>
      <c r="P197" s="109"/>
      <c r="Q197" s="62"/>
      <c r="R197" s="62"/>
      <c r="S197" s="62"/>
      <c r="T197" s="62"/>
      <c r="U197" s="62"/>
      <c r="V197" s="62"/>
      <c r="W197" s="62"/>
      <c r="X197" s="62"/>
      <c r="Y197" s="62"/>
      <c r="Z197" s="62"/>
      <c r="AA197" s="62"/>
      <c r="AB197" s="40"/>
      <c r="AC197" s="52"/>
      <c r="AD197" s="55"/>
      <c r="AE197" s="31"/>
      <c r="AF197" s="31"/>
      <c r="AG197" s="62"/>
      <c r="AH197" s="7"/>
      <c r="AI197" s="7"/>
    </row>
    <row r="198" spans="1:37" s="106" customFormat="1" ht="40.5" thickBot="1" x14ac:dyDescent="0.45">
      <c r="A198" s="102"/>
      <c r="B198" s="103"/>
      <c r="C198" s="103"/>
      <c r="D198" s="104"/>
      <c r="E198" s="104"/>
      <c r="F198" s="104"/>
      <c r="G198" s="150">
        <v>26</v>
      </c>
      <c r="H198" s="99" t="s">
        <v>181</v>
      </c>
      <c r="I198" s="100"/>
      <c r="J198" s="88"/>
      <c r="K198" s="57"/>
      <c r="L198" s="7"/>
      <c r="M198" s="7"/>
      <c r="N198" s="7"/>
      <c r="O198" s="109"/>
      <c r="P198" s="109"/>
      <c r="Q198" s="7"/>
      <c r="R198" s="109"/>
      <c r="S198" s="109"/>
      <c r="T198" s="109"/>
      <c r="U198" s="109"/>
      <c r="V198" s="109"/>
      <c r="W198" s="109"/>
      <c r="X198" s="109"/>
      <c r="Y198" s="109"/>
      <c r="Z198" s="109"/>
      <c r="AA198" s="109"/>
      <c r="AB198" s="109"/>
      <c r="AC198" s="109"/>
      <c r="AD198" s="7"/>
      <c r="AE198" s="7"/>
      <c r="AF198" s="7"/>
      <c r="AG198" s="7"/>
      <c r="AH198" s="4"/>
      <c r="AI198" s="4"/>
      <c r="AJ198" s="4"/>
    </row>
    <row r="199" spans="1:37" ht="40.5" customHeight="1" thickBot="1" x14ac:dyDescent="0.45">
      <c r="A199" s="42"/>
      <c r="B199" s="107"/>
      <c r="C199" s="51"/>
      <c r="D199" s="51"/>
      <c r="E199" s="51"/>
      <c r="F199" s="42"/>
      <c r="G199" s="148"/>
      <c r="H199" s="52" t="s">
        <v>4530</v>
      </c>
      <c r="I199" s="55" t="s">
        <v>12</v>
      </c>
      <c r="J199" s="31"/>
      <c r="K199" s="31"/>
      <c r="L199" s="62"/>
      <c r="M199" s="7"/>
      <c r="N199" s="7"/>
      <c r="O199" s="7"/>
      <c r="P199" s="7"/>
      <c r="Q199" s="62"/>
      <c r="R199" s="62"/>
      <c r="S199" s="62"/>
      <c r="T199" s="62"/>
      <c r="U199" s="62"/>
      <c r="V199" s="62"/>
      <c r="W199" s="62"/>
      <c r="X199" s="62"/>
      <c r="Y199" s="62"/>
      <c r="Z199" s="62"/>
      <c r="AA199" s="62"/>
      <c r="AB199" s="40"/>
      <c r="AC199" s="52"/>
      <c r="AD199" s="55"/>
      <c r="AE199" s="31"/>
      <c r="AF199" s="31"/>
      <c r="AG199" s="62"/>
      <c r="AH199" s="7"/>
      <c r="AI199" s="7"/>
    </row>
    <row r="200" spans="1:37" s="106" customFormat="1" ht="40.5" thickBot="1" x14ac:dyDescent="0.45">
      <c r="A200" s="102"/>
      <c r="B200" s="103"/>
      <c r="C200" s="103"/>
      <c r="D200" s="104"/>
      <c r="E200" s="104"/>
      <c r="F200" s="104"/>
      <c r="G200" s="150">
        <v>27</v>
      </c>
      <c r="H200" s="99" t="s">
        <v>182</v>
      </c>
      <c r="I200" s="100"/>
      <c r="J200" s="88"/>
      <c r="K200" s="57"/>
      <c r="L200" s="7"/>
      <c r="M200" s="7"/>
      <c r="N200" s="7"/>
      <c r="O200" s="7"/>
      <c r="P200" s="7"/>
      <c r="Q200" s="7"/>
      <c r="R200" s="109"/>
      <c r="S200" s="109"/>
      <c r="T200" s="109"/>
      <c r="U200" s="109"/>
      <c r="V200" s="109"/>
      <c r="W200" s="109"/>
      <c r="X200" s="109"/>
      <c r="Y200" s="109"/>
      <c r="Z200" s="109"/>
      <c r="AA200" s="109"/>
      <c r="AB200" s="109"/>
      <c r="AC200" s="109"/>
      <c r="AD200" s="7"/>
      <c r="AE200" s="7"/>
      <c r="AF200" s="7"/>
      <c r="AG200" s="7"/>
      <c r="AH200" s="4"/>
      <c r="AI200" s="4"/>
      <c r="AJ200" s="4"/>
    </row>
    <row r="201" spans="1:37" ht="15.75" customHeight="1" x14ac:dyDescent="0.4">
      <c r="A201" s="42"/>
      <c r="B201" s="107"/>
      <c r="C201" s="51"/>
      <c r="D201" s="51"/>
      <c r="E201" s="51"/>
      <c r="F201" s="42"/>
      <c r="G201" s="148"/>
      <c r="H201" s="52"/>
      <c r="I201" s="55"/>
      <c r="J201" s="31"/>
      <c r="K201" s="31"/>
      <c r="L201" s="62"/>
      <c r="M201" s="7"/>
      <c r="N201" s="7"/>
      <c r="O201" s="7"/>
      <c r="P201" s="7"/>
      <c r="Q201" s="62"/>
      <c r="R201" s="62"/>
      <c r="S201" s="62"/>
      <c r="T201" s="62"/>
      <c r="U201" s="62"/>
      <c r="V201" s="62"/>
      <c r="W201" s="62"/>
      <c r="X201" s="62"/>
      <c r="Y201" s="62"/>
      <c r="Z201" s="62"/>
      <c r="AA201" s="62"/>
      <c r="AB201" s="40"/>
      <c r="AC201" s="52"/>
      <c r="AD201" s="55"/>
      <c r="AE201" s="31"/>
      <c r="AF201" s="31"/>
      <c r="AG201" s="62"/>
      <c r="AH201" s="7"/>
      <c r="AI201" s="7"/>
    </row>
    <row r="202" spans="1:37" ht="15.75" customHeight="1" thickBot="1" x14ac:dyDescent="0.45">
      <c r="A202" s="42"/>
      <c r="B202" s="107"/>
      <c r="C202" s="51"/>
      <c r="D202" s="51"/>
      <c r="E202" s="51"/>
      <c r="F202" s="42"/>
      <c r="G202" s="148"/>
      <c r="H202" s="52"/>
      <c r="I202" s="55"/>
      <c r="J202" s="31"/>
      <c r="K202" s="31"/>
      <c r="L202" s="62"/>
      <c r="M202" s="7"/>
      <c r="N202" s="7"/>
      <c r="O202" s="7"/>
      <c r="P202" s="7"/>
      <c r="Q202" s="62"/>
      <c r="R202" s="62"/>
      <c r="S202" s="62"/>
      <c r="T202" s="62"/>
      <c r="U202" s="62"/>
      <c r="V202" s="62"/>
      <c r="W202" s="62"/>
      <c r="X202" s="62"/>
      <c r="Y202" s="62"/>
      <c r="Z202" s="62"/>
      <c r="AA202" s="62"/>
      <c r="AB202" s="40"/>
      <c r="AC202" s="52"/>
      <c r="AD202" s="55"/>
      <c r="AE202" s="31"/>
      <c r="AF202" s="31"/>
      <c r="AG202" s="62"/>
      <c r="AH202" s="7"/>
      <c r="AI202" s="7"/>
    </row>
    <row r="203" spans="1:37" s="106" customFormat="1" ht="40.5" thickBot="1" x14ac:dyDescent="0.45">
      <c r="A203" s="102"/>
      <c r="B203" s="103"/>
      <c r="C203" s="103"/>
      <c r="D203" s="104"/>
      <c r="E203" s="104"/>
      <c r="F203" s="104"/>
      <c r="G203" s="150">
        <v>28</v>
      </c>
      <c r="H203" s="99" t="s">
        <v>183</v>
      </c>
      <c r="I203" s="100"/>
      <c r="J203" s="88"/>
      <c r="K203" s="57"/>
      <c r="L203" s="7"/>
      <c r="M203" s="7"/>
      <c r="N203" s="7"/>
      <c r="O203" s="7"/>
      <c r="P203" s="7"/>
      <c r="Q203" s="7"/>
      <c r="R203" s="109"/>
      <c r="S203" s="109"/>
      <c r="T203" s="109"/>
      <c r="U203" s="109"/>
      <c r="V203" s="109"/>
      <c r="W203" s="109"/>
      <c r="X203" s="109"/>
      <c r="Y203" s="109"/>
      <c r="Z203" s="109"/>
      <c r="AA203" s="109"/>
      <c r="AB203" s="109"/>
      <c r="AC203" s="109"/>
      <c r="AD203" s="7"/>
      <c r="AE203" s="7"/>
      <c r="AF203" s="7"/>
      <c r="AG203" s="7"/>
      <c r="AH203" s="4"/>
      <c r="AI203" s="4"/>
      <c r="AJ203" s="4"/>
    </row>
    <row r="204" spans="1:37" ht="15.75" customHeight="1" x14ac:dyDescent="0.4">
      <c r="A204" s="42"/>
      <c r="B204" s="107"/>
      <c r="C204" s="51"/>
      <c r="D204" s="51"/>
      <c r="E204" s="51"/>
      <c r="F204" s="42"/>
      <c r="G204" s="148"/>
      <c r="H204" s="52" t="s">
        <v>184</v>
      </c>
      <c r="I204" s="55"/>
      <c r="J204" s="31"/>
      <c r="K204" s="31"/>
      <c r="L204" s="62"/>
      <c r="M204" s="7"/>
      <c r="N204" s="7"/>
      <c r="O204" s="7"/>
      <c r="P204" s="7"/>
      <c r="Q204" s="62"/>
      <c r="R204" s="62"/>
      <c r="S204" s="62"/>
      <c r="T204" s="62"/>
      <c r="U204" s="62"/>
      <c r="V204" s="62"/>
      <c r="W204" s="62"/>
      <c r="X204" s="62"/>
      <c r="Y204" s="62"/>
      <c r="Z204" s="62"/>
      <c r="AA204" s="62"/>
      <c r="AB204" s="40"/>
      <c r="AC204" s="52"/>
      <c r="AD204" s="55"/>
      <c r="AE204" s="31"/>
      <c r="AF204" s="31"/>
      <c r="AG204" s="62"/>
      <c r="AH204" s="7"/>
      <c r="AI204" s="7"/>
    </row>
    <row r="205" spans="1:37" ht="15.75" customHeight="1" x14ac:dyDescent="0.4">
      <c r="A205" s="42"/>
      <c r="B205" s="107"/>
      <c r="C205" s="51"/>
      <c r="D205" s="51"/>
      <c r="E205" s="51"/>
      <c r="F205" s="42"/>
      <c r="G205" s="148"/>
      <c r="H205" s="52" t="s">
        <v>185</v>
      </c>
      <c r="I205" s="55"/>
      <c r="J205" s="31"/>
      <c r="K205" s="31"/>
      <c r="L205" s="62"/>
      <c r="M205" s="7"/>
      <c r="N205" s="7"/>
      <c r="O205" s="7"/>
      <c r="P205" s="7"/>
      <c r="Q205" s="62"/>
      <c r="R205" s="62"/>
      <c r="S205" s="62"/>
      <c r="T205" s="62"/>
      <c r="U205" s="62"/>
      <c r="V205" s="62"/>
      <c r="W205" s="62"/>
      <c r="X205" s="62"/>
      <c r="Y205" s="62"/>
      <c r="Z205" s="62"/>
      <c r="AA205" s="62"/>
      <c r="AB205" s="40"/>
      <c r="AC205" s="52"/>
      <c r="AD205" s="55"/>
      <c r="AE205" s="31"/>
      <c r="AF205" s="31"/>
      <c r="AG205" s="62"/>
      <c r="AH205" s="7"/>
      <c r="AI205" s="7"/>
    </row>
    <row r="206" spans="1:37" ht="15.75" customHeight="1" x14ac:dyDescent="0.4">
      <c r="A206" s="42"/>
      <c r="B206" s="107"/>
      <c r="C206" s="51"/>
      <c r="D206" s="51"/>
      <c r="E206" s="51"/>
      <c r="F206" s="42"/>
      <c r="G206" s="148"/>
      <c r="H206" s="52" t="s">
        <v>186</v>
      </c>
      <c r="I206" s="55"/>
      <c r="J206" s="31"/>
      <c r="K206" s="31"/>
      <c r="L206" s="62"/>
      <c r="M206" s="7"/>
      <c r="N206" s="7"/>
      <c r="O206" s="7"/>
      <c r="P206" s="7"/>
      <c r="Q206" s="62"/>
      <c r="R206" s="62"/>
      <c r="S206" s="62"/>
      <c r="T206" s="62"/>
      <c r="U206" s="62"/>
      <c r="V206" s="62"/>
      <c r="W206" s="62"/>
      <c r="X206" s="62"/>
      <c r="Y206" s="62"/>
      <c r="Z206" s="62"/>
      <c r="AA206" s="62"/>
      <c r="AB206" s="40"/>
      <c r="AC206" s="52"/>
      <c r="AD206" s="55"/>
      <c r="AE206" s="31"/>
      <c r="AF206" s="31"/>
      <c r="AG206" s="62"/>
      <c r="AH206" s="7"/>
      <c r="AI206" s="7"/>
    </row>
    <row r="207" spans="1:37" ht="15.75" customHeight="1" x14ac:dyDescent="0.4">
      <c r="A207" s="42"/>
      <c r="B207" s="107"/>
      <c r="C207" s="51"/>
      <c r="D207" s="51"/>
      <c r="E207" s="51"/>
      <c r="F207" s="42"/>
      <c r="G207" s="148"/>
      <c r="H207" s="52" t="s">
        <v>187</v>
      </c>
      <c r="I207" s="55"/>
      <c r="J207" s="31"/>
      <c r="K207" s="31"/>
      <c r="L207" s="62"/>
      <c r="M207" s="7"/>
      <c r="N207" s="7"/>
      <c r="O207" s="7"/>
      <c r="P207" s="7"/>
      <c r="Q207" s="62"/>
      <c r="R207" s="62"/>
      <c r="S207" s="62"/>
      <c r="T207" s="62"/>
      <c r="U207" s="62"/>
      <c r="V207" s="62"/>
      <c r="W207" s="62"/>
      <c r="X207" s="62"/>
      <c r="Y207" s="62"/>
      <c r="Z207" s="62"/>
      <c r="AA207" s="62"/>
      <c r="AB207" s="40"/>
      <c r="AC207" s="52"/>
      <c r="AD207" s="55"/>
      <c r="AE207" s="31"/>
      <c r="AF207" s="31"/>
      <c r="AG207" s="62"/>
      <c r="AH207" s="7"/>
      <c r="AI207" s="7"/>
    </row>
    <row r="208" spans="1:37" ht="15.75" customHeight="1" x14ac:dyDescent="0.4">
      <c r="A208" s="42"/>
      <c r="B208" s="107"/>
      <c r="C208" s="51"/>
      <c r="D208" s="51"/>
      <c r="E208" s="51"/>
      <c r="F208" s="42"/>
      <c r="G208" s="148"/>
      <c r="H208" s="52" t="s">
        <v>188</v>
      </c>
      <c r="I208" s="55"/>
      <c r="J208" s="31"/>
      <c r="K208" s="31"/>
      <c r="L208" s="62"/>
      <c r="M208" s="7"/>
      <c r="N208" s="7"/>
      <c r="O208" s="7"/>
      <c r="P208" s="7"/>
      <c r="Q208" s="62"/>
      <c r="R208" s="62"/>
      <c r="S208" s="62"/>
      <c r="T208" s="62"/>
      <c r="U208" s="62"/>
      <c r="V208" s="62"/>
      <c r="W208" s="62"/>
      <c r="X208" s="62"/>
      <c r="Y208" s="62"/>
      <c r="Z208" s="62"/>
      <c r="AA208" s="62"/>
      <c r="AB208" s="40"/>
      <c r="AC208" s="52"/>
      <c r="AD208" s="55"/>
      <c r="AE208" s="31"/>
      <c r="AF208" s="31"/>
      <c r="AG208" s="62"/>
      <c r="AH208" s="7"/>
      <c r="AI208" s="7"/>
    </row>
    <row r="209" spans="1:35" ht="15.75" customHeight="1" x14ac:dyDescent="0.4">
      <c r="A209" s="42"/>
      <c r="B209" s="107"/>
      <c r="C209" s="51"/>
      <c r="D209" s="51"/>
      <c r="E209" s="51"/>
      <c r="F209" s="42"/>
      <c r="G209" s="148"/>
      <c r="H209" s="52" t="s">
        <v>189</v>
      </c>
      <c r="I209" s="55"/>
      <c r="J209" s="31"/>
      <c r="K209" s="31"/>
      <c r="L209" s="62"/>
      <c r="M209" s="7"/>
      <c r="N209" s="7"/>
      <c r="O209" s="7"/>
      <c r="P209" s="7"/>
      <c r="Q209" s="62"/>
      <c r="R209" s="62"/>
      <c r="S209" s="62"/>
      <c r="T209" s="62"/>
      <c r="U209" s="62"/>
      <c r="V209" s="62"/>
      <c r="W209" s="62"/>
      <c r="X209" s="62"/>
      <c r="Y209" s="62"/>
      <c r="Z209" s="62"/>
      <c r="AA209" s="62"/>
      <c r="AB209" s="40"/>
      <c r="AC209" s="52"/>
      <c r="AD209" s="55"/>
      <c r="AE209" s="31"/>
      <c r="AF209" s="31"/>
      <c r="AG209" s="62"/>
      <c r="AH209" s="7"/>
      <c r="AI209" s="7"/>
    </row>
    <row r="210" spans="1:35" ht="15.75" customHeight="1" x14ac:dyDescent="0.4">
      <c r="A210" s="42"/>
      <c r="B210" s="107"/>
      <c r="C210" s="51"/>
      <c r="D210" s="51"/>
      <c r="E210" s="51"/>
      <c r="F210" s="42"/>
      <c r="G210" s="148"/>
      <c r="H210" s="52" t="s">
        <v>190</v>
      </c>
      <c r="I210" s="55"/>
      <c r="J210" s="31"/>
      <c r="K210" s="31"/>
      <c r="L210" s="62"/>
      <c r="M210" s="7"/>
      <c r="N210" s="7"/>
      <c r="O210" s="7"/>
      <c r="P210" s="7"/>
      <c r="Q210" s="62"/>
      <c r="R210" s="62"/>
      <c r="S210" s="62"/>
      <c r="T210" s="62"/>
      <c r="U210" s="62"/>
      <c r="V210" s="62"/>
      <c r="W210" s="62"/>
      <c r="X210" s="62"/>
      <c r="Y210" s="62"/>
      <c r="Z210" s="62"/>
      <c r="AA210" s="62"/>
      <c r="AB210" s="40"/>
      <c r="AC210" s="52"/>
      <c r="AD210" s="55"/>
      <c r="AE210" s="31"/>
      <c r="AF210" s="31"/>
      <c r="AG210" s="62"/>
      <c r="AH210" s="7"/>
      <c r="AI210" s="7"/>
    </row>
    <row r="211" spans="1:35" ht="15.75" customHeight="1" x14ac:dyDescent="0.4">
      <c r="A211" s="42"/>
      <c r="B211" s="107"/>
      <c r="C211" s="51"/>
      <c r="D211" s="51"/>
      <c r="E211" s="51"/>
      <c r="F211" s="42"/>
      <c r="G211" s="148"/>
      <c r="H211" s="52" t="s">
        <v>191</v>
      </c>
      <c r="I211" s="55"/>
      <c r="J211" s="31"/>
      <c r="K211" s="31"/>
      <c r="L211" s="62"/>
      <c r="M211" s="7"/>
      <c r="N211" s="7"/>
      <c r="O211" s="7"/>
      <c r="P211" s="7"/>
      <c r="Q211" s="62"/>
      <c r="R211" s="62"/>
      <c r="S211" s="62"/>
      <c r="T211" s="62"/>
      <c r="U211" s="62"/>
      <c r="V211" s="62"/>
      <c r="W211" s="62"/>
      <c r="X211" s="62"/>
      <c r="Y211" s="62"/>
      <c r="Z211" s="62"/>
      <c r="AA211" s="62"/>
      <c r="AB211" s="40"/>
      <c r="AC211" s="52"/>
      <c r="AD211" s="55"/>
      <c r="AE211" s="31"/>
      <c r="AF211" s="31"/>
      <c r="AG211" s="62"/>
      <c r="AH211" s="7"/>
      <c r="AI211" s="7"/>
    </row>
    <row r="212" spans="1:35" ht="15.75" customHeight="1" x14ac:dyDescent="0.4">
      <c r="H212" s="52"/>
      <c r="I212" s="20"/>
      <c r="J212" s="31"/>
      <c r="K212" s="31"/>
      <c r="L212" s="20"/>
      <c r="M212" s="20"/>
      <c r="N212" s="20"/>
      <c r="O212" s="20"/>
      <c r="P212" s="20"/>
      <c r="Q212" s="20"/>
      <c r="R212" s="20"/>
      <c r="S212" s="20"/>
      <c r="T212" s="20"/>
      <c r="U212" s="20"/>
      <c r="V212" s="20"/>
      <c r="W212" s="20"/>
      <c r="X212" s="20"/>
      <c r="Y212" s="20"/>
      <c r="Z212" s="20"/>
      <c r="AA212" s="20"/>
      <c r="AB212" s="20"/>
      <c r="AC212" s="20"/>
      <c r="AD212" s="20"/>
      <c r="AE212" s="20"/>
    </row>
    <row r="213" spans="1:35" ht="15.75" customHeight="1" thickBot="1" x14ac:dyDescent="0.45">
      <c r="H213" s="52"/>
      <c r="I213" s="20"/>
      <c r="J213" s="31"/>
      <c r="K213" s="31"/>
      <c r="L213" s="20"/>
      <c r="M213" s="20"/>
      <c r="N213" s="20"/>
      <c r="O213" s="20"/>
      <c r="P213" s="20"/>
      <c r="Q213" s="20"/>
      <c r="R213" s="20"/>
      <c r="S213" s="20"/>
      <c r="T213" s="20"/>
      <c r="U213" s="20"/>
      <c r="V213" s="20"/>
      <c r="W213" s="20"/>
      <c r="X213" s="20"/>
      <c r="Y213" s="20"/>
      <c r="Z213" s="20"/>
      <c r="AA213" s="20"/>
      <c r="AB213" s="20"/>
      <c r="AC213" s="20"/>
      <c r="AD213" s="20"/>
      <c r="AE213" s="20"/>
    </row>
    <row r="214" spans="1:35" ht="15.75" customHeight="1" thickBot="1" x14ac:dyDescent="0.45">
      <c r="A214" s="286" t="s">
        <v>4700</v>
      </c>
      <c r="B214" s="287"/>
      <c r="C214" s="287"/>
      <c r="D214" s="288"/>
      <c r="H214" s="52"/>
      <c r="I214" s="20"/>
      <c r="J214" s="31"/>
      <c r="K214" s="31"/>
      <c r="L214" s="20"/>
      <c r="M214" s="20"/>
      <c r="N214" s="20"/>
      <c r="O214" s="20"/>
      <c r="P214" s="20"/>
      <c r="Q214" s="20"/>
      <c r="R214" s="20"/>
      <c r="S214" s="20"/>
      <c r="T214" s="20"/>
      <c r="U214" s="20"/>
      <c r="V214" s="20"/>
      <c r="W214" s="20"/>
      <c r="X214" s="20"/>
      <c r="Y214" s="20"/>
      <c r="Z214" s="20"/>
      <c r="AA214" s="20"/>
      <c r="AB214" s="20"/>
      <c r="AC214" s="20"/>
      <c r="AD214" s="20"/>
      <c r="AE214" s="20"/>
    </row>
    <row r="215" spans="1:35" ht="37" customHeight="1" x14ac:dyDescent="0.4">
      <c r="A215" s="129" t="s">
        <v>4710</v>
      </c>
      <c r="B215" s="129" t="s">
        <v>4701</v>
      </c>
      <c r="C215" s="129" t="s">
        <v>4702</v>
      </c>
      <c r="D215" s="129" t="s">
        <v>4725</v>
      </c>
      <c r="H215" s="52"/>
      <c r="I215" s="20"/>
      <c r="J215" s="31"/>
      <c r="K215" s="31"/>
      <c r="L215" s="20"/>
      <c r="M215" s="20"/>
      <c r="N215" s="20"/>
      <c r="O215" s="20"/>
      <c r="P215" s="20"/>
      <c r="Q215" s="20"/>
      <c r="R215" s="20"/>
      <c r="S215" s="20"/>
      <c r="T215" s="20"/>
      <c r="U215" s="20"/>
      <c r="V215" s="20"/>
      <c r="W215" s="20"/>
      <c r="X215" s="20"/>
      <c r="Y215" s="20"/>
      <c r="Z215" s="20"/>
      <c r="AA215" s="20"/>
      <c r="AB215" s="20"/>
      <c r="AC215" s="20"/>
      <c r="AD215" s="20"/>
      <c r="AE215" s="20"/>
    </row>
    <row r="216" spans="1:35" s="234" customFormat="1" ht="15.75" customHeight="1" x14ac:dyDescent="0.35">
      <c r="A216" s="219" t="s">
        <v>4708</v>
      </c>
      <c r="B216" s="36" t="s">
        <v>4704</v>
      </c>
      <c r="C216" s="66" t="s">
        <v>4703</v>
      </c>
      <c r="D216" s="107" t="e">
        <f>+'Información General L'!I21/'Información General L'!I20</f>
        <v>#VALUE!</v>
      </c>
      <c r="E216" s="32"/>
      <c r="F216" s="32"/>
      <c r="G216" s="45"/>
      <c r="H216" s="52"/>
      <c r="J216" s="31"/>
      <c r="K216" s="31"/>
    </row>
    <row r="217" spans="1:35" s="234" customFormat="1" ht="46.5" x14ac:dyDescent="0.35">
      <c r="A217" s="219" t="s">
        <v>4709</v>
      </c>
      <c r="B217" s="36" t="s">
        <v>4706</v>
      </c>
      <c r="C217" s="66" t="s">
        <v>4707</v>
      </c>
      <c r="D217" s="107" t="e">
        <f>+I36/I61</f>
        <v>#VALUE!</v>
      </c>
      <c r="E217" s="32" t="s">
        <v>4732</v>
      </c>
      <c r="F217" s="32"/>
      <c r="G217" s="45"/>
      <c r="H217" s="52"/>
      <c r="J217" s="31"/>
      <c r="K217" s="31"/>
    </row>
    <row r="218" spans="1:35" s="234" customFormat="1" ht="15.5" x14ac:dyDescent="0.35">
      <c r="A218" s="219"/>
      <c r="B218" s="36"/>
      <c r="C218" s="66"/>
      <c r="D218" s="107" t="e">
        <f>+I63/'Información General L'!I17</f>
        <v>#VALUE!</v>
      </c>
      <c r="E218" s="32" t="s">
        <v>119</v>
      </c>
      <c r="F218" s="32"/>
      <c r="G218" s="45"/>
      <c r="H218" s="52"/>
      <c r="J218" s="31"/>
      <c r="K218" s="31"/>
    </row>
    <row r="219" spans="1:35" s="234" customFormat="1" ht="62.5" customHeight="1" x14ac:dyDescent="0.35">
      <c r="A219" s="219" t="s">
        <v>4711</v>
      </c>
      <c r="B219" s="249" t="s">
        <v>4717</v>
      </c>
      <c r="C219" s="66" t="s">
        <v>4718</v>
      </c>
      <c r="D219" s="107" t="e">
        <f>+I19/I18</f>
        <v>#VALUE!</v>
      </c>
      <c r="E219" s="32"/>
      <c r="F219" s="32"/>
      <c r="G219" s="45"/>
      <c r="H219" s="52"/>
      <c r="J219" s="31"/>
      <c r="K219" s="31"/>
    </row>
    <row r="220" spans="1:35" s="234" customFormat="1" ht="89.5" customHeight="1" x14ac:dyDescent="0.35">
      <c r="A220" s="219" t="s">
        <v>4715</v>
      </c>
      <c r="B220" s="249" t="s">
        <v>4719</v>
      </c>
      <c r="C220" s="66" t="s">
        <v>4720</v>
      </c>
      <c r="D220" s="107"/>
      <c r="E220" s="32"/>
      <c r="F220" s="31"/>
      <c r="G220" s="45"/>
      <c r="H220" s="52"/>
      <c r="J220" s="31"/>
      <c r="K220" s="31"/>
    </row>
    <row r="221" spans="1:35" ht="115.5" customHeight="1" x14ac:dyDescent="0.4">
      <c r="A221" s="219" t="s">
        <v>4716</v>
      </c>
      <c r="B221" s="36" t="s">
        <v>4726</v>
      </c>
      <c r="C221" s="66" t="s">
        <v>4727</v>
      </c>
      <c r="D221" s="107"/>
      <c r="H221" s="52"/>
      <c r="I221" s="20"/>
      <c r="J221" s="31"/>
      <c r="K221" s="31"/>
      <c r="L221" s="20"/>
      <c r="M221" s="20"/>
      <c r="N221" s="20"/>
      <c r="O221" s="20"/>
      <c r="P221" s="20"/>
      <c r="Q221" s="20"/>
      <c r="R221" s="20"/>
      <c r="S221" s="20"/>
      <c r="T221" s="20"/>
      <c r="U221" s="20"/>
      <c r="V221" s="20"/>
      <c r="W221" s="20"/>
      <c r="X221" s="20"/>
      <c r="Y221" s="20"/>
      <c r="Z221" s="20"/>
      <c r="AA221" s="20"/>
      <c r="AB221" s="20"/>
      <c r="AC221" s="20"/>
      <c r="AD221" s="20"/>
      <c r="AE221" s="20"/>
    </row>
    <row r="222" spans="1:35" ht="54.5" customHeight="1" x14ac:dyDescent="0.4">
      <c r="A222" s="219" t="s">
        <v>4730</v>
      </c>
      <c r="B222" s="249" t="s">
        <v>4728</v>
      </c>
      <c r="C222" s="66" t="s">
        <v>4729</v>
      </c>
      <c r="D222" s="107" t="e">
        <f>+I38/I36</f>
        <v>#VALUE!</v>
      </c>
      <c r="E222" s="107" t="s">
        <v>4732</v>
      </c>
      <c r="H222" s="52"/>
      <c r="I222" s="20"/>
      <c r="J222" s="31"/>
      <c r="K222" s="31"/>
      <c r="L222" s="20"/>
      <c r="M222" s="20"/>
      <c r="N222" s="20"/>
      <c r="O222" s="20"/>
      <c r="P222" s="20"/>
      <c r="Q222" s="20"/>
      <c r="R222" s="20"/>
      <c r="S222" s="20"/>
      <c r="T222" s="20"/>
      <c r="U222" s="20"/>
      <c r="V222" s="20"/>
      <c r="W222" s="20"/>
      <c r="X222" s="20"/>
      <c r="Y222" s="20"/>
      <c r="Z222" s="20"/>
      <c r="AA222" s="20"/>
      <c r="AB222" s="20"/>
      <c r="AC222" s="20"/>
      <c r="AD222" s="20"/>
      <c r="AE222" s="20"/>
    </row>
    <row r="223" spans="1:35" ht="15.75" customHeight="1" x14ac:dyDescent="0.4">
      <c r="A223" s="49"/>
      <c r="B223" s="248"/>
      <c r="C223" s="248"/>
      <c r="D223" s="78" t="e">
        <f>+I65/I63</f>
        <v>#VALUE!</v>
      </c>
      <c r="E223" s="78" t="s">
        <v>119</v>
      </c>
      <c r="H223" s="52"/>
      <c r="I223" s="20"/>
      <c r="J223" s="31"/>
      <c r="K223" s="31"/>
      <c r="L223" s="20"/>
      <c r="M223" s="20"/>
      <c r="N223" s="20"/>
      <c r="O223" s="20"/>
      <c r="P223" s="20"/>
      <c r="Q223" s="20"/>
      <c r="R223" s="20"/>
      <c r="S223" s="20"/>
      <c r="T223" s="20"/>
      <c r="U223" s="20"/>
      <c r="V223" s="20"/>
      <c r="W223" s="20"/>
      <c r="X223" s="20"/>
      <c r="Y223" s="20"/>
      <c r="Z223" s="20"/>
      <c r="AA223" s="20"/>
      <c r="AB223" s="20"/>
      <c r="AC223" s="20"/>
      <c r="AD223" s="20"/>
      <c r="AE223" s="20"/>
    </row>
    <row r="224" spans="1:35" ht="114.5" customHeight="1" x14ac:dyDescent="0.4">
      <c r="A224" s="219" t="s">
        <v>4731</v>
      </c>
      <c r="B224" s="36" t="s">
        <v>4734</v>
      </c>
      <c r="C224" s="36" t="s">
        <v>4735</v>
      </c>
      <c r="D224" s="107" t="e">
        <f>(I107+I117+I151+I161)/(I149+I105)</f>
        <v>#VALUE!</v>
      </c>
      <c r="E224" s="107"/>
      <c r="H224" s="52"/>
      <c r="I224" s="20"/>
      <c r="J224" s="31"/>
      <c r="K224" s="31"/>
      <c r="L224" s="20"/>
      <c r="M224" s="20"/>
      <c r="N224" s="20"/>
      <c r="O224" s="20"/>
      <c r="P224" s="20"/>
      <c r="Q224" s="20"/>
      <c r="R224" s="20"/>
      <c r="S224" s="20"/>
      <c r="T224" s="20"/>
      <c r="U224" s="20"/>
      <c r="V224" s="20"/>
      <c r="W224" s="20"/>
      <c r="X224" s="20"/>
      <c r="Y224" s="20"/>
      <c r="Z224" s="20"/>
      <c r="AA224" s="20"/>
      <c r="AB224" s="20"/>
      <c r="AC224" s="20"/>
      <c r="AD224" s="20"/>
      <c r="AE224" s="20"/>
    </row>
    <row r="225" spans="1:31" s="230" customFormat="1" ht="54.5" customHeight="1" x14ac:dyDescent="0.4">
      <c r="A225" s="219" t="s">
        <v>4737</v>
      </c>
      <c r="B225" s="36" t="s">
        <v>4736</v>
      </c>
      <c r="C225" s="36" t="s">
        <v>4739</v>
      </c>
      <c r="D225" s="107" t="e">
        <f>(I47+I48+I49)/I36</f>
        <v>#VALUE!</v>
      </c>
      <c r="E225" s="107" t="s">
        <v>4732</v>
      </c>
      <c r="F225" s="31"/>
      <c r="G225" s="149"/>
      <c r="H225" s="52"/>
      <c r="I225" s="234"/>
      <c r="J225" s="31"/>
      <c r="K225" s="31"/>
      <c r="L225" s="234"/>
      <c r="M225" s="234"/>
      <c r="N225" s="234"/>
      <c r="O225" s="234"/>
      <c r="P225" s="234"/>
      <c r="Q225" s="234"/>
      <c r="R225" s="234"/>
      <c r="S225" s="234"/>
      <c r="T225" s="234"/>
      <c r="U225" s="234"/>
      <c r="V225" s="234"/>
      <c r="W225" s="234"/>
      <c r="X225" s="234"/>
      <c r="Y225" s="234"/>
      <c r="Z225" s="234"/>
      <c r="AA225" s="234"/>
      <c r="AB225" s="234"/>
      <c r="AC225" s="234"/>
      <c r="AD225" s="234"/>
      <c r="AE225" s="234"/>
    </row>
    <row r="226" spans="1:31" ht="15.75" customHeight="1" x14ac:dyDescent="0.4">
      <c r="A226" s="49"/>
      <c r="B226" s="248"/>
      <c r="C226" s="248"/>
      <c r="D226" s="78" t="e">
        <f>(I81+I82+I83)/I63</f>
        <v>#VALUE!</v>
      </c>
      <c r="E226" s="78" t="s">
        <v>119</v>
      </c>
      <c r="H226" s="52"/>
      <c r="I226" s="20"/>
      <c r="J226" s="31"/>
      <c r="K226" s="31"/>
      <c r="L226" s="20"/>
      <c r="M226" s="20"/>
      <c r="N226" s="20"/>
      <c r="O226" s="20"/>
      <c r="P226" s="20"/>
      <c r="Q226" s="20"/>
      <c r="R226" s="20"/>
      <c r="S226" s="20"/>
      <c r="T226" s="20"/>
      <c r="U226" s="20"/>
      <c r="V226" s="20"/>
      <c r="W226" s="20"/>
      <c r="X226" s="20"/>
      <c r="Y226" s="20"/>
      <c r="Z226" s="20"/>
      <c r="AA226" s="20"/>
      <c r="AB226" s="20"/>
      <c r="AC226" s="20"/>
      <c r="AD226" s="20"/>
      <c r="AE226" s="20"/>
    </row>
    <row r="227" spans="1:31" ht="68" customHeight="1" x14ac:dyDescent="0.4">
      <c r="A227" s="219" t="s">
        <v>4745</v>
      </c>
      <c r="B227" s="107" t="s">
        <v>4743</v>
      </c>
      <c r="C227" s="252" t="s">
        <v>4744</v>
      </c>
      <c r="D227" s="107" t="e">
        <f>(I143+I144+I145+I186+I187+I188)/(I149+I105)</f>
        <v>#VALUE!</v>
      </c>
      <c r="E227" s="107"/>
      <c r="H227" s="52"/>
      <c r="I227" s="20"/>
      <c r="J227" s="31"/>
      <c r="K227" s="31"/>
      <c r="L227" s="20"/>
      <c r="M227" s="20"/>
      <c r="N227" s="20"/>
      <c r="O227" s="20"/>
      <c r="P227" s="20"/>
      <c r="Q227" s="20"/>
      <c r="R227" s="20"/>
      <c r="S227" s="20"/>
      <c r="T227" s="20"/>
      <c r="U227" s="20"/>
      <c r="V227" s="20"/>
      <c r="W227" s="20"/>
      <c r="X227" s="20"/>
      <c r="Y227" s="20"/>
      <c r="Z227" s="20"/>
      <c r="AA227" s="20"/>
      <c r="AB227" s="20"/>
      <c r="AC227" s="20"/>
      <c r="AD227" s="20"/>
      <c r="AE227" s="20"/>
    </row>
    <row r="228" spans="1:31" ht="15.75" customHeight="1" x14ac:dyDescent="0.4">
      <c r="H228" s="52"/>
      <c r="I228" s="20"/>
      <c r="J228" s="31"/>
      <c r="K228" s="31"/>
      <c r="L228" s="20"/>
      <c r="M228" s="20"/>
      <c r="N228" s="20"/>
      <c r="O228" s="20"/>
      <c r="P228" s="20"/>
      <c r="Q228" s="20"/>
      <c r="R228" s="20"/>
      <c r="S228" s="20"/>
      <c r="T228" s="20"/>
      <c r="U228" s="20"/>
      <c r="V228" s="20"/>
      <c r="W228" s="20"/>
      <c r="X228" s="20"/>
      <c r="Y228" s="20"/>
      <c r="Z228" s="20"/>
      <c r="AA228" s="20"/>
      <c r="AB228" s="20"/>
      <c r="AC228" s="20"/>
      <c r="AD228" s="20"/>
      <c r="AE228" s="20"/>
    </row>
    <row r="229" spans="1:31" ht="15.75" customHeight="1" x14ac:dyDescent="0.4">
      <c r="H229" s="52"/>
      <c r="I229" s="20"/>
      <c r="J229" s="31"/>
      <c r="K229" s="31"/>
      <c r="L229" s="20"/>
      <c r="M229" s="20"/>
      <c r="N229" s="20"/>
      <c r="O229" s="20"/>
      <c r="P229" s="20"/>
      <c r="Q229" s="20"/>
      <c r="R229" s="20"/>
      <c r="S229" s="20"/>
      <c r="T229" s="20"/>
      <c r="U229" s="20"/>
      <c r="V229" s="20"/>
      <c r="W229" s="20"/>
      <c r="X229" s="20"/>
      <c r="Y229" s="20"/>
      <c r="Z229" s="20"/>
      <c r="AA229" s="20"/>
      <c r="AB229" s="20"/>
      <c r="AC229" s="20"/>
      <c r="AD229" s="20"/>
      <c r="AE229" s="20"/>
    </row>
  </sheetData>
  <mergeCells count="18">
    <mergeCell ref="A214:D214"/>
    <mergeCell ref="A99:J99"/>
    <mergeCell ref="A193:J193"/>
    <mergeCell ref="U81:AA85"/>
    <mergeCell ref="U62:AA63"/>
    <mergeCell ref="T65:AB65"/>
    <mergeCell ref="U73:AA77"/>
    <mergeCell ref="A2:AA2"/>
    <mergeCell ref="I13:I15"/>
    <mergeCell ref="I10:I11"/>
    <mergeCell ref="V54:AF54"/>
    <mergeCell ref="U46:AA51"/>
    <mergeCell ref="A7:J7"/>
    <mergeCell ref="G6:J6"/>
    <mergeCell ref="U20:AB27"/>
    <mergeCell ref="U29:AA34"/>
    <mergeCell ref="V53:AD53"/>
    <mergeCell ref="T38:AB38"/>
  </mergeCells>
  <dataValidations disablePrompts="1" count="1">
    <dataValidation type="list" allowBlank="1" showInputMessage="1" showErrorMessage="1" sqref="F12 F17 F35">
      <formula1>#REF!</formula1>
    </dataValidation>
  </dataValidations>
  <pageMargins left="0.7" right="0.7" top="0.75" bottom="0.75" header="0" footer="0"/>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975"/>
  <sheetViews>
    <sheetView zoomScale="70" zoomScaleNormal="70" workbookViewId="0">
      <selection activeCell="F52" sqref="F52"/>
    </sheetView>
  </sheetViews>
  <sheetFormatPr baseColWidth="10" defaultColWidth="14.453125" defaultRowHeight="15" customHeight="1" x14ac:dyDescent="0.35"/>
  <cols>
    <col min="1" max="1" width="24.453125" style="20" customWidth="1"/>
    <col min="2" max="2" width="33.6328125" style="20" customWidth="1"/>
    <col min="3" max="6" width="22.81640625" style="136" customWidth="1"/>
    <col min="7" max="7" width="6.7265625" style="159" customWidth="1"/>
    <col min="8" max="8" width="51.36328125" style="5" customWidth="1"/>
    <col min="9" max="9" width="10.81640625" style="5" customWidth="1"/>
    <col min="10" max="10" width="21.90625" style="5" customWidth="1"/>
    <col min="11" max="11" width="10.81640625" style="5" customWidth="1"/>
    <col min="12" max="12" width="5.26953125" style="5" customWidth="1"/>
    <col min="13" max="13" width="16" style="5" customWidth="1"/>
    <col min="14" max="31" width="10.81640625" style="5" customWidth="1"/>
    <col min="32" max="33" width="14.453125" style="5" customWidth="1"/>
    <col min="34" max="16384" width="14.453125" style="5"/>
  </cols>
  <sheetData>
    <row r="1" spans="1:37" s="166" customFormat="1" ht="25" x14ac:dyDescent="0.5">
      <c r="A1" s="163" t="s">
        <v>0</v>
      </c>
      <c r="B1" s="164"/>
      <c r="C1" s="164"/>
      <c r="D1" s="164"/>
      <c r="E1" s="164"/>
      <c r="F1" s="163"/>
      <c r="G1" s="162"/>
      <c r="H1" s="165"/>
      <c r="J1" s="163"/>
      <c r="K1" s="163"/>
    </row>
    <row r="2" spans="1:37" s="18" customFormat="1" ht="15.5" x14ac:dyDescent="0.35">
      <c r="A2" s="290" t="s">
        <v>2</v>
      </c>
      <c r="B2" s="290"/>
      <c r="C2" s="290"/>
      <c r="D2" s="290"/>
      <c r="E2" s="290"/>
      <c r="F2" s="290"/>
      <c r="G2" s="290"/>
      <c r="H2" s="291"/>
      <c r="I2" s="291"/>
      <c r="J2" s="291"/>
      <c r="K2" s="291"/>
      <c r="L2" s="291"/>
      <c r="M2" s="291"/>
      <c r="N2" s="291"/>
      <c r="O2" s="291"/>
      <c r="P2" s="291"/>
      <c r="Q2" s="291"/>
      <c r="R2" s="291"/>
      <c r="S2" s="291"/>
      <c r="T2" s="291"/>
      <c r="U2" s="291"/>
      <c r="V2" s="291"/>
      <c r="W2" s="291"/>
    </row>
    <row r="3" spans="1:37" s="18" customFormat="1" ht="15.5" x14ac:dyDescent="0.35">
      <c r="A3" s="7" t="s">
        <v>5</v>
      </c>
      <c r="G3" s="133"/>
    </row>
    <row r="4" spans="1:37" s="136" customFormat="1" ht="15.5" x14ac:dyDescent="0.35">
      <c r="A4" s="7" t="s">
        <v>6</v>
      </c>
      <c r="B4" s="7"/>
      <c r="C4" s="7"/>
      <c r="D4" s="7"/>
      <c r="E4" s="7"/>
      <c r="F4" s="7"/>
      <c r="G4" s="133"/>
      <c r="H4" s="7"/>
      <c r="I4" s="7"/>
      <c r="J4" s="7"/>
      <c r="K4" s="7"/>
      <c r="L4" s="7"/>
      <c r="M4" s="7"/>
      <c r="N4" s="7"/>
      <c r="O4" s="7"/>
      <c r="P4" s="7"/>
      <c r="Q4" s="7"/>
      <c r="R4" s="7"/>
      <c r="S4" s="7"/>
      <c r="T4" s="7"/>
      <c r="U4" s="7"/>
      <c r="V4" s="7"/>
      <c r="W4" s="7"/>
      <c r="X4" s="7"/>
      <c r="Y4" s="7"/>
      <c r="Z4" s="7"/>
      <c r="AA4" s="7"/>
      <c r="AB4" s="7"/>
      <c r="AC4" s="7"/>
      <c r="AD4" s="7"/>
      <c r="AE4" s="7"/>
      <c r="AF4" s="7"/>
      <c r="AG4" s="7"/>
    </row>
    <row r="5" spans="1:37" s="136" customFormat="1" ht="16" thickBot="1" x14ac:dyDescent="0.4">
      <c r="A5" s="7" t="s">
        <v>9</v>
      </c>
      <c r="B5" s="7"/>
      <c r="C5" s="7"/>
      <c r="D5" s="7"/>
      <c r="E5" s="7"/>
      <c r="F5" s="7"/>
      <c r="G5" s="133"/>
      <c r="I5" s="7"/>
      <c r="J5" s="7"/>
      <c r="K5" s="7"/>
      <c r="L5" s="7"/>
      <c r="M5" s="7"/>
      <c r="N5" s="7"/>
      <c r="O5" s="7"/>
      <c r="P5" s="7"/>
      <c r="Q5" s="7"/>
      <c r="R5" s="7"/>
      <c r="S5" s="7"/>
      <c r="T5" s="7"/>
      <c r="U5" s="7"/>
      <c r="V5" s="7"/>
      <c r="W5" s="7"/>
      <c r="X5" s="7"/>
      <c r="Y5" s="7"/>
      <c r="Z5" s="7"/>
      <c r="AA5" s="7"/>
      <c r="AB5" s="7"/>
      <c r="AC5" s="7"/>
      <c r="AD5" s="7"/>
      <c r="AE5" s="7"/>
      <c r="AF5" s="7"/>
      <c r="AG5" s="7"/>
    </row>
    <row r="6" spans="1:37" s="131" customFormat="1" ht="47" thickBot="1" x14ac:dyDescent="0.4">
      <c r="A6" s="73" t="s">
        <v>4495</v>
      </c>
      <c r="B6" s="74" t="s">
        <v>4496</v>
      </c>
      <c r="C6" s="74" t="s">
        <v>4504</v>
      </c>
      <c r="D6" s="74" t="s">
        <v>4506</v>
      </c>
      <c r="E6" s="74" t="s">
        <v>4490</v>
      </c>
      <c r="F6" s="74" t="s">
        <v>4503</v>
      </c>
      <c r="G6" s="282"/>
      <c r="H6" s="283"/>
      <c r="I6" s="283"/>
      <c r="J6" s="284"/>
      <c r="K6" s="31"/>
      <c r="L6" s="136"/>
      <c r="M6" s="136"/>
      <c r="N6" s="136"/>
      <c r="O6" s="136"/>
      <c r="P6" s="136"/>
      <c r="Q6" s="136"/>
      <c r="R6" s="136"/>
      <c r="S6" s="136"/>
      <c r="T6" s="136"/>
      <c r="U6" s="136"/>
      <c r="V6" s="136"/>
      <c r="W6" s="136"/>
      <c r="X6" s="136"/>
      <c r="Y6" s="136"/>
      <c r="Z6" s="136"/>
      <c r="AA6" s="136"/>
      <c r="AB6" s="136"/>
      <c r="AC6" s="136"/>
      <c r="AD6" s="136"/>
      <c r="AE6" s="136"/>
    </row>
    <row r="7" spans="1:37" s="131" customFormat="1" ht="38" customHeight="1" thickBot="1" x14ac:dyDescent="0.4">
      <c r="A7" s="272" t="s">
        <v>4533</v>
      </c>
      <c r="B7" s="273"/>
      <c r="C7" s="273"/>
      <c r="D7" s="273"/>
      <c r="E7" s="273"/>
      <c r="F7" s="273"/>
      <c r="G7" s="273"/>
      <c r="H7" s="273"/>
      <c r="I7" s="273"/>
      <c r="J7" s="274"/>
      <c r="K7" s="7"/>
      <c r="L7" s="7"/>
      <c r="M7" s="7"/>
      <c r="N7" s="7"/>
      <c r="O7" s="7"/>
      <c r="P7" s="7"/>
      <c r="Q7" s="7"/>
      <c r="R7" s="7"/>
      <c r="S7" s="7"/>
      <c r="T7" s="7"/>
      <c r="U7" s="7"/>
      <c r="V7" s="7"/>
      <c r="W7" s="7"/>
      <c r="X7" s="7"/>
      <c r="Y7" s="7"/>
      <c r="Z7" s="7"/>
      <c r="AA7" s="7"/>
      <c r="AB7" s="7"/>
      <c r="AC7" s="7"/>
      <c r="AD7" s="7"/>
      <c r="AE7" s="7"/>
      <c r="AF7" s="7"/>
      <c r="AG7" s="7"/>
      <c r="AH7" s="7"/>
      <c r="AI7" s="4"/>
      <c r="AJ7" s="4"/>
      <c r="AK7" s="4"/>
    </row>
    <row r="8" spans="1:37" s="145" customFormat="1" ht="50.5" thickBot="1" x14ac:dyDescent="0.55000000000000004">
      <c r="A8" s="137"/>
      <c r="B8" s="138"/>
      <c r="C8" s="138"/>
      <c r="D8" s="139"/>
      <c r="E8" s="139"/>
      <c r="F8" s="139"/>
      <c r="G8" s="150">
        <v>1</v>
      </c>
      <c r="H8" s="140" t="s">
        <v>4534</v>
      </c>
      <c r="I8" s="141"/>
      <c r="J8" s="142"/>
      <c r="K8" s="143"/>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row>
    <row r="9" spans="1:37" s="136" customFormat="1" ht="31.5" thickBot="1" x14ac:dyDescent="0.4">
      <c r="A9" s="175"/>
      <c r="B9" s="175" t="s">
        <v>4767</v>
      </c>
      <c r="C9" s="111" t="s">
        <v>278</v>
      </c>
      <c r="D9" s="111" t="s">
        <v>278</v>
      </c>
      <c r="E9" s="111" t="s">
        <v>278</v>
      </c>
      <c r="F9" s="111" t="s">
        <v>278</v>
      </c>
      <c r="G9" s="183"/>
      <c r="H9" s="52" t="s">
        <v>11</v>
      </c>
      <c r="I9" s="176" t="s">
        <v>12</v>
      </c>
      <c r="J9" s="71"/>
      <c r="K9" s="7"/>
      <c r="L9" s="7"/>
      <c r="M9" s="7"/>
      <c r="N9" s="7"/>
      <c r="O9" s="7"/>
      <c r="P9" s="7"/>
      <c r="Q9" s="7"/>
      <c r="R9" s="7"/>
      <c r="S9" s="7"/>
      <c r="T9" s="7"/>
      <c r="U9" s="7"/>
      <c r="V9" s="7"/>
      <c r="W9" s="7"/>
      <c r="X9" s="7"/>
      <c r="Y9" s="7"/>
      <c r="Z9" s="7"/>
      <c r="AA9" s="7"/>
      <c r="AB9" s="7"/>
      <c r="AC9" s="7"/>
      <c r="AD9" s="7"/>
      <c r="AE9" s="7"/>
      <c r="AF9" s="7"/>
      <c r="AG9" s="7"/>
      <c r="AH9" s="7"/>
      <c r="AI9" s="7"/>
      <c r="AJ9" s="7"/>
    </row>
    <row r="10" spans="1:37" s="145" customFormat="1" ht="75.5" thickBot="1" x14ac:dyDescent="0.55000000000000004">
      <c r="A10" s="137"/>
      <c r="B10" s="138"/>
      <c r="C10" s="138"/>
      <c r="D10" s="139"/>
      <c r="E10" s="139"/>
      <c r="F10" s="139"/>
      <c r="G10" s="150">
        <v>2</v>
      </c>
      <c r="H10" s="140" t="s">
        <v>13</v>
      </c>
      <c r="I10" s="141"/>
      <c r="J10" s="142"/>
      <c r="K10" s="143"/>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row>
    <row r="11" spans="1:37" s="136" customFormat="1" ht="15.75" customHeight="1" x14ac:dyDescent="0.35">
      <c r="A11" s="93"/>
      <c r="B11" s="93"/>
      <c r="C11" s="70" t="s">
        <v>278</v>
      </c>
      <c r="D11" s="70" t="s">
        <v>278</v>
      </c>
      <c r="E11" s="70" t="s">
        <v>278</v>
      </c>
      <c r="F11" s="70" t="s">
        <v>278</v>
      </c>
      <c r="G11" s="177"/>
      <c r="H11" s="71" t="s">
        <v>15</v>
      </c>
      <c r="I11" s="80" t="s">
        <v>12</v>
      </c>
      <c r="J11" s="71"/>
      <c r="K11" s="7"/>
      <c r="L11" s="7"/>
      <c r="N11" s="7"/>
      <c r="O11" s="7"/>
      <c r="P11" s="7"/>
      <c r="Q11" s="7"/>
      <c r="R11" s="7"/>
      <c r="S11" s="7"/>
      <c r="T11" s="7"/>
      <c r="U11" s="7"/>
      <c r="V11" s="7"/>
      <c r="W11" s="7"/>
      <c r="X11" s="7"/>
      <c r="Y11" s="7"/>
      <c r="Z11" s="7"/>
      <c r="AA11" s="7"/>
      <c r="AB11" s="7"/>
      <c r="AC11" s="7"/>
      <c r="AD11" s="7"/>
      <c r="AE11" s="7"/>
      <c r="AF11" s="7"/>
      <c r="AG11" s="7"/>
      <c r="AH11" s="7"/>
      <c r="AI11" s="7"/>
      <c r="AJ11" s="7"/>
    </row>
    <row r="12" spans="1:37" s="136" customFormat="1" ht="15.75" customHeight="1" x14ac:dyDescent="0.35">
      <c r="A12" s="108"/>
      <c r="B12" s="108"/>
      <c r="C12" s="107" t="s">
        <v>278</v>
      </c>
      <c r="D12" s="107" t="s">
        <v>278</v>
      </c>
      <c r="E12" s="107" t="s">
        <v>278</v>
      </c>
      <c r="F12" s="107" t="s">
        <v>278</v>
      </c>
      <c r="G12" s="173"/>
      <c r="H12" s="7" t="s">
        <v>17</v>
      </c>
      <c r="I12" s="28" t="s">
        <v>12</v>
      </c>
      <c r="J12" s="7"/>
      <c r="K12" s="7"/>
      <c r="L12" s="7"/>
      <c r="N12" s="7"/>
      <c r="O12" s="7"/>
      <c r="P12" s="7"/>
      <c r="Q12" s="7"/>
      <c r="R12" s="7"/>
      <c r="S12" s="7"/>
      <c r="T12" s="7"/>
      <c r="U12" s="7"/>
      <c r="V12" s="7"/>
      <c r="W12" s="7"/>
      <c r="X12" s="7"/>
      <c r="Y12" s="7"/>
      <c r="Z12" s="7"/>
      <c r="AA12" s="7"/>
      <c r="AB12" s="7"/>
      <c r="AC12" s="7"/>
      <c r="AD12" s="7"/>
      <c r="AE12" s="7"/>
      <c r="AF12" s="7"/>
      <c r="AG12" s="7"/>
      <c r="AH12" s="7"/>
      <c r="AI12" s="7"/>
      <c r="AJ12" s="7"/>
    </row>
    <row r="13" spans="1:37" s="136" customFormat="1" ht="15.75" customHeight="1" x14ac:dyDescent="0.35">
      <c r="A13" s="108"/>
      <c r="B13" s="108" t="s">
        <v>4505</v>
      </c>
      <c r="C13" s="107" t="s">
        <v>278</v>
      </c>
      <c r="D13" s="107" t="s">
        <v>278</v>
      </c>
      <c r="E13" s="107" t="s">
        <v>278</v>
      </c>
      <c r="F13" s="107" t="s">
        <v>278</v>
      </c>
      <c r="G13" s="173"/>
      <c r="H13" s="7" t="s">
        <v>19</v>
      </c>
      <c r="I13" s="28" t="s">
        <v>12</v>
      </c>
      <c r="J13" s="7"/>
      <c r="K13" s="7"/>
      <c r="L13" s="7"/>
      <c r="N13" s="7"/>
      <c r="O13" s="7"/>
      <c r="P13" s="7"/>
      <c r="Q13" s="7"/>
      <c r="R13" s="7"/>
      <c r="S13" s="7"/>
      <c r="T13" s="7"/>
      <c r="U13" s="7"/>
      <c r="V13" s="7"/>
      <c r="W13" s="7"/>
      <c r="X13" s="7"/>
      <c r="Y13" s="7"/>
      <c r="Z13" s="7"/>
      <c r="AA13" s="7"/>
      <c r="AB13" s="7"/>
      <c r="AC13" s="7"/>
      <c r="AD13" s="7"/>
      <c r="AE13" s="7"/>
      <c r="AF13" s="7"/>
      <c r="AG13" s="7"/>
      <c r="AH13" s="7"/>
      <c r="AI13" s="7"/>
      <c r="AJ13" s="7"/>
    </row>
    <row r="14" spans="1:37" s="136" customFormat="1" ht="15.75" customHeight="1" x14ac:dyDescent="0.35">
      <c r="A14" s="108"/>
      <c r="B14" s="108"/>
      <c r="C14" s="107" t="s">
        <v>278</v>
      </c>
      <c r="D14" s="107" t="s">
        <v>278</v>
      </c>
      <c r="E14" s="107" t="s">
        <v>278</v>
      </c>
      <c r="F14" s="107" t="s">
        <v>278</v>
      </c>
      <c r="G14" s="173"/>
      <c r="H14" s="7" t="s">
        <v>20</v>
      </c>
      <c r="I14" s="28" t="s">
        <v>12</v>
      </c>
      <c r="J14" s="7"/>
      <c r="K14" s="7"/>
      <c r="L14" s="7"/>
      <c r="N14" s="7"/>
      <c r="O14" s="7"/>
      <c r="P14" s="7"/>
      <c r="Q14" s="7"/>
      <c r="R14" s="7"/>
      <c r="S14" s="7"/>
      <c r="T14" s="7"/>
      <c r="U14" s="7"/>
      <c r="V14" s="7"/>
      <c r="W14" s="7"/>
      <c r="X14" s="7"/>
      <c r="Y14" s="7"/>
      <c r="Z14" s="7"/>
      <c r="AA14" s="7"/>
      <c r="AB14" s="7"/>
      <c r="AC14" s="7"/>
      <c r="AD14" s="7"/>
      <c r="AE14" s="7"/>
      <c r="AF14" s="7"/>
      <c r="AG14" s="7"/>
      <c r="AH14" s="7"/>
      <c r="AI14" s="7"/>
      <c r="AJ14" s="7"/>
    </row>
    <row r="15" spans="1:37" s="136" customFormat="1" ht="15.75" customHeight="1" x14ac:dyDescent="0.35">
      <c r="A15" s="108"/>
      <c r="B15" s="108"/>
      <c r="C15" s="107" t="s">
        <v>278</v>
      </c>
      <c r="D15" s="107" t="s">
        <v>278</v>
      </c>
      <c r="E15" s="107" t="s">
        <v>278</v>
      </c>
      <c r="F15" s="107" t="s">
        <v>278</v>
      </c>
      <c r="G15" s="173"/>
      <c r="H15" s="7" t="s">
        <v>22</v>
      </c>
      <c r="I15" s="28" t="s">
        <v>12</v>
      </c>
      <c r="J15" s="7"/>
      <c r="K15" s="7"/>
      <c r="L15" s="7"/>
      <c r="N15" s="7"/>
      <c r="O15" s="7"/>
      <c r="P15" s="7"/>
      <c r="Q15" s="7"/>
      <c r="R15" s="7"/>
      <c r="S15" s="7"/>
      <c r="T15" s="7"/>
      <c r="U15" s="7"/>
      <c r="V15" s="7"/>
      <c r="W15" s="7"/>
      <c r="X15" s="7"/>
      <c r="Y15" s="7"/>
      <c r="Z15" s="7"/>
      <c r="AA15" s="7"/>
      <c r="AB15" s="7"/>
      <c r="AC15" s="7"/>
      <c r="AD15" s="7"/>
      <c r="AE15" s="7"/>
      <c r="AF15" s="7"/>
      <c r="AG15" s="7"/>
      <c r="AH15" s="7"/>
      <c r="AI15" s="7"/>
      <c r="AJ15" s="7"/>
    </row>
    <row r="16" spans="1:37" s="136" customFormat="1" ht="15.75" customHeight="1" x14ac:dyDescent="0.35">
      <c r="A16" s="108"/>
      <c r="B16" s="108"/>
      <c r="C16" s="107" t="s">
        <v>278</v>
      </c>
      <c r="D16" s="107" t="s">
        <v>278</v>
      </c>
      <c r="E16" s="107" t="s">
        <v>278</v>
      </c>
      <c r="F16" s="107" t="s">
        <v>278</v>
      </c>
      <c r="G16" s="173"/>
      <c r="H16" s="7" t="s">
        <v>24</v>
      </c>
      <c r="I16" s="28" t="s">
        <v>12</v>
      </c>
      <c r="J16" s="7"/>
      <c r="K16" s="7"/>
      <c r="L16" s="7"/>
      <c r="N16" s="7"/>
      <c r="O16" s="7"/>
      <c r="P16" s="7"/>
      <c r="Q16" s="7"/>
      <c r="R16" s="7"/>
      <c r="S16" s="7"/>
      <c r="T16" s="7"/>
      <c r="U16" s="7"/>
      <c r="V16" s="7"/>
      <c r="W16" s="7"/>
      <c r="X16" s="7"/>
      <c r="Y16" s="7"/>
      <c r="Z16" s="7"/>
      <c r="AA16" s="7"/>
      <c r="AB16" s="7"/>
      <c r="AC16" s="7"/>
      <c r="AD16" s="7"/>
      <c r="AE16" s="7"/>
      <c r="AF16" s="7"/>
      <c r="AG16" s="7"/>
      <c r="AH16" s="7"/>
      <c r="AI16" s="7"/>
      <c r="AJ16" s="7"/>
    </row>
    <row r="17" spans="1:36" s="136" customFormat="1" ht="15.75" customHeight="1" x14ac:dyDescent="0.35">
      <c r="A17" s="108"/>
      <c r="B17" s="108"/>
      <c r="C17" s="107" t="s">
        <v>278</v>
      </c>
      <c r="D17" s="107" t="s">
        <v>278</v>
      </c>
      <c r="E17" s="107" t="s">
        <v>278</v>
      </c>
      <c r="F17" s="107" t="s">
        <v>278</v>
      </c>
      <c r="G17" s="173"/>
      <c r="H17" s="7" t="s">
        <v>25</v>
      </c>
      <c r="I17" s="28" t="s">
        <v>12</v>
      </c>
      <c r="J17" s="7"/>
      <c r="K17" s="7"/>
      <c r="L17" s="7"/>
      <c r="N17" s="7"/>
      <c r="O17" s="7"/>
      <c r="P17" s="7"/>
      <c r="Q17" s="7"/>
      <c r="R17" s="7"/>
      <c r="S17" s="7"/>
      <c r="T17" s="7"/>
      <c r="U17" s="7"/>
      <c r="V17" s="7"/>
      <c r="W17" s="7"/>
      <c r="X17" s="7"/>
      <c r="Y17" s="7"/>
      <c r="Z17" s="7"/>
      <c r="AA17" s="7"/>
      <c r="AB17" s="7"/>
      <c r="AC17" s="7"/>
      <c r="AD17" s="7"/>
      <c r="AE17" s="7"/>
      <c r="AF17" s="7"/>
      <c r="AG17" s="7"/>
      <c r="AH17" s="7"/>
      <c r="AI17" s="7"/>
      <c r="AJ17" s="7"/>
    </row>
    <row r="18" spans="1:36" s="136" customFormat="1" ht="15.75" customHeight="1" x14ac:dyDescent="0.35">
      <c r="A18" s="108"/>
      <c r="B18" s="108" t="s">
        <v>4505</v>
      </c>
      <c r="C18" s="107" t="s">
        <v>278</v>
      </c>
      <c r="D18" s="107" t="s">
        <v>278</v>
      </c>
      <c r="E18" s="107" t="s">
        <v>278</v>
      </c>
      <c r="F18" s="107" t="s">
        <v>278</v>
      </c>
      <c r="G18" s="173"/>
      <c r="H18" s="7" t="s">
        <v>27</v>
      </c>
      <c r="I18" s="28" t="s">
        <v>12</v>
      </c>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row>
    <row r="19" spans="1:36" s="136" customFormat="1" ht="15.75" customHeight="1" thickBot="1" x14ac:dyDescent="0.4">
      <c r="A19" s="96"/>
      <c r="B19" s="96" t="s">
        <v>4505</v>
      </c>
      <c r="C19" s="78" t="s">
        <v>278</v>
      </c>
      <c r="D19" s="78" t="s">
        <v>278</v>
      </c>
      <c r="E19" s="78" t="s">
        <v>278</v>
      </c>
      <c r="F19" s="78" t="s">
        <v>278</v>
      </c>
      <c r="G19" s="178"/>
      <c r="H19" s="71" t="s">
        <v>28</v>
      </c>
      <c r="I19" s="89" t="s">
        <v>12</v>
      </c>
      <c r="J19" s="71"/>
      <c r="K19" s="7"/>
      <c r="L19" s="7"/>
      <c r="M19" s="7"/>
      <c r="N19" s="7"/>
      <c r="O19" s="7"/>
      <c r="P19" s="7"/>
      <c r="Q19" s="7"/>
      <c r="R19" s="7"/>
      <c r="S19" s="7"/>
      <c r="T19" s="7"/>
      <c r="U19" s="7"/>
      <c r="V19" s="7"/>
      <c r="W19" s="7"/>
      <c r="X19" s="7"/>
      <c r="Y19" s="7"/>
      <c r="Z19" s="7"/>
      <c r="AA19" s="7"/>
      <c r="AB19" s="7"/>
      <c r="AC19" s="7"/>
      <c r="AD19" s="7"/>
      <c r="AE19" s="7"/>
      <c r="AF19" s="7"/>
      <c r="AG19" s="7"/>
      <c r="AH19" s="7"/>
      <c r="AI19" s="7"/>
      <c r="AJ19" s="7"/>
    </row>
    <row r="20" spans="1:36" s="145" customFormat="1" ht="75.5" thickBot="1" x14ac:dyDescent="0.55000000000000004">
      <c r="A20" s="137"/>
      <c r="B20" s="138"/>
      <c r="C20" s="138"/>
      <c r="D20" s="139"/>
      <c r="E20" s="139"/>
      <c r="F20" s="139"/>
      <c r="G20" s="150">
        <v>3</v>
      </c>
      <c r="H20" s="140" t="s">
        <v>39</v>
      </c>
      <c r="I20" s="141"/>
      <c r="J20" s="142"/>
      <c r="K20" s="143"/>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row>
    <row r="21" spans="1:36" s="136" customFormat="1" ht="15.75" customHeight="1" x14ac:dyDescent="0.35">
      <c r="A21" s="179"/>
      <c r="B21" s="179" t="s">
        <v>4767</v>
      </c>
      <c r="C21" s="180" t="s">
        <v>278</v>
      </c>
      <c r="D21" s="180" t="s">
        <v>278</v>
      </c>
      <c r="E21" s="180" t="s">
        <v>278</v>
      </c>
      <c r="F21" s="180" t="s">
        <v>278</v>
      </c>
      <c r="G21" s="177"/>
      <c r="H21" s="52" t="s">
        <v>40</v>
      </c>
      <c r="I21" s="80" t="s">
        <v>12</v>
      </c>
      <c r="J21" s="45"/>
      <c r="K21" s="7"/>
      <c r="L21" s="7"/>
      <c r="M21" s="7"/>
      <c r="N21" s="7"/>
      <c r="O21" s="7"/>
      <c r="P21" s="7"/>
      <c r="Q21" s="7"/>
      <c r="R21" s="7"/>
      <c r="S21" s="7"/>
      <c r="T21" s="7"/>
      <c r="U21" s="7"/>
      <c r="V21" s="7"/>
      <c r="W21" s="7"/>
      <c r="X21" s="7"/>
      <c r="Y21" s="7"/>
      <c r="Z21" s="7"/>
      <c r="AA21" s="7"/>
      <c r="AB21" s="7"/>
      <c r="AC21" s="7"/>
      <c r="AD21" s="7"/>
      <c r="AE21" s="7"/>
      <c r="AF21" s="7"/>
      <c r="AG21" s="7"/>
      <c r="AH21" s="7"/>
      <c r="AI21" s="7"/>
      <c r="AJ21" s="7"/>
    </row>
    <row r="22" spans="1:36" s="136" customFormat="1" ht="15.75" customHeight="1" x14ac:dyDescent="0.35">
      <c r="A22" s="108"/>
      <c r="B22" s="108" t="s">
        <v>4767</v>
      </c>
      <c r="C22" s="180" t="s">
        <v>278</v>
      </c>
      <c r="D22" s="180" t="s">
        <v>278</v>
      </c>
      <c r="E22" s="180" t="s">
        <v>278</v>
      </c>
      <c r="F22" s="180" t="s">
        <v>278</v>
      </c>
      <c r="G22" s="173"/>
      <c r="H22" s="233" t="s">
        <v>41</v>
      </c>
      <c r="I22" s="28" t="s">
        <v>12</v>
      </c>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6" s="136" customFormat="1" ht="15.75" customHeight="1" x14ac:dyDescent="0.35">
      <c r="A23" s="108"/>
      <c r="B23" s="108" t="s">
        <v>4767</v>
      </c>
      <c r="C23" s="180" t="s">
        <v>278</v>
      </c>
      <c r="D23" s="180" t="s">
        <v>278</v>
      </c>
      <c r="E23" s="180" t="s">
        <v>278</v>
      </c>
      <c r="F23" s="180" t="s">
        <v>278</v>
      </c>
      <c r="G23" s="173"/>
      <c r="H23" s="233" t="s">
        <v>4740</v>
      </c>
      <c r="I23" s="28" t="s">
        <v>12</v>
      </c>
      <c r="K23" s="7"/>
      <c r="L23" s="7"/>
      <c r="M23" s="7"/>
      <c r="N23" s="7"/>
      <c r="O23" s="7"/>
      <c r="P23" s="7"/>
      <c r="Q23" s="7"/>
      <c r="R23" s="7"/>
      <c r="S23" s="7"/>
      <c r="T23" s="7"/>
      <c r="U23" s="7"/>
      <c r="V23" s="7"/>
      <c r="W23" s="7"/>
      <c r="X23" s="7"/>
      <c r="Y23" s="7"/>
      <c r="Z23" s="7"/>
      <c r="AA23" s="7"/>
      <c r="AB23" s="7"/>
      <c r="AC23" s="7"/>
      <c r="AD23" s="7"/>
      <c r="AE23" s="7"/>
      <c r="AF23" s="7"/>
      <c r="AG23" s="7"/>
      <c r="AH23" s="7"/>
      <c r="AI23" s="7"/>
      <c r="AJ23" s="7"/>
    </row>
    <row r="24" spans="1:36" s="136" customFormat="1" ht="15.75" customHeight="1" x14ac:dyDescent="0.35">
      <c r="A24" s="108"/>
      <c r="B24" s="108"/>
      <c r="C24" s="180" t="s">
        <v>278</v>
      </c>
      <c r="D24" s="180" t="s">
        <v>250</v>
      </c>
      <c r="E24" s="180" t="s">
        <v>250</v>
      </c>
      <c r="F24" s="180" t="s">
        <v>278</v>
      </c>
      <c r="G24" s="173"/>
      <c r="H24" s="233" t="s">
        <v>4741</v>
      </c>
      <c r="I24" s="28" t="s">
        <v>12</v>
      </c>
      <c r="K24" s="7"/>
      <c r="L24" s="7"/>
      <c r="M24" s="7"/>
      <c r="N24" s="7"/>
      <c r="O24" s="7"/>
      <c r="P24" s="7"/>
      <c r="Q24" s="7"/>
      <c r="R24" s="7"/>
      <c r="S24" s="7"/>
      <c r="T24" s="7"/>
      <c r="U24" s="7"/>
      <c r="V24" s="7"/>
      <c r="W24" s="7"/>
      <c r="X24" s="7"/>
      <c r="Y24" s="7"/>
      <c r="Z24" s="7"/>
      <c r="AA24" s="7"/>
      <c r="AB24" s="7"/>
      <c r="AC24" s="7"/>
      <c r="AD24" s="7"/>
      <c r="AE24" s="7"/>
      <c r="AF24" s="7"/>
      <c r="AG24" s="7"/>
      <c r="AH24" s="7"/>
      <c r="AI24" s="7"/>
      <c r="AJ24" s="7"/>
    </row>
    <row r="25" spans="1:36" s="136" customFormat="1" ht="15.75" customHeight="1" x14ac:dyDescent="0.35">
      <c r="A25" s="108"/>
      <c r="B25" s="108"/>
      <c r="C25" s="180" t="s">
        <v>278</v>
      </c>
      <c r="D25" s="180" t="s">
        <v>250</v>
      </c>
      <c r="E25" s="180" t="s">
        <v>250</v>
      </c>
      <c r="F25" s="180" t="s">
        <v>278</v>
      </c>
      <c r="G25" s="173"/>
      <c r="H25" s="52" t="s">
        <v>45</v>
      </c>
      <c r="I25" s="28" t="s">
        <v>12</v>
      </c>
      <c r="K25" s="7"/>
      <c r="L25" s="7"/>
      <c r="M25" s="7"/>
      <c r="N25" s="7"/>
      <c r="O25" s="7"/>
      <c r="P25" s="7"/>
      <c r="Q25" s="7"/>
      <c r="R25" s="7"/>
      <c r="S25" s="7"/>
      <c r="T25" s="7"/>
      <c r="U25" s="7"/>
      <c r="V25" s="7"/>
      <c r="W25" s="7"/>
      <c r="X25" s="7"/>
      <c r="Y25" s="7"/>
      <c r="Z25" s="7"/>
      <c r="AA25" s="7"/>
      <c r="AB25" s="7"/>
      <c r="AC25" s="7"/>
      <c r="AD25" s="7"/>
      <c r="AE25" s="7"/>
      <c r="AF25" s="7"/>
      <c r="AG25" s="7"/>
      <c r="AH25" s="7"/>
      <c r="AI25" s="7"/>
      <c r="AJ25" s="7"/>
    </row>
    <row r="26" spans="1:36" s="136" customFormat="1" ht="15.75" customHeight="1" thickBot="1" x14ac:dyDescent="0.4">
      <c r="A26" s="96"/>
      <c r="B26" s="96"/>
      <c r="C26" s="180" t="s">
        <v>278</v>
      </c>
      <c r="D26" s="180" t="s">
        <v>250</v>
      </c>
      <c r="E26" s="180" t="s">
        <v>250</v>
      </c>
      <c r="F26" s="180" t="s">
        <v>278</v>
      </c>
      <c r="G26" s="178"/>
      <c r="H26" s="71" t="s">
        <v>28</v>
      </c>
      <c r="I26" s="89" t="s">
        <v>12</v>
      </c>
      <c r="J26" s="71"/>
      <c r="K26" s="7"/>
      <c r="L26" s="7"/>
      <c r="M26" s="7"/>
      <c r="N26" s="7"/>
      <c r="O26" s="7"/>
      <c r="P26" s="7"/>
      <c r="Q26" s="7"/>
      <c r="R26" s="7"/>
      <c r="S26" s="7"/>
      <c r="T26" s="7"/>
      <c r="U26" s="7"/>
      <c r="V26" s="7"/>
      <c r="W26" s="7"/>
      <c r="X26" s="7"/>
      <c r="Y26" s="7"/>
      <c r="Z26" s="7"/>
      <c r="AA26" s="7"/>
      <c r="AB26" s="7"/>
      <c r="AC26" s="7"/>
      <c r="AD26" s="7"/>
      <c r="AE26" s="7"/>
      <c r="AF26" s="7"/>
      <c r="AG26" s="7"/>
      <c r="AH26" s="7"/>
      <c r="AI26" s="7"/>
      <c r="AJ26" s="7"/>
    </row>
    <row r="27" spans="1:36" s="145" customFormat="1" ht="75.5" thickBot="1" x14ac:dyDescent="0.55000000000000004">
      <c r="A27" s="137"/>
      <c r="B27" s="138"/>
      <c r="C27" s="138"/>
      <c r="D27" s="139"/>
      <c r="E27" s="139"/>
      <c r="F27" s="139"/>
      <c r="G27" s="150">
        <v>4</v>
      </c>
      <c r="H27" s="140" t="s">
        <v>52</v>
      </c>
      <c r="I27" s="160"/>
      <c r="J27" s="142"/>
      <c r="K27" s="143"/>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row>
    <row r="28" spans="1:36" s="136" customFormat="1" ht="15.75" customHeight="1" x14ac:dyDescent="0.35">
      <c r="A28" s="93"/>
      <c r="B28" s="93"/>
      <c r="C28" s="180" t="s">
        <v>278</v>
      </c>
      <c r="D28" s="180" t="s">
        <v>250</v>
      </c>
      <c r="E28" s="180" t="s">
        <v>250</v>
      </c>
      <c r="F28" s="180" t="s">
        <v>278</v>
      </c>
      <c r="G28" s="177"/>
      <c r="H28" s="71" t="s">
        <v>58</v>
      </c>
      <c r="I28" s="28" t="s">
        <v>12</v>
      </c>
      <c r="J28" s="45"/>
      <c r="K28" s="7"/>
      <c r="L28" s="7"/>
      <c r="M28" s="7"/>
      <c r="N28" s="7"/>
      <c r="O28" s="7"/>
      <c r="P28" s="7"/>
      <c r="Q28" s="7"/>
      <c r="R28" s="7"/>
      <c r="S28" s="7"/>
      <c r="T28" s="7"/>
      <c r="U28" s="7"/>
      <c r="V28" s="7"/>
      <c r="W28" s="7"/>
      <c r="X28" s="7"/>
      <c r="Y28" s="7"/>
      <c r="Z28" s="7"/>
      <c r="AA28" s="7"/>
      <c r="AB28" s="7"/>
      <c r="AC28" s="7"/>
      <c r="AD28" s="7"/>
      <c r="AE28" s="7"/>
      <c r="AF28" s="7"/>
      <c r="AG28" s="7"/>
      <c r="AH28" s="7"/>
      <c r="AI28" s="7"/>
      <c r="AJ28" s="7"/>
    </row>
    <row r="29" spans="1:36" s="136" customFormat="1" ht="15.75" customHeight="1" x14ac:dyDescent="0.35">
      <c r="A29" s="108"/>
      <c r="B29" s="108"/>
      <c r="C29" s="180" t="s">
        <v>278</v>
      </c>
      <c r="D29" s="180" t="s">
        <v>250</v>
      </c>
      <c r="E29" s="180" t="s">
        <v>250</v>
      </c>
      <c r="F29" s="180" t="s">
        <v>278</v>
      </c>
      <c r="G29" s="173"/>
      <c r="H29" s="7" t="s">
        <v>60</v>
      </c>
      <c r="I29" s="28" t="s">
        <v>12</v>
      </c>
      <c r="K29" s="7"/>
      <c r="L29" s="7"/>
      <c r="M29" s="7"/>
      <c r="N29" s="7"/>
      <c r="O29" s="7"/>
      <c r="P29" s="7"/>
      <c r="Q29" s="7"/>
      <c r="R29" s="7"/>
      <c r="S29" s="7"/>
      <c r="T29" s="7"/>
      <c r="U29" s="7"/>
      <c r="V29" s="7"/>
      <c r="W29" s="7"/>
      <c r="X29" s="7"/>
      <c r="Y29" s="7"/>
      <c r="Z29" s="7"/>
      <c r="AA29" s="7"/>
      <c r="AB29" s="7"/>
      <c r="AC29" s="7"/>
      <c r="AD29" s="7"/>
      <c r="AE29" s="7"/>
      <c r="AF29" s="7"/>
      <c r="AG29" s="7"/>
      <c r="AH29" s="7"/>
      <c r="AI29" s="7"/>
      <c r="AJ29" s="7"/>
    </row>
    <row r="30" spans="1:36" s="136" customFormat="1" ht="15.75" customHeight="1" thickBot="1" x14ac:dyDescent="0.4">
      <c r="A30" s="172"/>
      <c r="B30" s="172"/>
      <c r="C30" s="180" t="s">
        <v>278</v>
      </c>
      <c r="D30" s="180" t="s">
        <v>250</v>
      </c>
      <c r="E30" s="180" t="s">
        <v>250</v>
      </c>
      <c r="F30" s="180" t="s">
        <v>278</v>
      </c>
      <c r="G30" s="173"/>
      <c r="H30" s="7" t="s">
        <v>61</v>
      </c>
      <c r="I30" s="28"/>
      <c r="K30" s="7"/>
      <c r="L30" s="7"/>
      <c r="M30" s="7"/>
      <c r="N30" s="7"/>
      <c r="O30" s="7"/>
      <c r="P30" s="7"/>
      <c r="Q30" s="7"/>
      <c r="R30" s="7"/>
      <c r="S30" s="7"/>
      <c r="T30" s="7"/>
      <c r="U30" s="7"/>
      <c r="V30" s="7"/>
      <c r="W30" s="7"/>
      <c r="X30" s="7"/>
      <c r="Y30" s="7"/>
      <c r="Z30" s="7"/>
      <c r="AA30" s="7"/>
      <c r="AB30" s="7"/>
      <c r="AC30" s="7"/>
      <c r="AD30" s="7"/>
      <c r="AE30" s="7"/>
      <c r="AF30" s="7"/>
      <c r="AG30" s="7"/>
      <c r="AH30" s="7"/>
      <c r="AI30" s="7"/>
      <c r="AJ30" s="7"/>
    </row>
    <row r="31" spans="1:36" s="145" customFormat="1" ht="25.5" thickBot="1" x14ac:dyDescent="0.55000000000000004">
      <c r="A31" s="137"/>
      <c r="B31" s="138"/>
      <c r="C31" s="138"/>
      <c r="D31" s="139"/>
      <c r="E31" s="139"/>
      <c r="F31" s="139"/>
      <c r="G31" s="150">
        <v>5</v>
      </c>
      <c r="H31" s="140" t="s">
        <v>4754</v>
      </c>
      <c r="I31" s="160"/>
      <c r="J31" s="142"/>
      <c r="K31" s="143"/>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row>
    <row r="32" spans="1:36" s="234" customFormat="1" ht="15.75" customHeight="1" thickBot="1" x14ac:dyDescent="0.4">
      <c r="A32" s="93"/>
      <c r="B32" s="93" t="s">
        <v>4757</v>
      </c>
      <c r="C32" s="180" t="s">
        <v>278</v>
      </c>
      <c r="D32" s="180" t="s">
        <v>250</v>
      </c>
      <c r="E32" s="180" t="s">
        <v>250</v>
      </c>
      <c r="F32" s="180" t="s">
        <v>278</v>
      </c>
      <c r="G32" s="177"/>
      <c r="H32" s="71" t="s">
        <v>4755</v>
      </c>
      <c r="I32" s="28" t="s">
        <v>12</v>
      </c>
      <c r="J32" s="45"/>
      <c r="K32" s="7"/>
      <c r="L32" s="7"/>
      <c r="M32" s="7"/>
      <c r="N32" s="7"/>
      <c r="O32" s="7"/>
      <c r="P32" s="7"/>
      <c r="Q32" s="7"/>
      <c r="R32" s="7"/>
      <c r="S32" s="7"/>
      <c r="T32" s="7"/>
      <c r="U32" s="7"/>
      <c r="V32" s="7"/>
      <c r="W32" s="7"/>
      <c r="X32" s="7"/>
      <c r="Y32" s="7"/>
      <c r="Z32" s="7"/>
      <c r="AA32" s="7"/>
      <c r="AB32" s="7"/>
      <c r="AC32" s="7"/>
      <c r="AD32" s="7"/>
      <c r="AE32" s="7"/>
      <c r="AF32" s="7"/>
      <c r="AG32" s="7"/>
      <c r="AH32" s="7"/>
      <c r="AI32" s="7"/>
      <c r="AJ32" s="7"/>
    </row>
    <row r="33" spans="1:37" s="131" customFormat="1" ht="38" customHeight="1" thickBot="1" x14ac:dyDescent="0.4">
      <c r="A33" s="292" t="s">
        <v>4535</v>
      </c>
      <c r="B33" s="289"/>
      <c r="C33" s="289"/>
      <c r="D33" s="289"/>
      <c r="E33" s="289"/>
      <c r="F33" s="289"/>
      <c r="G33" s="289">
        <v>2</v>
      </c>
      <c r="H33" s="273"/>
      <c r="I33" s="289"/>
      <c r="J33" s="274"/>
      <c r="K33" s="7"/>
      <c r="L33" s="7"/>
      <c r="M33" s="7"/>
      <c r="N33" s="7"/>
      <c r="O33" s="7"/>
      <c r="P33" s="7"/>
      <c r="Q33" s="7"/>
      <c r="R33" s="7"/>
      <c r="S33" s="7"/>
      <c r="T33" s="7"/>
      <c r="U33" s="7"/>
      <c r="V33" s="7"/>
      <c r="W33" s="7"/>
      <c r="X33" s="7"/>
      <c r="Y33" s="7"/>
      <c r="Z33" s="7"/>
      <c r="AA33" s="7"/>
      <c r="AB33" s="7"/>
      <c r="AC33" s="7"/>
      <c r="AD33" s="7"/>
      <c r="AE33" s="7"/>
      <c r="AF33" s="7"/>
      <c r="AG33" s="7"/>
      <c r="AH33" s="7"/>
      <c r="AI33" s="4"/>
      <c r="AJ33" s="4"/>
      <c r="AK33" s="4"/>
    </row>
    <row r="34" spans="1:37" s="145" customFormat="1" ht="50.5" thickBot="1" x14ac:dyDescent="0.55000000000000004">
      <c r="A34" s="137"/>
      <c r="B34" s="138"/>
      <c r="C34" s="138"/>
      <c r="D34" s="139"/>
      <c r="E34" s="139"/>
      <c r="F34" s="139"/>
      <c r="G34" s="150"/>
      <c r="H34" s="140" t="s">
        <v>72</v>
      </c>
      <c r="I34" s="141"/>
      <c r="J34" s="142"/>
      <c r="K34" s="143"/>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row>
    <row r="35" spans="1:37" s="145" customFormat="1" ht="50.5" thickBot="1" x14ac:dyDescent="0.55000000000000004">
      <c r="A35" s="137"/>
      <c r="B35" s="138"/>
      <c r="C35" s="138"/>
      <c r="D35" s="139"/>
      <c r="E35" s="139"/>
      <c r="F35" s="139"/>
      <c r="G35" s="150">
        <v>5</v>
      </c>
      <c r="H35" s="140" t="s">
        <v>4536</v>
      </c>
      <c r="I35" s="160"/>
      <c r="J35" s="142"/>
      <c r="K35" s="143"/>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row>
    <row r="36" spans="1:37" s="136" customFormat="1" ht="15.75" customHeight="1" x14ac:dyDescent="0.35">
      <c r="A36" s="93"/>
      <c r="B36" s="93"/>
      <c r="C36" s="180" t="s">
        <v>278</v>
      </c>
      <c r="D36" s="180" t="s">
        <v>250</v>
      </c>
      <c r="E36" s="180" t="s">
        <v>250</v>
      </c>
      <c r="F36" s="180" t="s">
        <v>278</v>
      </c>
      <c r="G36" s="177"/>
      <c r="H36" s="71" t="s">
        <v>74</v>
      </c>
      <c r="I36" s="28" t="s">
        <v>12</v>
      </c>
      <c r="J36" s="45"/>
      <c r="K36" s="7"/>
      <c r="L36" s="7"/>
      <c r="M36" s="7"/>
      <c r="N36" s="7"/>
      <c r="O36" s="7"/>
      <c r="P36" s="7"/>
      <c r="Q36" s="7"/>
      <c r="R36" s="7"/>
      <c r="S36" s="7"/>
      <c r="T36" s="7"/>
      <c r="U36" s="7"/>
      <c r="V36" s="7"/>
      <c r="W36" s="7"/>
      <c r="X36" s="7"/>
      <c r="Y36" s="7"/>
      <c r="Z36" s="7"/>
      <c r="AA36" s="7"/>
      <c r="AB36" s="7"/>
      <c r="AC36" s="7"/>
      <c r="AD36" s="7"/>
      <c r="AE36" s="7"/>
      <c r="AF36" s="7"/>
      <c r="AG36" s="7"/>
      <c r="AH36" s="7"/>
      <c r="AI36" s="7"/>
      <c r="AJ36" s="7"/>
    </row>
    <row r="37" spans="1:37" s="136" customFormat="1" ht="15.75" customHeight="1" x14ac:dyDescent="0.35">
      <c r="A37" s="108"/>
      <c r="B37" s="108"/>
      <c r="C37" s="180" t="s">
        <v>278</v>
      </c>
      <c r="D37" s="180" t="s">
        <v>250</v>
      </c>
      <c r="E37" s="180" t="s">
        <v>250</v>
      </c>
      <c r="F37" s="180" t="s">
        <v>278</v>
      </c>
      <c r="G37" s="173"/>
      <c r="H37" s="7" t="s">
        <v>76</v>
      </c>
      <c r="I37" s="28" t="s">
        <v>12</v>
      </c>
      <c r="K37" s="7"/>
      <c r="L37" s="7"/>
      <c r="M37" s="7"/>
      <c r="N37" s="7"/>
      <c r="O37" s="7"/>
      <c r="P37" s="7"/>
      <c r="Q37" s="7"/>
      <c r="R37" s="7"/>
      <c r="S37" s="7"/>
      <c r="T37" s="7"/>
      <c r="U37" s="7"/>
      <c r="V37" s="7"/>
      <c r="W37" s="7"/>
      <c r="X37" s="7"/>
      <c r="Y37" s="7"/>
      <c r="Z37" s="7"/>
      <c r="AA37" s="7"/>
      <c r="AB37" s="7"/>
      <c r="AC37" s="7"/>
      <c r="AD37" s="7"/>
      <c r="AE37" s="7"/>
      <c r="AF37" s="7"/>
      <c r="AG37" s="7"/>
      <c r="AH37" s="7"/>
      <c r="AI37" s="7"/>
      <c r="AJ37" s="7"/>
    </row>
    <row r="38" spans="1:37" s="136" customFormat="1" ht="15.75" customHeight="1" x14ac:dyDescent="0.35">
      <c r="A38" s="108"/>
      <c r="B38" s="108"/>
      <c r="C38" s="180" t="s">
        <v>278</v>
      </c>
      <c r="D38" s="180" t="s">
        <v>250</v>
      </c>
      <c r="E38" s="180" t="s">
        <v>250</v>
      </c>
      <c r="F38" s="180" t="s">
        <v>278</v>
      </c>
      <c r="G38" s="173"/>
      <c r="H38" s="7" t="s">
        <v>77</v>
      </c>
      <c r="I38" s="28" t="s">
        <v>12</v>
      </c>
      <c r="K38" s="7"/>
      <c r="L38" s="7"/>
      <c r="M38" s="7"/>
      <c r="N38" s="7"/>
      <c r="O38" s="7"/>
      <c r="P38" s="7"/>
      <c r="Q38" s="7"/>
      <c r="R38" s="7"/>
      <c r="S38" s="7"/>
      <c r="T38" s="7"/>
      <c r="U38" s="7"/>
      <c r="V38" s="7"/>
      <c r="W38" s="7"/>
      <c r="X38" s="7"/>
      <c r="Y38" s="7"/>
      <c r="Z38" s="7"/>
      <c r="AA38" s="7"/>
      <c r="AB38" s="7"/>
      <c r="AC38" s="7"/>
      <c r="AD38" s="7"/>
      <c r="AE38" s="7"/>
      <c r="AF38" s="7"/>
      <c r="AG38" s="7"/>
      <c r="AH38" s="7"/>
      <c r="AI38" s="7"/>
      <c r="AJ38" s="7"/>
    </row>
    <row r="39" spans="1:37" s="136" customFormat="1" ht="15.75" customHeight="1" x14ac:dyDescent="0.35">
      <c r="A39" s="108"/>
      <c r="B39" s="108"/>
      <c r="C39" s="180" t="s">
        <v>278</v>
      </c>
      <c r="D39" s="180" t="s">
        <v>250</v>
      </c>
      <c r="E39" s="180" t="s">
        <v>250</v>
      </c>
      <c r="F39" s="180" t="s">
        <v>278</v>
      </c>
      <c r="G39" s="173"/>
      <c r="H39" s="7" t="s">
        <v>78</v>
      </c>
      <c r="I39" s="28" t="s">
        <v>12</v>
      </c>
      <c r="K39" s="7"/>
      <c r="L39" s="7"/>
      <c r="M39" s="7"/>
      <c r="N39" s="7"/>
      <c r="O39" s="7"/>
      <c r="P39" s="7"/>
      <c r="Q39" s="7"/>
      <c r="R39" s="7"/>
      <c r="S39" s="7"/>
      <c r="T39" s="7"/>
      <c r="U39" s="7"/>
      <c r="V39" s="7"/>
      <c r="W39" s="7"/>
      <c r="X39" s="7"/>
      <c r="Y39" s="7"/>
      <c r="Z39" s="7"/>
      <c r="AA39" s="7"/>
      <c r="AB39" s="7"/>
      <c r="AC39" s="7"/>
      <c r="AD39" s="7"/>
      <c r="AE39" s="7"/>
      <c r="AF39" s="7"/>
      <c r="AG39" s="7"/>
      <c r="AH39" s="7"/>
      <c r="AI39" s="7"/>
      <c r="AJ39" s="7"/>
    </row>
    <row r="40" spans="1:37" s="136" customFormat="1" ht="15.75" customHeight="1" x14ac:dyDescent="0.35">
      <c r="A40" s="108"/>
      <c r="B40" s="108"/>
      <c r="C40" s="180" t="s">
        <v>278</v>
      </c>
      <c r="D40" s="180" t="s">
        <v>250</v>
      </c>
      <c r="E40" s="180" t="s">
        <v>250</v>
      </c>
      <c r="F40" s="180" t="s">
        <v>278</v>
      </c>
      <c r="G40" s="173"/>
      <c r="H40" s="7" t="s">
        <v>79</v>
      </c>
      <c r="I40" s="28" t="s">
        <v>12</v>
      </c>
      <c r="K40" s="7"/>
      <c r="L40" s="7"/>
      <c r="M40" s="7"/>
      <c r="N40" s="7"/>
      <c r="O40" s="7"/>
      <c r="P40" s="7"/>
      <c r="Q40" s="7"/>
      <c r="R40" s="7"/>
      <c r="S40" s="7"/>
      <c r="T40" s="7"/>
      <c r="U40" s="7"/>
      <c r="V40" s="7"/>
      <c r="W40" s="7"/>
      <c r="X40" s="7"/>
      <c r="Y40" s="7"/>
      <c r="Z40" s="7"/>
      <c r="AA40" s="7"/>
      <c r="AB40" s="7"/>
      <c r="AC40" s="7"/>
      <c r="AD40" s="7"/>
      <c r="AE40" s="7"/>
      <c r="AF40" s="7"/>
      <c r="AG40" s="7"/>
      <c r="AH40" s="7"/>
      <c r="AI40" s="7"/>
      <c r="AJ40" s="7"/>
    </row>
    <row r="41" spans="1:37" s="136" customFormat="1" ht="15.75" customHeight="1" thickBot="1" x14ac:dyDescent="0.4">
      <c r="A41" s="96"/>
      <c r="B41" s="96"/>
      <c r="C41" s="181" t="s">
        <v>278</v>
      </c>
      <c r="D41" s="181" t="s">
        <v>278</v>
      </c>
      <c r="E41" s="181" t="s">
        <v>278</v>
      </c>
      <c r="F41" s="181" t="s">
        <v>278</v>
      </c>
      <c r="G41" s="178"/>
      <c r="H41" s="71" t="s">
        <v>81</v>
      </c>
      <c r="I41" s="89" t="s">
        <v>12</v>
      </c>
      <c r="J41" s="45"/>
      <c r="K41" s="7"/>
      <c r="L41" s="7"/>
      <c r="M41" s="7"/>
      <c r="N41" s="7"/>
      <c r="O41" s="7"/>
      <c r="P41" s="7"/>
      <c r="Q41" s="7"/>
      <c r="R41" s="7"/>
      <c r="S41" s="7"/>
      <c r="T41" s="7"/>
      <c r="U41" s="7"/>
      <c r="V41" s="7"/>
      <c r="W41" s="7"/>
      <c r="X41" s="7"/>
      <c r="Y41" s="7"/>
      <c r="Z41" s="7"/>
      <c r="AA41" s="7"/>
      <c r="AB41" s="7"/>
      <c r="AC41" s="7"/>
      <c r="AD41" s="7"/>
      <c r="AE41" s="7"/>
      <c r="AF41" s="7"/>
      <c r="AG41" s="7"/>
      <c r="AH41" s="7"/>
      <c r="AI41" s="7"/>
      <c r="AJ41" s="7"/>
    </row>
    <row r="42" spans="1:37" s="145" customFormat="1" ht="75.5" thickBot="1" x14ac:dyDescent="0.55000000000000004">
      <c r="A42" s="137"/>
      <c r="B42" s="138"/>
      <c r="C42" s="138"/>
      <c r="D42" s="139"/>
      <c r="E42" s="139"/>
      <c r="F42" s="139"/>
      <c r="G42" s="150">
        <v>6</v>
      </c>
      <c r="H42" s="140" t="s">
        <v>85</v>
      </c>
      <c r="I42" s="141"/>
      <c r="J42" s="142"/>
      <c r="K42" s="143"/>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row>
    <row r="43" spans="1:37" s="136" customFormat="1" ht="15.75" customHeight="1" x14ac:dyDescent="0.35">
      <c r="A43" s="93"/>
      <c r="B43" s="93"/>
      <c r="C43" s="180" t="s">
        <v>278</v>
      </c>
      <c r="D43" s="180" t="s">
        <v>250</v>
      </c>
      <c r="E43" s="180" t="s">
        <v>250</v>
      </c>
      <c r="F43" s="180" t="s">
        <v>278</v>
      </c>
      <c r="G43" s="177"/>
      <c r="H43" s="71" t="s">
        <v>87</v>
      </c>
      <c r="I43" s="80" t="s">
        <v>12</v>
      </c>
      <c r="J43" s="71"/>
      <c r="L43" s="7"/>
      <c r="M43" s="7"/>
      <c r="N43" s="7"/>
      <c r="O43" s="7"/>
      <c r="P43" s="7"/>
      <c r="Q43" s="7"/>
      <c r="R43" s="7"/>
      <c r="S43" s="7"/>
      <c r="T43" s="7"/>
      <c r="U43" s="7"/>
      <c r="V43" s="7"/>
      <c r="W43" s="7"/>
      <c r="X43" s="7"/>
      <c r="Y43" s="7"/>
      <c r="Z43" s="7"/>
      <c r="AA43" s="7"/>
      <c r="AB43" s="7"/>
      <c r="AC43" s="7"/>
      <c r="AD43" s="7"/>
      <c r="AE43" s="7"/>
      <c r="AF43" s="7"/>
      <c r="AG43" s="7"/>
      <c r="AH43" s="7"/>
      <c r="AI43" s="7"/>
      <c r="AJ43" s="7"/>
    </row>
    <row r="44" spans="1:37" s="136" customFormat="1" ht="15.75" customHeight="1" x14ac:dyDescent="0.35">
      <c r="A44" s="108"/>
      <c r="B44" s="108"/>
      <c r="C44" s="180" t="s">
        <v>278</v>
      </c>
      <c r="D44" s="180" t="s">
        <v>250</v>
      </c>
      <c r="E44" s="180" t="s">
        <v>250</v>
      </c>
      <c r="F44" s="180" t="s">
        <v>278</v>
      </c>
      <c r="G44" s="173"/>
      <c r="H44" s="7" t="s">
        <v>88</v>
      </c>
      <c r="I44" s="28" t="s">
        <v>12</v>
      </c>
      <c r="J44" s="7"/>
      <c r="L44" s="7"/>
      <c r="M44" s="7"/>
      <c r="N44" s="7"/>
      <c r="O44" s="7"/>
      <c r="P44" s="7"/>
      <c r="Q44" s="7"/>
      <c r="R44" s="7"/>
      <c r="S44" s="7"/>
      <c r="T44" s="7"/>
      <c r="U44" s="7"/>
      <c r="V44" s="7"/>
      <c r="W44" s="7"/>
      <c r="X44" s="7"/>
      <c r="Y44" s="7"/>
      <c r="Z44" s="7"/>
      <c r="AA44" s="7"/>
      <c r="AB44" s="7"/>
      <c r="AC44" s="7"/>
      <c r="AD44" s="7"/>
      <c r="AE44" s="7"/>
      <c r="AF44" s="7"/>
      <c r="AG44" s="7"/>
      <c r="AH44" s="7"/>
      <c r="AI44" s="7"/>
      <c r="AJ44" s="7"/>
    </row>
    <row r="45" spans="1:37" s="136" customFormat="1" ht="15.75" customHeight="1" x14ac:dyDescent="0.35">
      <c r="A45" s="108"/>
      <c r="B45" s="108"/>
      <c r="C45" s="180" t="s">
        <v>278</v>
      </c>
      <c r="D45" s="180" t="s">
        <v>250</v>
      </c>
      <c r="E45" s="180" t="s">
        <v>250</v>
      </c>
      <c r="F45" s="180" t="s">
        <v>278</v>
      </c>
      <c r="G45" s="173"/>
      <c r="H45" s="7" t="s">
        <v>90</v>
      </c>
      <c r="I45" s="28" t="s">
        <v>12</v>
      </c>
      <c r="J45" s="7"/>
      <c r="L45" s="7"/>
      <c r="M45" s="7"/>
      <c r="N45" s="7"/>
      <c r="O45" s="7"/>
      <c r="P45" s="7"/>
      <c r="Q45" s="7"/>
      <c r="R45" s="7"/>
      <c r="S45" s="7"/>
      <c r="T45" s="7"/>
      <c r="U45" s="7"/>
      <c r="V45" s="7"/>
      <c r="W45" s="7"/>
      <c r="X45" s="7"/>
      <c r="Y45" s="7"/>
      <c r="Z45" s="7"/>
      <c r="AA45" s="7"/>
      <c r="AB45" s="7"/>
      <c r="AC45" s="7"/>
      <c r="AD45" s="7"/>
      <c r="AE45" s="7"/>
      <c r="AF45" s="7"/>
      <c r="AG45" s="7"/>
      <c r="AH45" s="7"/>
      <c r="AI45" s="7"/>
      <c r="AJ45" s="7"/>
    </row>
    <row r="46" spans="1:37" s="136" customFormat="1" ht="15.75" customHeight="1" x14ac:dyDescent="0.35">
      <c r="A46" s="108"/>
      <c r="B46" s="108"/>
      <c r="C46" s="180" t="s">
        <v>278</v>
      </c>
      <c r="D46" s="180" t="s">
        <v>250</v>
      </c>
      <c r="E46" s="180" t="s">
        <v>250</v>
      </c>
      <c r="F46" s="180" t="s">
        <v>278</v>
      </c>
      <c r="G46" s="173"/>
      <c r="H46" s="7" t="s">
        <v>92</v>
      </c>
      <c r="I46" s="28" t="s">
        <v>12</v>
      </c>
      <c r="J46" s="7"/>
      <c r="L46" s="7"/>
      <c r="M46" s="7"/>
      <c r="N46" s="7"/>
      <c r="O46" s="7"/>
      <c r="P46" s="7"/>
      <c r="Q46" s="7"/>
      <c r="R46" s="7"/>
      <c r="S46" s="7"/>
      <c r="T46" s="7"/>
      <c r="U46" s="7"/>
      <c r="V46" s="7"/>
      <c r="W46" s="7"/>
      <c r="X46" s="7"/>
      <c r="Y46" s="7"/>
      <c r="Z46" s="7"/>
      <c r="AA46" s="7"/>
      <c r="AB46" s="7"/>
      <c r="AC46" s="7"/>
      <c r="AD46" s="7"/>
      <c r="AE46" s="7"/>
      <c r="AF46" s="7"/>
      <c r="AG46" s="7"/>
      <c r="AH46" s="7"/>
      <c r="AI46" s="7"/>
      <c r="AJ46" s="7"/>
    </row>
    <row r="47" spans="1:37" s="136" customFormat="1" ht="15.75" customHeight="1" thickBot="1" x14ac:dyDescent="0.4">
      <c r="A47" s="96"/>
      <c r="B47" s="96"/>
      <c r="C47" s="181" t="s">
        <v>278</v>
      </c>
      <c r="D47" s="181" t="s">
        <v>250</v>
      </c>
      <c r="E47" s="181" t="s">
        <v>250</v>
      </c>
      <c r="F47" s="181" t="s">
        <v>278</v>
      </c>
      <c r="G47" s="178"/>
      <c r="H47" s="71" t="s">
        <v>81</v>
      </c>
      <c r="I47" s="89" t="s">
        <v>12</v>
      </c>
      <c r="J47" s="71"/>
      <c r="L47" s="7"/>
      <c r="M47" s="7"/>
      <c r="N47" s="7"/>
      <c r="O47" s="7"/>
      <c r="P47" s="7"/>
      <c r="Q47" s="7"/>
      <c r="R47" s="7"/>
      <c r="S47" s="7"/>
      <c r="T47" s="7"/>
      <c r="U47" s="7"/>
      <c r="V47" s="7"/>
      <c r="W47" s="7"/>
      <c r="X47" s="7"/>
      <c r="Y47" s="7"/>
      <c r="Z47" s="7"/>
      <c r="AA47" s="7"/>
      <c r="AB47" s="7"/>
      <c r="AC47" s="7"/>
      <c r="AD47" s="7"/>
      <c r="AE47" s="7"/>
      <c r="AF47" s="7"/>
      <c r="AG47" s="7"/>
      <c r="AH47" s="7"/>
      <c r="AI47" s="7"/>
      <c r="AJ47" s="7"/>
    </row>
    <row r="48" spans="1:37" s="131" customFormat="1" ht="38" customHeight="1" thickBot="1" x14ac:dyDescent="0.4">
      <c r="A48" s="272" t="s">
        <v>4537</v>
      </c>
      <c r="B48" s="273"/>
      <c r="C48" s="273"/>
      <c r="D48" s="273"/>
      <c r="E48" s="273"/>
      <c r="F48" s="273"/>
      <c r="G48" s="273">
        <v>2</v>
      </c>
      <c r="H48" s="273"/>
      <c r="I48" s="273"/>
      <c r="J48" s="274"/>
      <c r="K48" s="7"/>
      <c r="L48" s="7"/>
      <c r="M48" s="7"/>
      <c r="N48" s="7"/>
      <c r="O48" s="7"/>
      <c r="P48" s="7"/>
      <c r="Q48" s="7"/>
      <c r="R48" s="7"/>
      <c r="S48" s="7"/>
      <c r="T48" s="7"/>
      <c r="U48" s="7"/>
      <c r="V48" s="7"/>
      <c r="W48" s="7"/>
      <c r="X48" s="7"/>
      <c r="Y48" s="7"/>
      <c r="Z48" s="7"/>
      <c r="AA48" s="7"/>
      <c r="AB48" s="7"/>
      <c r="AC48" s="7"/>
      <c r="AD48" s="7"/>
      <c r="AE48" s="7"/>
      <c r="AF48" s="7"/>
      <c r="AG48" s="7"/>
      <c r="AH48" s="7"/>
      <c r="AI48" s="4"/>
      <c r="AJ48" s="4"/>
      <c r="AK48" s="4"/>
    </row>
    <row r="49" spans="1:36" s="145" customFormat="1" ht="100.5" thickBot="1" x14ac:dyDescent="0.55000000000000004">
      <c r="A49" s="137"/>
      <c r="B49" s="138"/>
      <c r="C49" s="138"/>
      <c r="D49" s="139"/>
      <c r="E49" s="139"/>
      <c r="F49" s="139"/>
      <c r="G49" s="182">
        <v>7</v>
      </c>
      <c r="H49" s="140" t="s">
        <v>95</v>
      </c>
      <c r="I49" s="141"/>
      <c r="J49" s="142"/>
      <c r="K49" s="143"/>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row>
    <row r="50" spans="1:36" s="136" customFormat="1" ht="15.75" customHeight="1" x14ac:dyDescent="0.35">
      <c r="A50" s="96"/>
      <c r="B50" s="96"/>
      <c r="C50" s="181" t="s">
        <v>278</v>
      </c>
      <c r="D50" s="181" t="s">
        <v>278</v>
      </c>
      <c r="E50" s="181" t="s">
        <v>278</v>
      </c>
      <c r="F50" s="181" t="s">
        <v>278</v>
      </c>
      <c r="G50" s="178"/>
      <c r="H50" s="7" t="s">
        <v>98</v>
      </c>
      <c r="I50" s="158"/>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row>
    <row r="51" spans="1:36" s="136" customFormat="1" ht="15.75" customHeight="1" thickBot="1" x14ac:dyDescent="0.4">
      <c r="A51" s="96"/>
      <c r="B51" s="96"/>
      <c r="C51" s="181" t="s">
        <v>278</v>
      </c>
      <c r="D51" s="181" t="s">
        <v>278</v>
      </c>
      <c r="E51" s="181" t="s">
        <v>278</v>
      </c>
      <c r="F51" s="181" t="s">
        <v>278</v>
      </c>
      <c r="G51" s="178"/>
      <c r="H51" s="7" t="s">
        <v>8</v>
      </c>
      <c r="I51" s="158"/>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row>
    <row r="52" spans="1:36" s="145" customFormat="1" ht="50.5" thickBot="1" x14ac:dyDescent="0.55000000000000004">
      <c r="A52" s="137"/>
      <c r="B52" s="138"/>
      <c r="C52" s="138"/>
      <c r="D52" s="139"/>
      <c r="E52" s="139"/>
      <c r="F52" s="139"/>
      <c r="G52" s="182">
        <v>8</v>
      </c>
      <c r="H52" s="140" t="s">
        <v>4538</v>
      </c>
      <c r="I52" s="141"/>
      <c r="J52" s="142"/>
      <c r="K52" s="143"/>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row>
    <row r="53" spans="1:36" s="136" customFormat="1" ht="15.75" customHeight="1" x14ac:dyDescent="0.35">
      <c r="A53" s="96"/>
      <c r="B53" s="96" t="s">
        <v>4770</v>
      </c>
      <c r="C53" s="181" t="s">
        <v>278</v>
      </c>
      <c r="D53" s="181" t="s">
        <v>278</v>
      </c>
      <c r="E53" s="181" t="s">
        <v>278</v>
      </c>
      <c r="F53" s="181" t="s">
        <v>278</v>
      </c>
      <c r="G53" s="178"/>
      <c r="H53" s="134" t="s">
        <v>4539</v>
      </c>
      <c r="I53" s="158" t="s">
        <v>4540</v>
      </c>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row>
    <row r="54" spans="1:36" s="234" customFormat="1" ht="15.75" customHeight="1" x14ac:dyDescent="0.35">
      <c r="A54" s="49"/>
      <c r="B54" s="49"/>
      <c r="C54" s="253"/>
      <c r="D54" s="253"/>
      <c r="E54" s="253"/>
      <c r="F54" s="253"/>
      <c r="G54" s="254"/>
      <c r="H54" s="233"/>
      <c r="I54" s="255"/>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row>
    <row r="55" spans="1:36" s="136" customFormat="1" ht="15.75" customHeight="1" thickBot="1" x14ac:dyDescent="0.4">
      <c r="A55" s="7"/>
      <c r="B55" s="7"/>
      <c r="C55" s="7"/>
      <c r="D55" s="7"/>
      <c r="E55" s="7"/>
      <c r="F55" s="7"/>
      <c r="G55" s="135"/>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row>
    <row r="56" spans="1:36" s="136" customFormat="1" ht="15.75" customHeight="1" thickBot="1" x14ac:dyDescent="0.4">
      <c r="A56" s="286" t="s">
        <v>4700</v>
      </c>
      <c r="B56" s="287"/>
      <c r="C56" s="287"/>
      <c r="D56" s="288"/>
      <c r="E56" s="7"/>
      <c r="F56" s="7"/>
      <c r="G56" s="135"/>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row>
    <row r="57" spans="1:36" s="136" customFormat="1" ht="15.75" customHeight="1" x14ac:dyDescent="0.35">
      <c r="A57" s="129" t="s">
        <v>4710</v>
      </c>
      <c r="B57" s="129" t="s">
        <v>4701</v>
      </c>
      <c r="C57" s="129" t="s">
        <v>4702</v>
      </c>
      <c r="D57" s="129" t="s">
        <v>4725</v>
      </c>
      <c r="E57" s="7"/>
      <c r="F57" s="7"/>
      <c r="G57" s="135"/>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row>
    <row r="58" spans="1:36" s="136" customFormat="1" ht="108.5" x14ac:dyDescent="0.35">
      <c r="A58" s="219" t="s">
        <v>4747</v>
      </c>
      <c r="B58" s="36" t="s">
        <v>4748</v>
      </c>
      <c r="C58" s="36" t="s">
        <v>4749</v>
      </c>
      <c r="D58" s="107" t="e">
        <f>('Información General L'!I18-'Información General L'!I19)/'Información General L'!I17</f>
        <v>#VALUE!</v>
      </c>
      <c r="E58" s="7"/>
      <c r="F58" s="7"/>
      <c r="G58" s="132"/>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row>
    <row r="59" spans="1:36" s="136" customFormat="1" ht="32" customHeight="1" x14ac:dyDescent="0.35">
      <c r="A59" s="219" t="s">
        <v>4756</v>
      </c>
      <c r="B59" s="28" t="s">
        <v>4750</v>
      </c>
      <c r="C59" s="30" t="s">
        <v>4753</v>
      </c>
      <c r="D59" s="28" t="e">
        <f>+I32/'Información General L'!I16</f>
        <v>#VALUE!</v>
      </c>
      <c r="E59" s="7"/>
      <c r="F59" s="7"/>
      <c r="G59" s="132"/>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row>
    <row r="60" spans="1:36" s="136" customFormat="1" ht="93" x14ac:dyDescent="0.35">
      <c r="A60" s="219" t="s">
        <v>4760</v>
      </c>
      <c r="B60" s="30" t="s">
        <v>4758</v>
      </c>
      <c r="C60" s="30" t="s">
        <v>4759</v>
      </c>
      <c r="D60" s="28" t="e">
        <f>('P3.Participacion Economica D'!I109+'P3.Participacion Economica D'!I131+'P3.Participacion Economica D'!I150+'P3.Participacion Economica D'!I170)/'P3.Participacion Economica D'!I107+'P3.Participacion Economica D'!I130+'P3.Participacion Economica D'!I148+'P3.Participacion Economica D'!I168</f>
        <v>#VALUE!</v>
      </c>
      <c r="E60" s="7"/>
      <c r="F60" s="7"/>
      <c r="G60" s="132"/>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row>
    <row r="61" spans="1:36" s="136" customFormat="1" ht="77.5" x14ac:dyDescent="0.35">
      <c r="A61" s="219" t="s">
        <v>4764</v>
      </c>
      <c r="B61" s="29" t="s">
        <v>4763</v>
      </c>
      <c r="C61" s="30" t="s">
        <v>4766</v>
      </c>
      <c r="D61" s="28" t="e">
        <f>I21+I22+I23/I9</f>
        <v>#VALUE!</v>
      </c>
      <c r="E61" s="7"/>
      <c r="F61" s="7"/>
      <c r="G61" s="132"/>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row>
    <row r="62" spans="1:36" s="136" customFormat="1" ht="15.75" customHeight="1" x14ac:dyDescent="0.35">
      <c r="A62" s="219" t="s">
        <v>4769</v>
      </c>
      <c r="B62" s="29" t="s">
        <v>4768</v>
      </c>
      <c r="C62" s="30" t="s">
        <v>4538</v>
      </c>
      <c r="D62" s="28" t="str">
        <f>+I53</f>
        <v>%</v>
      </c>
      <c r="E62" s="7"/>
      <c r="F62" s="7"/>
      <c r="G62" s="132"/>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row>
    <row r="63" spans="1:36" s="136" customFormat="1" ht="15.75" customHeight="1" x14ac:dyDescent="0.35">
      <c r="A63" s="7"/>
      <c r="B63" s="7"/>
      <c r="C63" s="7"/>
      <c r="D63" s="7"/>
      <c r="E63" s="7"/>
      <c r="F63" s="7"/>
      <c r="G63" s="132"/>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row>
    <row r="64" spans="1:36" s="136" customFormat="1" ht="15.75" customHeight="1" x14ac:dyDescent="0.35">
      <c r="A64" s="7"/>
      <c r="B64" s="7"/>
      <c r="C64" s="7"/>
      <c r="D64" s="7"/>
      <c r="E64" s="7"/>
      <c r="F64" s="7"/>
      <c r="G64" s="132"/>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row>
    <row r="65" spans="1:36" s="136" customFormat="1" ht="15.75" customHeight="1" x14ac:dyDescent="0.35">
      <c r="A65" s="7"/>
      <c r="B65" s="7"/>
      <c r="C65" s="7"/>
      <c r="D65" s="7"/>
      <c r="E65" s="7"/>
      <c r="F65" s="7"/>
      <c r="G65" s="132"/>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row>
    <row r="66" spans="1:36" s="136" customFormat="1" ht="15.75" customHeight="1" x14ac:dyDescent="0.35">
      <c r="A66" s="7"/>
      <c r="B66" s="7"/>
      <c r="C66" s="7"/>
      <c r="D66" s="7"/>
      <c r="E66" s="7"/>
      <c r="F66" s="7"/>
      <c r="G66" s="132"/>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row>
    <row r="67" spans="1:36" s="136" customFormat="1" ht="15.75" customHeight="1" x14ac:dyDescent="0.35">
      <c r="A67" s="7"/>
      <c r="B67" s="7"/>
      <c r="C67" s="7"/>
      <c r="D67" s="7"/>
      <c r="E67" s="7"/>
      <c r="F67" s="7"/>
      <c r="G67" s="132"/>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row>
    <row r="68" spans="1:36" s="136" customFormat="1" ht="15.75" customHeight="1" x14ac:dyDescent="0.35">
      <c r="A68" s="7"/>
      <c r="B68" s="7"/>
      <c r="C68" s="7"/>
      <c r="D68" s="7"/>
      <c r="E68" s="7"/>
      <c r="F68" s="7"/>
      <c r="G68" s="132"/>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row>
    <row r="69" spans="1:36" s="136" customFormat="1" ht="15.75" customHeight="1" x14ac:dyDescent="0.35">
      <c r="A69" s="7"/>
      <c r="B69" s="7"/>
      <c r="C69" s="7"/>
      <c r="D69" s="7"/>
      <c r="E69" s="7"/>
      <c r="F69" s="7"/>
      <c r="G69" s="132"/>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row>
    <row r="70" spans="1:36" s="136" customFormat="1" ht="15.75" customHeight="1" x14ac:dyDescent="0.35">
      <c r="A70" s="7"/>
      <c r="B70" s="7"/>
      <c r="C70" s="7"/>
      <c r="D70" s="7"/>
      <c r="E70" s="7"/>
      <c r="F70" s="7"/>
      <c r="G70" s="132"/>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row>
    <row r="71" spans="1:36" s="136" customFormat="1" ht="15.75" customHeight="1" x14ac:dyDescent="0.35">
      <c r="A71" s="7"/>
      <c r="B71" s="7"/>
      <c r="C71" s="7"/>
      <c r="D71" s="7"/>
      <c r="E71" s="7"/>
      <c r="F71" s="7"/>
      <c r="G71" s="132"/>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row>
    <row r="72" spans="1:36" s="136" customFormat="1" ht="15.75" customHeight="1" x14ac:dyDescent="0.35">
      <c r="A72" s="7"/>
      <c r="B72" s="7"/>
      <c r="C72" s="7"/>
      <c r="D72" s="7"/>
      <c r="E72" s="7"/>
      <c r="F72" s="7"/>
      <c r="G72" s="132"/>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row>
    <row r="73" spans="1:36" s="136" customFormat="1" ht="15.75" customHeight="1" x14ac:dyDescent="0.35">
      <c r="A73" s="7"/>
      <c r="B73" s="7"/>
      <c r="C73" s="7"/>
      <c r="D73" s="7"/>
      <c r="E73" s="7"/>
      <c r="F73" s="7"/>
      <c r="G73" s="132"/>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row>
    <row r="74" spans="1:36" s="136" customFormat="1" ht="15.75" customHeight="1" x14ac:dyDescent="0.35">
      <c r="A74" s="7"/>
      <c r="B74" s="7"/>
      <c r="C74" s="7"/>
      <c r="D74" s="7"/>
      <c r="E74" s="7"/>
      <c r="F74" s="7"/>
      <c r="G74" s="132"/>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row>
    <row r="75" spans="1:36" s="136" customFormat="1" ht="15.75" customHeight="1" x14ac:dyDescent="0.35">
      <c r="A75" s="7"/>
      <c r="B75" s="7"/>
      <c r="C75" s="7"/>
      <c r="D75" s="7"/>
      <c r="E75" s="7"/>
      <c r="F75" s="7"/>
      <c r="G75" s="132"/>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row>
    <row r="76" spans="1:36" s="136" customFormat="1" ht="15.75" customHeight="1" x14ac:dyDescent="0.35">
      <c r="A76" s="7"/>
      <c r="B76" s="7"/>
      <c r="C76" s="7"/>
      <c r="D76" s="7"/>
      <c r="E76" s="7"/>
      <c r="F76" s="7"/>
      <c r="G76" s="132"/>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row>
    <row r="77" spans="1:36" s="136" customFormat="1" ht="15.75" customHeight="1" x14ac:dyDescent="0.35">
      <c r="A77" s="7"/>
      <c r="B77" s="7"/>
      <c r="C77" s="7"/>
      <c r="D77" s="7"/>
      <c r="E77" s="7"/>
      <c r="F77" s="7"/>
      <c r="G77" s="132"/>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row>
    <row r="78" spans="1:36" s="136" customFormat="1" ht="15.75" customHeight="1" x14ac:dyDescent="0.35">
      <c r="A78" s="7"/>
      <c r="B78" s="7"/>
      <c r="C78" s="7"/>
      <c r="D78" s="7"/>
      <c r="E78" s="7"/>
      <c r="F78" s="7"/>
      <c r="G78" s="132"/>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row>
    <row r="79" spans="1:36" s="136" customFormat="1" ht="15.75" customHeight="1" x14ac:dyDescent="0.35">
      <c r="A79" s="7"/>
      <c r="B79" s="7"/>
      <c r="C79" s="7"/>
      <c r="D79" s="7"/>
      <c r="E79" s="7"/>
      <c r="F79" s="7"/>
      <c r="G79" s="132"/>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row>
    <row r="80" spans="1:36" s="136" customFormat="1" ht="15.75" customHeight="1" x14ac:dyDescent="0.35">
      <c r="A80" s="7"/>
      <c r="B80" s="7"/>
      <c r="C80" s="7"/>
      <c r="D80" s="7"/>
      <c r="E80" s="7"/>
      <c r="F80" s="7"/>
      <c r="G80" s="132"/>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row>
    <row r="81" spans="1:36" s="136" customFormat="1" ht="15.75" customHeight="1" x14ac:dyDescent="0.35">
      <c r="A81" s="7"/>
      <c r="B81" s="7"/>
      <c r="C81" s="7"/>
      <c r="D81" s="7"/>
      <c r="E81" s="7"/>
      <c r="F81" s="7"/>
      <c r="G81" s="132"/>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row>
    <row r="82" spans="1:36" s="136" customFormat="1" ht="15.75" customHeight="1" x14ac:dyDescent="0.35">
      <c r="A82" s="7"/>
      <c r="B82" s="7"/>
      <c r="C82" s="7"/>
      <c r="D82" s="7"/>
      <c r="E82" s="7"/>
      <c r="F82" s="7"/>
      <c r="G82" s="132"/>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row>
    <row r="83" spans="1:36" s="136" customFormat="1" ht="15.75" customHeight="1" x14ac:dyDescent="0.35">
      <c r="A83" s="7"/>
      <c r="B83" s="7"/>
      <c r="C83" s="7"/>
      <c r="D83" s="7"/>
      <c r="E83" s="7"/>
      <c r="F83" s="7"/>
      <c r="G83" s="132"/>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row>
    <row r="84" spans="1:36" s="136" customFormat="1" ht="15.75" customHeight="1" x14ac:dyDescent="0.35">
      <c r="A84" s="7"/>
      <c r="B84" s="7"/>
      <c r="C84" s="7"/>
      <c r="D84" s="7"/>
      <c r="E84" s="7"/>
      <c r="F84" s="7"/>
      <c r="G84" s="132"/>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row>
    <row r="85" spans="1:36" s="136" customFormat="1" ht="15.75" customHeight="1" x14ac:dyDescent="0.35">
      <c r="A85" s="7"/>
      <c r="B85" s="7"/>
      <c r="C85" s="7"/>
      <c r="D85" s="7"/>
      <c r="E85" s="7"/>
      <c r="F85" s="7"/>
      <c r="G85" s="132"/>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row>
    <row r="86" spans="1:36" s="136" customFormat="1" ht="15.75" customHeight="1" x14ac:dyDescent="0.35">
      <c r="A86" s="7"/>
      <c r="B86" s="7"/>
      <c r="C86" s="7"/>
      <c r="D86" s="7"/>
      <c r="E86" s="7"/>
      <c r="F86" s="7"/>
      <c r="G86" s="132"/>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row>
    <row r="87" spans="1:36" s="136" customFormat="1" ht="15.75" customHeight="1" x14ac:dyDescent="0.35">
      <c r="A87" s="7"/>
      <c r="B87" s="7"/>
      <c r="C87" s="7"/>
      <c r="D87" s="7"/>
      <c r="E87" s="7"/>
      <c r="F87" s="7"/>
      <c r="G87" s="132"/>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row>
    <row r="88" spans="1:36" s="136" customFormat="1" ht="15.75" customHeight="1" x14ac:dyDescent="0.35">
      <c r="A88" s="7"/>
      <c r="B88" s="7"/>
      <c r="C88" s="7"/>
      <c r="D88" s="7"/>
      <c r="E88" s="7"/>
      <c r="F88" s="7"/>
      <c r="G88" s="132"/>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row>
    <row r="89" spans="1:36" s="136" customFormat="1" ht="15.75" customHeight="1" x14ac:dyDescent="0.35">
      <c r="A89" s="7"/>
      <c r="B89" s="7"/>
      <c r="C89" s="7"/>
      <c r="D89" s="7"/>
      <c r="E89" s="7"/>
      <c r="F89" s="7"/>
      <c r="G89" s="132"/>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row>
    <row r="90" spans="1:36" s="136" customFormat="1" ht="15.75" customHeight="1" x14ac:dyDescent="0.35">
      <c r="A90" s="7"/>
      <c r="B90" s="7"/>
      <c r="C90" s="7"/>
      <c r="D90" s="7"/>
      <c r="E90" s="7"/>
      <c r="F90" s="7"/>
      <c r="G90" s="132"/>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row>
    <row r="91" spans="1:36" s="136" customFormat="1" ht="15.75" customHeight="1" x14ac:dyDescent="0.35">
      <c r="A91" s="7"/>
      <c r="B91" s="7"/>
      <c r="C91" s="7"/>
      <c r="D91" s="7"/>
      <c r="E91" s="7"/>
      <c r="F91" s="7"/>
      <c r="G91" s="132"/>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row>
    <row r="92" spans="1:36" s="136" customFormat="1" ht="15.75" customHeight="1" x14ac:dyDescent="0.35">
      <c r="A92" s="7"/>
      <c r="B92" s="7"/>
      <c r="C92" s="7"/>
      <c r="D92" s="7"/>
      <c r="E92" s="7"/>
      <c r="F92" s="7"/>
      <c r="G92" s="132"/>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row>
    <row r="93" spans="1:36" s="136" customFormat="1" ht="15.75" customHeight="1" x14ac:dyDescent="0.35">
      <c r="A93" s="7"/>
      <c r="B93" s="7"/>
      <c r="C93" s="7"/>
      <c r="D93" s="7"/>
      <c r="E93" s="7"/>
      <c r="F93" s="7"/>
      <c r="G93" s="132"/>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row>
    <row r="94" spans="1:36" s="136" customFormat="1" ht="15.75" customHeight="1" x14ac:dyDescent="0.35">
      <c r="A94" s="7"/>
      <c r="B94" s="7"/>
      <c r="C94" s="7"/>
      <c r="D94" s="7"/>
      <c r="E94" s="7"/>
      <c r="F94" s="7"/>
      <c r="G94" s="132"/>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row>
    <row r="95" spans="1:36" s="136" customFormat="1" ht="15.75" customHeight="1" x14ac:dyDescent="0.35">
      <c r="A95" s="7"/>
      <c r="B95" s="7"/>
      <c r="C95" s="7"/>
      <c r="D95" s="7"/>
      <c r="E95" s="7"/>
      <c r="F95" s="7"/>
      <c r="G95" s="132"/>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row>
    <row r="96" spans="1:36" s="136" customFormat="1" ht="15.75" customHeight="1" x14ac:dyDescent="0.35">
      <c r="A96" s="7"/>
      <c r="B96" s="7"/>
      <c r="C96" s="7"/>
      <c r="D96" s="7"/>
      <c r="E96" s="7"/>
      <c r="F96" s="7"/>
      <c r="G96" s="132"/>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row>
    <row r="97" spans="1:36" s="136" customFormat="1" ht="15.75" customHeight="1" x14ac:dyDescent="0.35">
      <c r="A97" s="7"/>
      <c r="B97" s="7"/>
      <c r="C97" s="7"/>
      <c r="D97" s="7"/>
      <c r="E97" s="7"/>
      <c r="F97" s="7"/>
      <c r="G97" s="132"/>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row>
    <row r="98" spans="1:36" s="136" customFormat="1" ht="15.75" customHeight="1" x14ac:dyDescent="0.35">
      <c r="A98" s="7"/>
      <c r="B98" s="7"/>
      <c r="C98" s="7"/>
      <c r="D98" s="7"/>
      <c r="E98" s="7"/>
      <c r="F98" s="7"/>
      <c r="G98" s="132"/>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row>
    <row r="99" spans="1:36" s="136" customFormat="1" ht="15.75" customHeight="1" x14ac:dyDescent="0.35">
      <c r="A99" s="7"/>
      <c r="B99" s="7"/>
      <c r="C99" s="7"/>
      <c r="D99" s="7"/>
      <c r="E99" s="7"/>
      <c r="F99" s="7"/>
      <c r="G99" s="132"/>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1:36" s="136" customFormat="1" ht="15.75" customHeight="1" x14ac:dyDescent="0.35">
      <c r="A100" s="7"/>
      <c r="B100" s="7"/>
      <c r="C100" s="7"/>
      <c r="D100" s="7"/>
      <c r="E100" s="7"/>
      <c r="F100" s="7"/>
      <c r="G100" s="132"/>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row>
    <row r="101" spans="1:36" s="136" customFormat="1" ht="15.75" customHeight="1" x14ac:dyDescent="0.35">
      <c r="A101" s="7"/>
      <c r="B101" s="7"/>
      <c r="C101" s="7"/>
      <c r="D101" s="7"/>
      <c r="E101" s="7"/>
      <c r="F101" s="7"/>
      <c r="G101" s="132"/>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row>
    <row r="102" spans="1:36" s="136" customFormat="1" ht="15.75" customHeight="1" x14ac:dyDescent="0.35">
      <c r="A102" s="7"/>
      <c r="B102" s="7"/>
      <c r="C102" s="7"/>
      <c r="D102" s="7"/>
      <c r="E102" s="7"/>
      <c r="F102" s="7"/>
      <c r="G102" s="132"/>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row>
    <row r="103" spans="1:36" s="136" customFormat="1" ht="15.75" customHeight="1" x14ac:dyDescent="0.35">
      <c r="A103" s="7"/>
      <c r="B103" s="7"/>
      <c r="C103" s="7"/>
      <c r="D103" s="7"/>
      <c r="E103" s="7"/>
      <c r="F103" s="7"/>
      <c r="G103" s="132"/>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row>
    <row r="104" spans="1:36" s="136" customFormat="1" ht="15.75" customHeight="1" x14ac:dyDescent="0.35">
      <c r="A104" s="7"/>
      <c r="B104" s="7"/>
      <c r="C104" s="7"/>
      <c r="D104" s="7"/>
      <c r="E104" s="7"/>
      <c r="F104" s="7"/>
      <c r="G104" s="132"/>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row>
    <row r="105" spans="1:36" s="136" customFormat="1" ht="15.75" customHeight="1" x14ac:dyDescent="0.35">
      <c r="A105" s="7"/>
      <c r="B105" s="7"/>
      <c r="C105" s="7"/>
      <c r="D105" s="7"/>
      <c r="E105" s="7"/>
      <c r="F105" s="7"/>
      <c r="G105" s="132"/>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row>
    <row r="106" spans="1:36" s="136" customFormat="1" ht="15.75" customHeight="1" x14ac:dyDescent="0.35">
      <c r="A106" s="7"/>
      <c r="B106" s="7"/>
      <c r="C106" s="7"/>
      <c r="D106" s="7"/>
      <c r="E106" s="7"/>
      <c r="F106" s="7"/>
      <c r="G106" s="132"/>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row>
    <row r="107" spans="1:36" s="136" customFormat="1" ht="15.75" customHeight="1" x14ac:dyDescent="0.35">
      <c r="A107" s="7"/>
      <c r="B107" s="7"/>
      <c r="C107" s="7"/>
      <c r="D107" s="7"/>
      <c r="E107" s="7"/>
      <c r="F107" s="7"/>
      <c r="G107" s="132"/>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row>
    <row r="108" spans="1:36" s="136" customFormat="1" ht="15.75" customHeight="1" x14ac:dyDescent="0.35">
      <c r="A108" s="7"/>
      <c r="B108" s="7"/>
      <c r="C108" s="7"/>
      <c r="D108" s="7"/>
      <c r="E108" s="7"/>
      <c r="F108" s="7"/>
      <c r="G108" s="132"/>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row>
    <row r="109" spans="1:36" s="136" customFormat="1" ht="15.75" customHeight="1" x14ac:dyDescent="0.35">
      <c r="A109" s="7"/>
      <c r="B109" s="7"/>
      <c r="C109" s="7"/>
      <c r="D109" s="7"/>
      <c r="E109" s="7"/>
      <c r="F109" s="7"/>
      <c r="G109" s="132"/>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row>
    <row r="110" spans="1:36" s="136" customFormat="1" ht="15.75" customHeight="1" x14ac:dyDescent="0.35">
      <c r="A110" s="7"/>
      <c r="B110" s="7"/>
      <c r="C110" s="7"/>
      <c r="D110" s="7"/>
      <c r="E110" s="7"/>
      <c r="F110" s="7"/>
      <c r="G110" s="132"/>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row>
    <row r="111" spans="1:36" s="136" customFormat="1" ht="15.75" customHeight="1" x14ac:dyDescent="0.35">
      <c r="A111" s="7"/>
      <c r="B111" s="7"/>
      <c r="C111" s="7"/>
      <c r="D111" s="7"/>
      <c r="E111" s="7"/>
      <c r="F111" s="7"/>
      <c r="G111" s="132"/>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row>
    <row r="112" spans="1:36" s="136" customFormat="1" ht="15.75" customHeight="1" x14ac:dyDescent="0.35">
      <c r="A112" s="7"/>
      <c r="B112" s="7"/>
      <c r="C112" s="7"/>
      <c r="D112" s="7"/>
      <c r="E112" s="7"/>
      <c r="F112" s="7"/>
      <c r="G112" s="132"/>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row>
    <row r="113" spans="1:36" s="136" customFormat="1" ht="15.75" customHeight="1" x14ac:dyDescent="0.35">
      <c r="A113" s="7"/>
      <c r="B113" s="7"/>
      <c r="C113" s="7"/>
      <c r="D113" s="7"/>
      <c r="E113" s="7"/>
      <c r="F113" s="7"/>
      <c r="G113" s="132"/>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row>
    <row r="114" spans="1:36" s="136" customFormat="1" ht="15.75" customHeight="1" x14ac:dyDescent="0.35">
      <c r="A114" s="7"/>
      <c r="B114" s="7"/>
      <c r="C114" s="7"/>
      <c r="D114" s="7"/>
      <c r="E114" s="7"/>
      <c r="F114" s="7"/>
      <c r="G114" s="132"/>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row>
    <row r="115" spans="1:36" s="136" customFormat="1" ht="15.75" customHeight="1" x14ac:dyDescent="0.35">
      <c r="A115" s="7"/>
      <c r="B115" s="7"/>
      <c r="C115" s="7"/>
      <c r="D115" s="7"/>
      <c r="E115" s="7"/>
      <c r="F115" s="7"/>
      <c r="G115" s="132"/>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row>
    <row r="116" spans="1:36" s="136" customFormat="1" ht="15.75" customHeight="1" x14ac:dyDescent="0.35">
      <c r="A116" s="7"/>
      <c r="B116" s="7"/>
      <c r="C116" s="7"/>
      <c r="D116" s="7"/>
      <c r="E116" s="7"/>
      <c r="F116" s="7"/>
      <c r="G116" s="132"/>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row>
    <row r="117" spans="1:36" s="136" customFormat="1" ht="15.75" customHeight="1" x14ac:dyDescent="0.35">
      <c r="A117" s="7"/>
      <c r="B117" s="7"/>
      <c r="C117" s="7"/>
      <c r="D117" s="7"/>
      <c r="E117" s="7"/>
      <c r="F117" s="7"/>
      <c r="G117" s="132"/>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row>
    <row r="118" spans="1:36" s="136" customFormat="1" ht="15.75" customHeight="1" x14ac:dyDescent="0.35">
      <c r="A118" s="7"/>
      <c r="B118" s="7"/>
      <c r="C118" s="7"/>
      <c r="D118" s="7"/>
      <c r="E118" s="7"/>
      <c r="F118" s="7"/>
      <c r="G118" s="132"/>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row>
    <row r="119" spans="1:36" s="136" customFormat="1" ht="15.75" customHeight="1" x14ac:dyDescent="0.35">
      <c r="A119" s="7"/>
      <c r="B119" s="7"/>
      <c r="C119" s="7"/>
      <c r="D119" s="7"/>
      <c r="E119" s="7"/>
      <c r="F119" s="7"/>
      <c r="G119" s="132"/>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row>
    <row r="120" spans="1:36" s="136" customFormat="1" ht="15.75" customHeight="1" x14ac:dyDescent="0.35">
      <c r="A120" s="7"/>
      <c r="B120" s="7"/>
      <c r="C120" s="7"/>
      <c r="D120" s="7"/>
      <c r="E120" s="7"/>
      <c r="F120" s="7"/>
      <c r="G120" s="132"/>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row>
    <row r="121" spans="1:36" s="136" customFormat="1" ht="15.75" customHeight="1" x14ac:dyDescent="0.35">
      <c r="A121" s="7"/>
      <c r="B121" s="7"/>
      <c r="C121" s="7"/>
      <c r="D121" s="7"/>
      <c r="E121" s="7"/>
      <c r="F121" s="7"/>
      <c r="G121" s="132"/>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row>
    <row r="122" spans="1:36" s="136" customFormat="1" ht="15.75" customHeight="1" x14ac:dyDescent="0.35">
      <c r="A122" s="7"/>
      <c r="B122" s="7"/>
      <c r="C122" s="7"/>
      <c r="D122" s="7"/>
      <c r="E122" s="7"/>
      <c r="F122" s="7"/>
      <c r="G122" s="132"/>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row>
    <row r="123" spans="1:36" s="136" customFormat="1" ht="15.75" customHeight="1" x14ac:dyDescent="0.35">
      <c r="A123" s="7"/>
      <c r="B123" s="7"/>
      <c r="C123" s="7"/>
      <c r="D123" s="7"/>
      <c r="E123" s="7"/>
      <c r="F123" s="7"/>
      <c r="G123" s="132"/>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row>
    <row r="124" spans="1:36" s="136" customFormat="1" ht="15.75" customHeight="1" x14ac:dyDescent="0.35">
      <c r="A124" s="7"/>
      <c r="B124" s="7"/>
      <c r="C124" s="7"/>
      <c r="D124" s="7"/>
      <c r="E124" s="7"/>
      <c r="F124" s="7"/>
      <c r="G124" s="132"/>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row>
    <row r="125" spans="1:36" s="136" customFormat="1" ht="15.75" customHeight="1" x14ac:dyDescent="0.35">
      <c r="A125" s="7"/>
      <c r="B125" s="7"/>
      <c r="C125" s="7"/>
      <c r="D125" s="7"/>
      <c r="E125" s="7"/>
      <c r="F125" s="7"/>
      <c r="G125" s="132"/>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row>
    <row r="126" spans="1:36" s="136" customFormat="1" ht="15.75" customHeight="1" x14ac:dyDescent="0.35">
      <c r="A126" s="7"/>
      <c r="B126" s="7"/>
      <c r="C126" s="7"/>
      <c r="D126" s="7"/>
      <c r="E126" s="7"/>
      <c r="F126" s="7"/>
      <c r="G126" s="132"/>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row>
    <row r="127" spans="1:36" s="136" customFormat="1" ht="15.75" customHeight="1" x14ac:dyDescent="0.35">
      <c r="A127" s="7"/>
      <c r="B127" s="7"/>
      <c r="C127" s="7"/>
      <c r="D127" s="7"/>
      <c r="E127" s="7"/>
      <c r="F127" s="7"/>
      <c r="G127" s="132"/>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row>
    <row r="128" spans="1:36" s="136" customFormat="1" ht="15.75" customHeight="1" x14ac:dyDescent="0.35">
      <c r="A128" s="7"/>
      <c r="B128" s="7"/>
      <c r="C128" s="7"/>
      <c r="D128" s="7"/>
      <c r="E128" s="7"/>
      <c r="F128" s="7"/>
      <c r="G128" s="132"/>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row>
    <row r="129" spans="1:36" s="136" customFormat="1" ht="15.75" customHeight="1" x14ac:dyDescent="0.35">
      <c r="A129" s="7"/>
      <c r="B129" s="7"/>
      <c r="C129" s="7"/>
      <c r="D129" s="7"/>
      <c r="E129" s="7"/>
      <c r="F129" s="7"/>
      <c r="G129" s="132"/>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row>
    <row r="130" spans="1:36" s="136" customFormat="1" ht="15.75" customHeight="1" x14ac:dyDescent="0.35">
      <c r="A130" s="7"/>
      <c r="B130" s="7"/>
      <c r="C130" s="7"/>
      <c r="D130" s="7"/>
      <c r="E130" s="7"/>
      <c r="F130" s="7"/>
      <c r="G130" s="132"/>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row>
    <row r="131" spans="1:36" s="136" customFormat="1" ht="15.75" customHeight="1" x14ac:dyDescent="0.35">
      <c r="A131" s="7"/>
      <c r="B131" s="7"/>
      <c r="C131" s="7"/>
      <c r="D131" s="7"/>
      <c r="E131" s="7"/>
      <c r="F131" s="7"/>
      <c r="G131" s="132"/>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row>
    <row r="132" spans="1:36" s="136" customFormat="1" ht="15.75" customHeight="1" x14ac:dyDescent="0.35">
      <c r="A132" s="7"/>
      <c r="B132" s="7"/>
      <c r="C132" s="7"/>
      <c r="D132" s="7"/>
      <c r="E132" s="7"/>
      <c r="F132" s="7"/>
      <c r="G132" s="132"/>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row>
    <row r="133" spans="1:36" s="136" customFormat="1" ht="15.75" customHeight="1" x14ac:dyDescent="0.35">
      <c r="A133" s="7"/>
      <c r="B133" s="7"/>
      <c r="C133" s="7"/>
      <c r="D133" s="7"/>
      <c r="E133" s="7"/>
      <c r="F133" s="7"/>
      <c r="G133" s="132"/>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row>
    <row r="134" spans="1:36" s="136" customFormat="1" ht="15.75" customHeight="1" x14ac:dyDescent="0.35">
      <c r="A134" s="7"/>
      <c r="B134" s="7"/>
      <c r="C134" s="7"/>
      <c r="D134" s="7"/>
      <c r="E134" s="7"/>
      <c r="F134" s="7"/>
      <c r="G134" s="132"/>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row>
    <row r="135" spans="1:36" s="136" customFormat="1" ht="15.75" customHeight="1" x14ac:dyDescent="0.35">
      <c r="A135" s="7"/>
      <c r="B135" s="7"/>
      <c r="C135" s="7"/>
      <c r="D135" s="7"/>
      <c r="E135" s="7"/>
      <c r="F135" s="7"/>
      <c r="G135" s="132"/>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row>
    <row r="136" spans="1:36" s="136" customFormat="1" ht="15.75" customHeight="1" x14ac:dyDescent="0.35">
      <c r="A136" s="7"/>
      <c r="B136" s="7"/>
      <c r="C136" s="7"/>
      <c r="D136" s="7"/>
      <c r="E136" s="7"/>
      <c r="F136" s="7"/>
      <c r="G136" s="132"/>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row>
    <row r="137" spans="1:36" s="136" customFormat="1" ht="15.75" customHeight="1" x14ac:dyDescent="0.35">
      <c r="A137" s="7"/>
      <c r="B137" s="7"/>
      <c r="C137" s="7"/>
      <c r="D137" s="7"/>
      <c r="E137" s="7"/>
      <c r="F137" s="7"/>
      <c r="G137" s="132"/>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row>
    <row r="138" spans="1:36" s="136" customFormat="1" ht="15.75" customHeight="1" x14ac:dyDescent="0.35">
      <c r="A138" s="7"/>
      <c r="B138" s="7"/>
      <c r="C138" s="7"/>
      <c r="D138" s="7"/>
      <c r="E138" s="7"/>
      <c r="F138" s="7"/>
      <c r="G138" s="132"/>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row>
    <row r="139" spans="1:36" s="136" customFormat="1" ht="15.75" customHeight="1" x14ac:dyDescent="0.35">
      <c r="A139" s="7"/>
      <c r="B139" s="7"/>
      <c r="C139" s="7"/>
      <c r="D139" s="7"/>
      <c r="E139" s="7"/>
      <c r="F139" s="7"/>
      <c r="G139" s="132"/>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row>
    <row r="140" spans="1:36" s="136" customFormat="1" ht="15.75" customHeight="1" x14ac:dyDescent="0.35">
      <c r="A140" s="7"/>
      <c r="B140" s="7"/>
      <c r="C140" s="7"/>
      <c r="D140" s="7"/>
      <c r="E140" s="7"/>
      <c r="F140" s="7"/>
      <c r="G140" s="132"/>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row>
    <row r="141" spans="1:36" s="136" customFormat="1" ht="15.75" customHeight="1" x14ac:dyDescent="0.35">
      <c r="A141" s="7"/>
      <c r="B141" s="7"/>
      <c r="C141" s="7"/>
      <c r="D141" s="7"/>
      <c r="E141" s="7"/>
      <c r="F141" s="7"/>
      <c r="G141" s="132"/>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row>
    <row r="142" spans="1:36" s="136" customFormat="1" ht="15.75" customHeight="1" x14ac:dyDescent="0.35">
      <c r="A142" s="7"/>
      <c r="B142" s="7"/>
      <c r="C142" s="7"/>
      <c r="D142" s="7"/>
      <c r="E142" s="7"/>
      <c r="F142" s="7"/>
      <c r="G142" s="132"/>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row>
    <row r="143" spans="1:36" s="136" customFormat="1" ht="15.75" customHeight="1" x14ac:dyDescent="0.35">
      <c r="A143" s="7"/>
      <c r="B143" s="7"/>
      <c r="C143" s="7"/>
      <c r="D143" s="7"/>
      <c r="E143" s="7"/>
      <c r="F143" s="7"/>
      <c r="G143" s="132"/>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row>
    <row r="144" spans="1:36" s="136" customFormat="1" ht="15.75" customHeight="1" x14ac:dyDescent="0.35">
      <c r="A144" s="7"/>
      <c r="B144" s="7"/>
      <c r="C144" s="7"/>
      <c r="D144" s="7"/>
      <c r="E144" s="7"/>
      <c r="F144" s="7"/>
      <c r="G144" s="132"/>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row>
    <row r="145" spans="1:36" s="136" customFormat="1" ht="15.75" customHeight="1" x14ac:dyDescent="0.35">
      <c r="A145" s="7"/>
      <c r="B145" s="7"/>
      <c r="C145" s="7"/>
      <c r="D145" s="7"/>
      <c r="E145" s="7"/>
      <c r="F145" s="7"/>
      <c r="G145" s="132"/>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row>
    <row r="146" spans="1:36" s="136" customFormat="1" ht="15.75" customHeight="1" x14ac:dyDescent="0.35">
      <c r="A146" s="7"/>
      <c r="B146" s="7"/>
      <c r="C146" s="7"/>
      <c r="D146" s="7"/>
      <c r="E146" s="7"/>
      <c r="F146" s="7"/>
      <c r="G146" s="132"/>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row>
    <row r="147" spans="1:36" s="136" customFormat="1" ht="15.75" customHeight="1" x14ac:dyDescent="0.35">
      <c r="A147" s="7"/>
      <c r="B147" s="7"/>
      <c r="C147" s="7"/>
      <c r="D147" s="7"/>
      <c r="E147" s="7"/>
      <c r="F147" s="7"/>
      <c r="G147" s="132"/>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row>
    <row r="148" spans="1:36" s="136" customFormat="1" ht="15.75" customHeight="1" x14ac:dyDescent="0.35">
      <c r="A148" s="7"/>
      <c r="B148" s="7"/>
      <c r="C148" s="7"/>
      <c r="D148" s="7"/>
      <c r="E148" s="7"/>
      <c r="F148" s="7"/>
      <c r="G148" s="132"/>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row>
    <row r="149" spans="1:36" s="136" customFormat="1" ht="15.75" customHeight="1" x14ac:dyDescent="0.35">
      <c r="A149" s="7"/>
      <c r="B149" s="7"/>
      <c r="C149" s="7"/>
      <c r="D149" s="7"/>
      <c r="E149" s="7"/>
      <c r="F149" s="7"/>
      <c r="G149" s="132"/>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row>
    <row r="150" spans="1:36" s="136" customFormat="1" ht="15.75" customHeight="1" x14ac:dyDescent="0.35">
      <c r="A150" s="7"/>
      <c r="B150" s="7"/>
      <c r="C150" s="7"/>
      <c r="D150" s="7"/>
      <c r="E150" s="7"/>
      <c r="F150" s="7"/>
      <c r="G150" s="132"/>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row>
    <row r="151" spans="1:36" s="136" customFormat="1" ht="15.75" customHeight="1" x14ac:dyDescent="0.35">
      <c r="A151" s="7"/>
      <c r="B151" s="7"/>
      <c r="C151" s="7"/>
      <c r="D151" s="7"/>
      <c r="E151" s="7"/>
      <c r="F151" s="7"/>
      <c r="G151" s="132"/>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row>
    <row r="152" spans="1:36" s="136" customFormat="1" ht="15.75" customHeight="1" x14ac:dyDescent="0.35">
      <c r="A152" s="7"/>
      <c r="B152" s="7"/>
      <c r="C152" s="7"/>
      <c r="D152" s="7"/>
      <c r="E152" s="7"/>
      <c r="F152" s="7"/>
      <c r="G152" s="132"/>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row>
    <row r="153" spans="1:36" s="136" customFormat="1" ht="15.75" customHeight="1" x14ac:dyDescent="0.35">
      <c r="A153" s="7"/>
      <c r="B153" s="7"/>
      <c r="C153" s="7"/>
      <c r="D153" s="7"/>
      <c r="E153" s="7"/>
      <c r="F153" s="7"/>
      <c r="G153" s="132"/>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row>
    <row r="154" spans="1:36" s="136" customFormat="1" ht="15.75" customHeight="1" x14ac:dyDescent="0.35">
      <c r="A154" s="7"/>
      <c r="B154" s="7"/>
      <c r="C154" s="7"/>
      <c r="D154" s="7"/>
      <c r="E154" s="7"/>
      <c r="F154" s="7"/>
      <c r="G154" s="132"/>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row>
    <row r="155" spans="1:36" s="136" customFormat="1" ht="15.75" customHeight="1" x14ac:dyDescent="0.35">
      <c r="A155" s="7"/>
      <c r="B155" s="7"/>
      <c r="C155" s="7"/>
      <c r="D155" s="7"/>
      <c r="E155" s="7"/>
      <c r="F155" s="7"/>
      <c r="G155" s="132"/>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row>
    <row r="156" spans="1:36" s="136" customFormat="1" ht="15.75" customHeight="1" x14ac:dyDescent="0.35">
      <c r="A156" s="7"/>
      <c r="B156" s="7"/>
      <c r="C156" s="7"/>
      <c r="D156" s="7"/>
      <c r="E156" s="7"/>
      <c r="F156" s="7"/>
      <c r="G156" s="132"/>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row>
    <row r="157" spans="1:36" s="136" customFormat="1" ht="15.75" customHeight="1" x14ac:dyDescent="0.35">
      <c r="A157" s="7"/>
      <c r="B157" s="7"/>
      <c r="C157" s="7"/>
      <c r="D157" s="7"/>
      <c r="E157" s="7"/>
      <c r="F157" s="7"/>
      <c r="G157" s="132"/>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row>
    <row r="158" spans="1:36" s="136" customFormat="1" ht="15.75" customHeight="1" x14ac:dyDescent="0.35">
      <c r="A158" s="7"/>
      <c r="B158" s="7"/>
      <c r="C158" s="7"/>
      <c r="D158" s="7"/>
      <c r="E158" s="7"/>
      <c r="F158" s="7"/>
      <c r="G158" s="132"/>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row>
    <row r="159" spans="1:36" s="136" customFormat="1" ht="15.75" customHeight="1" x14ac:dyDescent="0.35">
      <c r="A159" s="7"/>
      <c r="B159" s="7"/>
      <c r="C159" s="7"/>
      <c r="D159" s="7"/>
      <c r="E159" s="7"/>
      <c r="F159" s="7"/>
      <c r="G159" s="132"/>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row>
    <row r="160" spans="1:36" s="136" customFormat="1" ht="15.75" customHeight="1" x14ac:dyDescent="0.35">
      <c r="A160" s="7"/>
      <c r="B160" s="7"/>
      <c r="C160" s="7"/>
      <c r="D160" s="7"/>
      <c r="E160" s="7"/>
      <c r="F160" s="7"/>
      <c r="G160" s="132"/>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row>
    <row r="161" spans="1:36" s="136" customFormat="1" ht="15.75" customHeight="1" x14ac:dyDescent="0.35">
      <c r="A161" s="7"/>
      <c r="B161" s="7"/>
      <c r="C161" s="7"/>
      <c r="D161" s="7"/>
      <c r="E161" s="7"/>
      <c r="F161" s="7"/>
      <c r="G161" s="132"/>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row>
    <row r="162" spans="1:36" s="136" customFormat="1" ht="15.75" customHeight="1" x14ac:dyDescent="0.35">
      <c r="A162" s="7"/>
      <c r="B162" s="7"/>
      <c r="C162" s="7"/>
      <c r="D162" s="7"/>
      <c r="E162" s="7"/>
      <c r="F162" s="7"/>
      <c r="G162" s="132"/>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row>
    <row r="163" spans="1:36" s="136" customFormat="1" ht="15.75" customHeight="1" x14ac:dyDescent="0.35">
      <c r="A163" s="7"/>
      <c r="B163" s="7"/>
      <c r="C163" s="7"/>
      <c r="D163" s="7"/>
      <c r="E163" s="7"/>
      <c r="F163" s="7"/>
      <c r="G163" s="132"/>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row>
    <row r="164" spans="1:36" s="136" customFormat="1" ht="15.75" customHeight="1" x14ac:dyDescent="0.35">
      <c r="A164" s="7"/>
      <c r="B164" s="7"/>
      <c r="C164" s="7"/>
      <c r="D164" s="7"/>
      <c r="E164" s="7"/>
      <c r="F164" s="7"/>
      <c r="G164" s="132"/>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row>
    <row r="165" spans="1:36" s="136" customFormat="1" ht="15.75" customHeight="1" x14ac:dyDescent="0.35">
      <c r="A165" s="7"/>
      <c r="B165" s="7"/>
      <c r="C165" s="7"/>
      <c r="D165" s="7"/>
      <c r="E165" s="7"/>
      <c r="F165" s="7"/>
      <c r="G165" s="132"/>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row>
    <row r="166" spans="1:36" s="136" customFormat="1" ht="15.75" customHeight="1" x14ac:dyDescent="0.35">
      <c r="A166" s="7"/>
      <c r="B166" s="7"/>
      <c r="C166" s="7"/>
      <c r="D166" s="7"/>
      <c r="E166" s="7"/>
      <c r="F166" s="7"/>
      <c r="G166" s="132"/>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row>
    <row r="167" spans="1:36" s="136" customFormat="1" ht="15.75" customHeight="1" x14ac:dyDescent="0.35">
      <c r="A167" s="7"/>
      <c r="B167" s="7"/>
      <c r="C167" s="7"/>
      <c r="D167" s="7"/>
      <c r="E167" s="7"/>
      <c r="F167" s="7"/>
      <c r="G167" s="132"/>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row>
    <row r="168" spans="1:36" s="136" customFormat="1" ht="15.75" customHeight="1" x14ac:dyDescent="0.35">
      <c r="A168" s="7"/>
      <c r="B168" s="7"/>
      <c r="C168" s="7"/>
      <c r="D168" s="7"/>
      <c r="E168" s="7"/>
      <c r="F168" s="7"/>
      <c r="G168" s="132"/>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row>
    <row r="169" spans="1:36" s="136" customFormat="1" ht="15.75" customHeight="1" x14ac:dyDescent="0.35">
      <c r="A169" s="7"/>
      <c r="B169" s="7"/>
      <c r="C169" s="7"/>
      <c r="D169" s="7"/>
      <c r="E169" s="7"/>
      <c r="F169" s="7"/>
      <c r="G169" s="132"/>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row>
    <row r="170" spans="1:36" s="136" customFormat="1" ht="15.75" customHeight="1" x14ac:dyDescent="0.35">
      <c r="A170" s="7"/>
      <c r="B170" s="7"/>
      <c r="C170" s="7"/>
      <c r="D170" s="7"/>
      <c r="E170" s="7"/>
      <c r="F170" s="7"/>
      <c r="G170" s="132"/>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row>
    <row r="171" spans="1:36" s="136" customFormat="1" ht="15.75" customHeight="1" x14ac:dyDescent="0.35">
      <c r="A171" s="7"/>
      <c r="B171" s="7"/>
      <c r="C171" s="7"/>
      <c r="D171" s="7"/>
      <c r="E171" s="7"/>
      <c r="F171" s="7"/>
      <c r="G171" s="132"/>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row>
    <row r="172" spans="1:36" s="136" customFormat="1" ht="15.75" customHeight="1" x14ac:dyDescent="0.35">
      <c r="A172" s="7"/>
      <c r="B172" s="7"/>
      <c r="C172" s="7"/>
      <c r="D172" s="7"/>
      <c r="E172" s="7"/>
      <c r="F172" s="7"/>
      <c r="G172" s="132"/>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row>
    <row r="173" spans="1:36" s="136" customFormat="1" ht="15.75" customHeight="1" x14ac:dyDescent="0.35">
      <c r="A173" s="7"/>
      <c r="B173" s="7"/>
      <c r="C173" s="7"/>
      <c r="D173" s="7"/>
      <c r="E173" s="7"/>
      <c r="F173" s="7"/>
      <c r="G173" s="132"/>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row>
    <row r="174" spans="1:36" s="136" customFormat="1" ht="15.75" customHeight="1" x14ac:dyDescent="0.35">
      <c r="A174" s="7"/>
      <c r="B174" s="7"/>
      <c r="C174" s="7"/>
      <c r="D174" s="7"/>
      <c r="E174" s="7"/>
      <c r="F174" s="7"/>
      <c r="G174" s="132"/>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row>
    <row r="175" spans="1:36" s="136" customFormat="1" ht="15.75" customHeight="1" x14ac:dyDescent="0.35">
      <c r="A175" s="7"/>
      <c r="B175" s="7"/>
      <c r="C175" s="7"/>
      <c r="D175" s="7"/>
      <c r="E175" s="7"/>
      <c r="F175" s="7"/>
      <c r="G175" s="132"/>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row>
    <row r="176" spans="1:36" s="136" customFormat="1" ht="15.75" customHeight="1" x14ac:dyDescent="0.35">
      <c r="A176" s="7"/>
      <c r="B176" s="7"/>
      <c r="C176" s="7"/>
      <c r="D176" s="7"/>
      <c r="E176" s="7"/>
      <c r="F176" s="7"/>
      <c r="G176" s="132"/>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row>
    <row r="177" spans="1:36" s="136" customFormat="1" ht="15.75" customHeight="1" x14ac:dyDescent="0.35">
      <c r="A177" s="7"/>
      <c r="B177" s="7"/>
      <c r="C177" s="7"/>
      <c r="D177" s="7"/>
      <c r="E177" s="7"/>
      <c r="F177" s="7"/>
      <c r="G177" s="132"/>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row>
    <row r="178" spans="1:36" s="136" customFormat="1" ht="15.75" customHeight="1" x14ac:dyDescent="0.35">
      <c r="A178" s="7"/>
      <c r="B178" s="7"/>
      <c r="C178" s="7"/>
      <c r="D178" s="7"/>
      <c r="E178" s="7"/>
      <c r="F178" s="7"/>
      <c r="G178" s="132"/>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row>
    <row r="179" spans="1:36" s="136" customFormat="1" ht="15.75" customHeight="1" x14ac:dyDescent="0.35">
      <c r="A179" s="7"/>
      <c r="B179" s="7"/>
      <c r="C179" s="7"/>
      <c r="D179" s="7"/>
      <c r="E179" s="7"/>
      <c r="F179" s="7"/>
      <c r="G179" s="132"/>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row>
    <row r="180" spans="1:36" s="136" customFormat="1" ht="15.75" customHeight="1" x14ac:dyDescent="0.35">
      <c r="A180" s="7"/>
      <c r="B180" s="7"/>
      <c r="C180" s="7"/>
      <c r="D180" s="7"/>
      <c r="E180" s="7"/>
      <c r="F180" s="7"/>
      <c r="G180" s="132"/>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row>
    <row r="181" spans="1:36" s="136" customFormat="1" ht="15.75" customHeight="1" x14ac:dyDescent="0.35">
      <c r="A181" s="7"/>
      <c r="B181" s="7"/>
      <c r="C181" s="7"/>
      <c r="D181" s="7"/>
      <c r="E181" s="7"/>
      <c r="F181" s="7"/>
      <c r="G181" s="132"/>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row>
    <row r="182" spans="1:36" s="136" customFormat="1" ht="15.75" customHeight="1" x14ac:dyDescent="0.35">
      <c r="A182" s="7"/>
      <c r="B182" s="7"/>
      <c r="C182" s="7"/>
      <c r="D182" s="7"/>
      <c r="E182" s="7"/>
      <c r="F182" s="7"/>
      <c r="G182" s="132"/>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row>
    <row r="183" spans="1:36" s="136" customFormat="1" ht="15.75" customHeight="1" x14ac:dyDescent="0.35">
      <c r="A183" s="7"/>
      <c r="B183" s="7"/>
      <c r="C183" s="7"/>
      <c r="D183" s="7"/>
      <c r="E183" s="7"/>
      <c r="F183" s="7"/>
      <c r="G183" s="132"/>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row>
    <row r="184" spans="1:36" s="136" customFormat="1" ht="15.75" customHeight="1" x14ac:dyDescent="0.35">
      <c r="A184" s="7"/>
      <c r="B184" s="7"/>
      <c r="C184" s="7"/>
      <c r="D184" s="7"/>
      <c r="E184" s="7"/>
      <c r="F184" s="7"/>
      <c r="G184" s="132"/>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row>
    <row r="185" spans="1:36" s="136" customFormat="1" ht="15.75" customHeight="1" x14ac:dyDescent="0.35">
      <c r="A185" s="7"/>
      <c r="B185" s="7"/>
      <c r="C185" s="7"/>
      <c r="D185" s="7"/>
      <c r="E185" s="7"/>
      <c r="F185" s="7"/>
      <c r="G185" s="132"/>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row>
    <row r="186" spans="1:36" s="136" customFormat="1" ht="15.75" customHeight="1" x14ac:dyDescent="0.35">
      <c r="A186" s="7"/>
      <c r="B186" s="7"/>
      <c r="C186" s="7"/>
      <c r="D186" s="7"/>
      <c r="E186" s="7"/>
      <c r="F186" s="7"/>
      <c r="G186" s="132"/>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row>
    <row r="187" spans="1:36" s="136" customFormat="1" ht="15.75" customHeight="1" x14ac:dyDescent="0.35">
      <c r="A187" s="7"/>
      <c r="B187" s="7"/>
      <c r="C187" s="7"/>
      <c r="D187" s="7"/>
      <c r="E187" s="7"/>
      <c r="F187" s="7"/>
      <c r="G187" s="132"/>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row>
    <row r="188" spans="1:36" s="136" customFormat="1" ht="15.75" customHeight="1" x14ac:dyDescent="0.35">
      <c r="A188" s="7"/>
      <c r="B188" s="7"/>
      <c r="C188" s="7"/>
      <c r="D188" s="7"/>
      <c r="E188" s="7"/>
      <c r="F188" s="7"/>
      <c r="G188" s="132"/>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row>
    <row r="189" spans="1:36" s="136" customFormat="1" ht="15.75" customHeight="1" x14ac:dyDescent="0.35">
      <c r="A189" s="7"/>
      <c r="B189" s="7"/>
      <c r="C189" s="7"/>
      <c r="D189" s="7"/>
      <c r="E189" s="7"/>
      <c r="F189" s="7"/>
      <c r="G189" s="132"/>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row>
    <row r="190" spans="1:36" s="136" customFormat="1" ht="15.75" customHeight="1" x14ac:dyDescent="0.35">
      <c r="A190" s="7"/>
      <c r="B190" s="7"/>
      <c r="C190" s="7"/>
      <c r="D190" s="7"/>
      <c r="E190" s="7"/>
      <c r="F190" s="7"/>
      <c r="G190" s="132"/>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row>
    <row r="191" spans="1:36" s="136" customFormat="1" ht="15.75" customHeight="1" x14ac:dyDescent="0.35">
      <c r="A191" s="7"/>
      <c r="B191" s="7"/>
      <c r="C191" s="7"/>
      <c r="D191" s="7"/>
      <c r="E191" s="7"/>
      <c r="F191" s="7"/>
      <c r="G191" s="132"/>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row>
    <row r="192" spans="1:36" s="136" customFormat="1" ht="15.75" customHeight="1" x14ac:dyDescent="0.35">
      <c r="A192" s="7"/>
      <c r="B192" s="7"/>
      <c r="C192" s="7"/>
      <c r="D192" s="7"/>
      <c r="E192" s="7"/>
      <c r="F192" s="7"/>
      <c r="G192" s="132"/>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row>
    <row r="193" spans="1:36" s="136" customFormat="1" ht="15.75" customHeight="1" x14ac:dyDescent="0.35">
      <c r="A193" s="7"/>
      <c r="B193" s="7"/>
      <c r="C193" s="7"/>
      <c r="D193" s="7"/>
      <c r="E193" s="7"/>
      <c r="F193" s="7"/>
      <c r="G193" s="132"/>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row>
    <row r="194" spans="1:36" s="136" customFormat="1" ht="15.75" customHeight="1" x14ac:dyDescent="0.35">
      <c r="A194" s="7"/>
      <c r="B194" s="7"/>
      <c r="C194" s="7"/>
      <c r="D194" s="7"/>
      <c r="E194" s="7"/>
      <c r="F194" s="7"/>
      <c r="G194" s="132"/>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row>
    <row r="195" spans="1:36" s="136" customFormat="1" ht="15.75" customHeight="1" x14ac:dyDescent="0.35">
      <c r="A195" s="7"/>
      <c r="B195" s="7"/>
      <c r="C195" s="7"/>
      <c r="D195" s="7"/>
      <c r="E195" s="7"/>
      <c r="F195" s="7"/>
      <c r="G195" s="132"/>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row>
    <row r="196" spans="1:36" s="136" customFormat="1" ht="15.75" customHeight="1" x14ac:dyDescent="0.35">
      <c r="A196" s="7"/>
      <c r="B196" s="7"/>
      <c r="C196" s="7"/>
      <c r="D196" s="7"/>
      <c r="E196" s="7"/>
      <c r="F196" s="7"/>
      <c r="G196" s="132"/>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row>
    <row r="197" spans="1:36" s="136" customFormat="1" ht="15.75" customHeight="1" x14ac:dyDescent="0.35">
      <c r="A197" s="7"/>
      <c r="B197" s="7"/>
      <c r="C197" s="7"/>
      <c r="D197" s="7"/>
      <c r="E197" s="7"/>
      <c r="F197" s="7"/>
      <c r="G197" s="132"/>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row>
    <row r="198" spans="1:36" s="136" customFormat="1" ht="15.75" customHeight="1" x14ac:dyDescent="0.35">
      <c r="A198" s="7"/>
      <c r="B198" s="7"/>
      <c r="C198" s="7"/>
      <c r="D198" s="7"/>
      <c r="E198" s="7"/>
      <c r="F198" s="7"/>
      <c r="G198" s="132"/>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row>
    <row r="199" spans="1:36" s="136" customFormat="1" ht="15.75" customHeight="1" x14ac:dyDescent="0.35">
      <c r="A199" s="7"/>
      <c r="B199" s="7"/>
      <c r="C199" s="7"/>
      <c r="D199" s="7"/>
      <c r="E199" s="7"/>
      <c r="F199" s="7"/>
      <c r="G199" s="132"/>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row>
    <row r="200" spans="1:36" s="136" customFormat="1" ht="15.75" customHeight="1" x14ac:dyDescent="0.35">
      <c r="A200" s="7"/>
      <c r="B200" s="7"/>
      <c r="C200" s="7"/>
      <c r="D200" s="7"/>
      <c r="E200" s="7"/>
      <c r="F200" s="7"/>
      <c r="G200" s="132"/>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row>
    <row r="201" spans="1:36" s="136" customFormat="1" ht="15.75" customHeight="1" x14ac:dyDescent="0.35">
      <c r="A201" s="7"/>
      <c r="B201" s="7"/>
      <c r="C201" s="7"/>
      <c r="D201" s="7"/>
      <c r="E201" s="7"/>
      <c r="F201" s="7"/>
      <c r="G201" s="132"/>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row>
    <row r="202" spans="1:36" s="136" customFormat="1" ht="15.75" customHeight="1" x14ac:dyDescent="0.35">
      <c r="A202" s="7"/>
      <c r="B202" s="7"/>
      <c r="C202" s="7"/>
      <c r="D202" s="7"/>
      <c r="E202" s="7"/>
      <c r="F202" s="7"/>
      <c r="G202" s="132"/>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row>
    <row r="203" spans="1:36" s="136" customFormat="1" ht="15.75" customHeight="1" x14ac:dyDescent="0.35">
      <c r="A203" s="7"/>
      <c r="B203" s="7"/>
      <c r="C203" s="7"/>
      <c r="D203" s="7"/>
      <c r="E203" s="7"/>
      <c r="F203" s="7"/>
      <c r="G203" s="132"/>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row>
    <row r="204" spans="1:36" s="136" customFormat="1" ht="15.75" customHeight="1" x14ac:dyDescent="0.35">
      <c r="A204" s="7"/>
      <c r="B204" s="7"/>
      <c r="C204" s="7"/>
      <c r="D204" s="7"/>
      <c r="E204" s="7"/>
      <c r="F204" s="7"/>
      <c r="G204" s="132"/>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row>
    <row r="205" spans="1:36" s="136" customFormat="1" ht="15.75" customHeight="1" x14ac:dyDescent="0.35">
      <c r="A205" s="7"/>
      <c r="B205" s="7"/>
      <c r="C205" s="7"/>
      <c r="D205" s="7"/>
      <c r="E205" s="7"/>
      <c r="F205" s="7"/>
      <c r="G205" s="132"/>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row>
    <row r="206" spans="1:36" s="136" customFormat="1" ht="15.75" customHeight="1" x14ac:dyDescent="0.35">
      <c r="A206" s="7"/>
      <c r="B206" s="7"/>
      <c r="C206" s="7"/>
      <c r="D206" s="7"/>
      <c r="E206" s="7"/>
      <c r="F206" s="7"/>
      <c r="G206" s="132"/>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row>
    <row r="207" spans="1:36" s="136" customFormat="1" ht="15.75" customHeight="1" x14ac:dyDescent="0.35">
      <c r="A207" s="7"/>
      <c r="B207" s="7"/>
      <c r="C207" s="7"/>
      <c r="D207" s="7"/>
      <c r="E207" s="7"/>
      <c r="F207" s="7"/>
      <c r="G207" s="132"/>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row>
    <row r="208" spans="1:36" s="136" customFormat="1" ht="15.75" customHeight="1" x14ac:dyDescent="0.35">
      <c r="A208" s="7"/>
      <c r="B208" s="7"/>
      <c r="C208" s="7"/>
      <c r="D208" s="7"/>
      <c r="E208" s="7"/>
      <c r="F208" s="7"/>
      <c r="G208" s="132"/>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row>
    <row r="209" spans="1:36" s="136" customFormat="1" ht="15.75" customHeight="1" x14ac:dyDescent="0.35">
      <c r="A209" s="7"/>
      <c r="B209" s="7"/>
      <c r="C209" s="7"/>
      <c r="D209" s="7"/>
      <c r="E209" s="7"/>
      <c r="F209" s="7"/>
      <c r="G209" s="132"/>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row>
    <row r="210" spans="1:36" s="136" customFormat="1" ht="15.75" customHeight="1" x14ac:dyDescent="0.35">
      <c r="A210" s="7"/>
      <c r="B210" s="7"/>
      <c r="C210" s="7"/>
      <c r="D210" s="7"/>
      <c r="E210" s="7"/>
      <c r="F210" s="7"/>
      <c r="G210" s="132"/>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row>
    <row r="211" spans="1:36" s="136" customFormat="1" ht="15.75" customHeight="1" x14ac:dyDescent="0.35">
      <c r="A211" s="7"/>
      <c r="B211" s="7"/>
      <c r="C211" s="7"/>
      <c r="D211" s="7"/>
      <c r="E211" s="7"/>
      <c r="F211" s="7"/>
      <c r="G211" s="132"/>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row>
    <row r="212" spans="1:36" s="136" customFormat="1" ht="15.75" customHeight="1" x14ac:dyDescent="0.35">
      <c r="A212" s="7"/>
      <c r="B212" s="7"/>
      <c r="C212" s="7"/>
      <c r="D212" s="7"/>
      <c r="E212" s="7"/>
      <c r="F212" s="7"/>
      <c r="G212" s="132"/>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row>
    <row r="213" spans="1:36" s="136" customFormat="1" ht="15.75" customHeight="1" x14ac:dyDescent="0.35">
      <c r="A213" s="7"/>
      <c r="B213" s="7"/>
      <c r="C213" s="7"/>
      <c r="D213" s="7"/>
      <c r="E213" s="7"/>
      <c r="F213" s="7"/>
      <c r="G213" s="132"/>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row>
    <row r="214" spans="1:36" s="136" customFormat="1" ht="15.75" customHeight="1" x14ac:dyDescent="0.35">
      <c r="A214" s="7"/>
      <c r="B214" s="7"/>
      <c r="C214" s="7"/>
      <c r="D214" s="7"/>
      <c r="E214" s="7"/>
      <c r="F214" s="7"/>
      <c r="G214" s="132"/>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row>
    <row r="215" spans="1:36" s="136" customFormat="1" ht="15.75" customHeight="1" x14ac:dyDescent="0.35">
      <c r="A215" s="7"/>
      <c r="B215" s="7"/>
      <c r="C215" s="7"/>
      <c r="D215" s="7"/>
      <c r="E215" s="7"/>
      <c r="F215" s="7"/>
      <c r="G215" s="132"/>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row>
    <row r="216" spans="1:36" s="136" customFormat="1" ht="15.75" customHeight="1" x14ac:dyDescent="0.35">
      <c r="A216" s="7"/>
      <c r="B216" s="7"/>
      <c r="C216" s="7"/>
      <c r="D216" s="7"/>
      <c r="E216" s="7"/>
      <c r="F216" s="7"/>
      <c r="G216" s="132"/>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row>
    <row r="217" spans="1:36" s="136" customFormat="1" ht="15.75" customHeight="1" x14ac:dyDescent="0.35">
      <c r="A217" s="7"/>
      <c r="B217" s="7"/>
      <c r="C217" s="7"/>
      <c r="D217" s="7"/>
      <c r="E217" s="7"/>
      <c r="F217" s="7"/>
      <c r="G217" s="132"/>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row>
    <row r="218" spans="1:36" s="136" customFormat="1" ht="15.75" customHeight="1" x14ac:dyDescent="0.35">
      <c r="A218" s="7"/>
      <c r="B218" s="7"/>
      <c r="C218" s="7"/>
      <c r="D218" s="7"/>
      <c r="E218" s="7"/>
      <c r="F218" s="7"/>
      <c r="G218" s="132"/>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row>
    <row r="219" spans="1:36" s="136" customFormat="1" ht="15.75" customHeight="1" x14ac:dyDescent="0.35">
      <c r="A219" s="7"/>
      <c r="B219" s="7"/>
      <c r="C219" s="7"/>
      <c r="D219" s="7"/>
      <c r="E219" s="7"/>
      <c r="F219" s="7"/>
      <c r="G219" s="132"/>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row>
    <row r="220" spans="1:36" s="136" customFormat="1" ht="15.75" customHeight="1" x14ac:dyDescent="0.35">
      <c r="A220" s="7"/>
      <c r="B220" s="7"/>
      <c r="C220" s="7"/>
      <c r="D220" s="7"/>
      <c r="E220" s="7"/>
      <c r="F220" s="7"/>
      <c r="G220" s="132"/>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row>
    <row r="221" spans="1:36" s="136" customFormat="1" ht="15.75" customHeight="1" x14ac:dyDescent="0.35">
      <c r="A221" s="7"/>
      <c r="B221" s="7"/>
      <c r="C221" s="7"/>
      <c r="D221" s="7"/>
      <c r="E221" s="7"/>
      <c r="F221" s="7"/>
      <c r="G221" s="132"/>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row>
    <row r="222" spans="1:36" s="136" customFormat="1" ht="15.75" customHeight="1" x14ac:dyDescent="0.35">
      <c r="A222" s="7"/>
      <c r="B222" s="7"/>
      <c r="C222" s="7"/>
      <c r="D222" s="7"/>
      <c r="E222" s="7"/>
      <c r="F222" s="7"/>
      <c r="G222" s="132"/>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row>
    <row r="223" spans="1:36" s="136" customFormat="1" ht="15.75" customHeight="1" x14ac:dyDescent="0.35">
      <c r="A223" s="7"/>
      <c r="B223" s="7"/>
      <c r="C223" s="7"/>
      <c r="D223" s="7"/>
      <c r="E223" s="7"/>
      <c r="F223" s="7"/>
      <c r="G223" s="132"/>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row>
    <row r="224" spans="1:36" s="136" customFormat="1" ht="15.75" customHeight="1" x14ac:dyDescent="0.35">
      <c r="A224" s="7"/>
      <c r="B224" s="7"/>
      <c r="C224" s="7"/>
      <c r="D224" s="7"/>
      <c r="E224" s="7"/>
      <c r="F224" s="7"/>
      <c r="G224" s="132"/>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row>
    <row r="225" spans="1:36" s="136" customFormat="1" ht="15.75" customHeight="1" x14ac:dyDescent="0.35">
      <c r="A225" s="7"/>
      <c r="B225" s="7"/>
      <c r="C225" s="7"/>
      <c r="D225" s="7"/>
      <c r="E225" s="7"/>
      <c r="F225" s="7"/>
      <c r="G225" s="132"/>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row>
    <row r="226" spans="1:36" s="136" customFormat="1" ht="15.75" customHeight="1" x14ac:dyDescent="0.35">
      <c r="A226" s="7"/>
      <c r="B226" s="7"/>
      <c r="C226" s="7"/>
      <c r="D226" s="7"/>
      <c r="E226" s="7"/>
      <c r="F226" s="7"/>
      <c r="G226" s="132"/>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row>
    <row r="227" spans="1:36" s="136" customFormat="1" ht="15.75" customHeight="1" x14ac:dyDescent="0.35">
      <c r="A227" s="7"/>
      <c r="B227" s="7"/>
      <c r="C227" s="7"/>
      <c r="D227" s="7"/>
      <c r="E227" s="7"/>
      <c r="F227" s="7"/>
      <c r="G227" s="132"/>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row>
    <row r="228" spans="1:36" s="136" customFormat="1" ht="15.75" customHeight="1" x14ac:dyDescent="0.35">
      <c r="A228" s="7"/>
      <c r="B228" s="7"/>
      <c r="C228" s="7"/>
      <c r="D228" s="7"/>
      <c r="E228" s="7"/>
      <c r="F228" s="7"/>
      <c r="G228" s="132"/>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row>
    <row r="229" spans="1:36" s="136" customFormat="1" ht="15.75" customHeight="1" x14ac:dyDescent="0.35">
      <c r="A229" s="7"/>
      <c r="B229" s="7"/>
      <c r="C229" s="7"/>
      <c r="D229" s="7"/>
      <c r="E229" s="7"/>
      <c r="F229" s="7"/>
      <c r="G229" s="132"/>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row>
    <row r="230" spans="1:36" s="136" customFormat="1" ht="15.75" customHeight="1" x14ac:dyDescent="0.35">
      <c r="A230" s="7"/>
      <c r="B230" s="7"/>
      <c r="C230" s="7"/>
      <c r="D230" s="7"/>
      <c r="E230" s="7"/>
      <c r="F230" s="7"/>
      <c r="G230" s="132"/>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row>
    <row r="231" spans="1:36" s="136" customFormat="1" ht="15.75" customHeight="1" x14ac:dyDescent="0.35">
      <c r="A231" s="7"/>
      <c r="B231" s="7"/>
      <c r="C231" s="7"/>
      <c r="D231" s="7"/>
      <c r="E231" s="7"/>
      <c r="F231" s="7"/>
      <c r="G231" s="132"/>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row>
    <row r="232" spans="1:36" s="136" customFormat="1" ht="15.75" customHeight="1" x14ac:dyDescent="0.35">
      <c r="A232" s="7"/>
      <c r="B232" s="7"/>
      <c r="C232" s="7"/>
      <c r="D232" s="7"/>
      <c r="E232" s="7"/>
      <c r="F232" s="7"/>
      <c r="G232" s="132"/>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row>
    <row r="233" spans="1:36" s="136" customFormat="1" ht="15.75" customHeight="1" x14ac:dyDescent="0.35">
      <c r="A233" s="7"/>
      <c r="B233" s="7"/>
      <c r="C233" s="7"/>
      <c r="D233" s="7"/>
      <c r="E233" s="7"/>
      <c r="F233" s="7"/>
      <c r="G233" s="132"/>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row>
    <row r="234" spans="1:36" s="136" customFormat="1" ht="15.75" customHeight="1" x14ac:dyDescent="0.35">
      <c r="A234" s="7"/>
      <c r="B234" s="7"/>
      <c r="C234" s="7"/>
      <c r="D234" s="7"/>
      <c r="E234" s="7"/>
      <c r="F234" s="7"/>
      <c r="G234" s="132"/>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row>
    <row r="235" spans="1:36" s="136" customFormat="1" ht="15.75" customHeight="1" x14ac:dyDescent="0.35">
      <c r="A235" s="7"/>
      <c r="B235" s="7"/>
      <c r="C235" s="7"/>
      <c r="D235" s="7"/>
      <c r="E235" s="7"/>
      <c r="F235" s="7"/>
      <c r="G235" s="132"/>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row>
    <row r="236" spans="1:36" s="136" customFormat="1" ht="15.75" customHeight="1" x14ac:dyDescent="0.35">
      <c r="A236" s="7"/>
      <c r="B236" s="7"/>
      <c r="C236" s="7"/>
      <c r="D236" s="7"/>
      <c r="E236" s="7"/>
      <c r="F236" s="7"/>
      <c r="G236" s="132"/>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row>
    <row r="237" spans="1:36" s="136" customFormat="1" ht="15.75" customHeight="1" x14ac:dyDescent="0.35">
      <c r="A237" s="7"/>
      <c r="B237" s="7"/>
      <c r="C237" s="7"/>
      <c r="D237" s="7"/>
      <c r="E237" s="7"/>
      <c r="F237" s="7"/>
      <c r="G237" s="132"/>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row>
    <row r="238" spans="1:36" s="136" customFormat="1" ht="15.75" customHeight="1" x14ac:dyDescent="0.35">
      <c r="A238" s="7"/>
      <c r="B238" s="7"/>
      <c r="C238" s="7"/>
      <c r="D238" s="7"/>
      <c r="E238" s="7"/>
      <c r="F238" s="7"/>
      <c r="G238" s="132"/>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row>
    <row r="239" spans="1:36" s="136" customFormat="1" ht="15.75" customHeight="1" x14ac:dyDescent="0.35">
      <c r="A239" s="7"/>
      <c r="B239" s="7"/>
      <c r="C239" s="7"/>
      <c r="D239" s="7"/>
      <c r="E239" s="7"/>
      <c r="F239" s="7"/>
      <c r="G239" s="132"/>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row>
    <row r="240" spans="1:36" s="136" customFormat="1" ht="15.75" customHeight="1" x14ac:dyDescent="0.35">
      <c r="A240" s="7"/>
      <c r="B240" s="7"/>
      <c r="C240" s="7"/>
      <c r="D240" s="7"/>
      <c r="E240" s="7"/>
      <c r="F240" s="7"/>
      <c r="G240" s="132"/>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row>
    <row r="241" spans="1:36" s="136" customFormat="1" ht="15.75" customHeight="1" x14ac:dyDescent="0.35">
      <c r="A241" s="7"/>
      <c r="B241" s="7"/>
      <c r="C241" s="7"/>
      <c r="D241" s="7"/>
      <c r="E241" s="7"/>
      <c r="F241" s="7"/>
      <c r="G241" s="132"/>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row>
    <row r="242" spans="1:36" s="136" customFormat="1" ht="15.75" customHeight="1" x14ac:dyDescent="0.35">
      <c r="A242" s="7"/>
      <c r="B242" s="7"/>
      <c r="C242" s="7"/>
      <c r="D242" s="7"/>
      <c r="E242" s="7"/>
      <c r="F242" s="7"/>
      <c r="G242" s="132"/>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row>
    <row r="243" spans="1:36" s="136" customFormat="1" ht="15.75" customHeight="1" x14ac:dyDescent="0.35">
      <c r="A243" s="7"/>
      <c r="B243" s="7"/>
      <c r="C243" s="7"/>
      <c r="D243" s="7"/>
      <c r="E243" s="7"/>
      <c r="F243" s="7"/>
      <c r="G243" s="132"/>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row>
    <row r="244" spans="1:36" s="136" customFormat="1" ht="15.75" customHeight="1" x14ac:dyDescent="0.35">
      <c r="A244" s="7"/>
      <c r="B244" s="7"/>
      <c r="C244" s="7"/>
      <c r="D244" s="7"/>
      <c r="E244" s="7"/>
      <c r="F244" s="7"/>
      <c r="G244" s="132"/>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row>
    <row r="245" spans="1:36" s="136" customFormat="1" ht="15.75" customHeight="1" x14ac:dyDescent="0.35">
      <c r="A245" s="7"/>
      <c r="B245" s="7"/>
      <c r="C245" s="7"/>
      <c r="D245" s="7"/>
      <c r="E245" s="7"/>
      <c r="F245" s="7"/>
      <c r="G245" s="132"/>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row>
    <row r="246" spans="1:36" s="136" customFormat="1" ht="15.75" customHeight="1" x14ac:dyDescent="0.35">
      <c r="A246" s="7"/>
      <c r="B246" s="7"/>
      <c r="C246" s="7"/>
      <c r="D246" s="7"/>
      <c r="E246" s="7"/>
      <c r="F246" s="7"/>
      <c r="G246" s="132"/>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row>
    <row r="247" spans="1:36" s="136" customFormat="1" ht="15.75" customHeight="1" x14ac:dyDescent="0.35">
      <c r="A247" s="7"/>
      <c r="B247" s="7"/>
      <c r="C247" s="7"/>
      <c r="D247" s="7"/>
      <c r="E247" s="7"/>
      <c r="F247" s="7"/>
      <c r="G247" s="132"/>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row>
    <row r="248" spans="1:36" s="136" customFormat="1" ht="15.75" customHeight="1" x14ac:dyDescent="0.35">
      <c r="A248" s="7"/>
      <c r="B248" s="7"/>
      <c r="C248" s="7"/>
      <c r="D248" s="7"/>
      <c r="E248" s="7"/>
      <c r="F248" s="7"/>
      <c r="G248" s="132"/>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row>
    <row r="249" spans="1:36" s="136" customFormat="1" ht="15.75" customHeight="1" x14ac:dyDescent="0.35">
      <c r="A249" s="7"/>
      <c r="B249" s="7"/>
      <c r="C249" s="7"/>
      <c r="D249" s="7"/>
      <c r="E249" s="7"/>
      <c r="F249" s="7"/>
      <c r="G249" s="132"/>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row>
    <row r="250" spans="1:36" s="136" customFormat="1" ht="15.75" customHeight="1" x14ac:dyDescent="0.35">
      <c r="A250" s="7"/>
      <c r="B250" s="7"/>
      <c r="C250" s="7"/>
      <c r="D250" s="7"/>
      <c r="E250" s="7"/>
      <c r="F250" s="7"/>
      <c r="G250" s="132"/>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row>
    <row r="251" spans="1:36" s="136" customFormat="1" ht="15.75" customHeight="1" x14ac:dyDescent="0.35">
      <c r="A251" s="7"/>
      <c r="B251" s="7"/>
      <c r="C251" s="7"/>
      <c r="D251" s="7"/>
      <c r="E251" s="7"/>
      <c r="F251" s="7"/>
      <c r="G251" s="132"/>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row>
    <row r="252" spans="1:36" s="136" customFormat="1" ht="15.75" customHeight="1" x14ac:dyDescent="0.35">
      <c r="A252" s="7"/>
      <c r="B252" s="7"/>
      <c r="C252" s="7"/>
      <c r="D252" s="7"/>
      <c r="E252" s="7"/>
      <c r="F252" s="7"/>
      <c r="G252" s="132"/>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row>
    <row r="253" spans="1:36" s="136" customFormat="1" ht="15.75" customHeight="1" x14ac:dyDescent="0.35">
      <c r="A253" s="7"/>
      <c r="B253" s="7"/>
      <c r="C253" s="7"/>
      <c r="D253" s="7"/>
      <c r="E253" s="7"/>
      <c r="F253" s="7"/>
      <c r="G253" s="132"/>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row>
    <row r="254" spans="1:36" s="136" customFormat="1" ht="15.75" customHeight="1" x14ac:dyDescent="0.35">
      <c r="A254" s="7"/>
      <c r="B254" s="7"/>
      <c r="C254" s="7"/>
      <c r="D254" s="7"/>
      <c r="E254" s="7"/>
      <c r="F254" s="7"/>
      <c r="G254" s="132"/>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row>
    <row r="255" spans="1:36" s="136" customFormat="1" ht="15.75" customHeight="1" x14ac:dyDescent="0.35">
      <c r="A255" s="7"/>
      <c r="B255" s="7"/>
      <c r="C255" s="7"/>
      <c r="D255" s="7"/>
      <c r="E255" s="7"/>
      <c r="F255" s="7"/>
      <c r="G255" s="132"/>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row>
    <row r="256" spans="1:36" s="136" customFormat="1" ht="15.75" customHeight="1" x14ac:dyDescent="0.35">
      <c r="A256" s="7"/>
      <c r="B256" s="7"/>
      <c r="C256" s="7"/>
      <c r="D256" s="7"/>
      <c r="E256" s="7"/>
      <c r="F256" s="7"/>
      <c r="G256" s="132"/>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row>
    <row r="257" spans="1:36" s="136" customFormat="1" ht="15.75" customHeight="1" x14ac:dyDescent="0.35">
      <c r="A257" s="7"/>
      <c r="B257" s="7"/>
      <c r="C257" s="7"/>
      <c r="D257" s="7"/>
      <c r="E257" s="7"/>
      <c r="F257" s="7"/>
      <c r="G257" s="132"/>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row>
    <row r="258" spans="1:36" s="136" customFormat="1" ht="15.75" customHeight="1" x14ac:dyDescent="0.35">
      <c r="A258" s="7"/>
      <c r="B258" s="7"/>
      <c r="C258" s="7"/>
      <c r="D258" s="7"/>
      <c r="E258" s="7"/>
      <c r="F258" s="7"/>
      <c r="G258" s="132"/>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row>
    <row r="259" spans="1:36" s="136" customFormat="1" ht="15.75" customHeight="1" x14ac:dyDescent="0.35">
      <c r="A259" s="7"/>
      <c r="B259" s="7"/>
      <c r="C259" s="7"/>
      <c r="D259" s="7"/>
      <c r="E259" s="7"/>
      <c r="F259" s="7"/>
      <c r="G259" s="132"/>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row>
    <row r="260" spans="1:36" s="136" customFormat="1" ht="15.75" customHeight="1" x14ac:dyDescent="0.35">
      <c r="A260" s="7"/>
      <c r="B260" s="7"/>
      <c r="C260" s="7"/>
      <c r="D260" s="7"/>
      <c r="E260" s="7"/>
      <c r="F260" s="7"/>
      <c r="G260" s="132"/>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row>
    <row r="261" spans="1:36" s="136" customFormat="1" ht="15.75" customHeight="1" x14ac:dyDescent="0.35">
      <c r="A261" s="7"/>
      <c r="B261" s="7"/>
      <c r="C261" s="7"/>
      <c r="D261" s="7"/>
      <c r="E261" s="7"/>
      <c r="F261" s="7"/>
      <c r="G261" s="132"/>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row>
    <row r="262" spans="1:36" s="136" customFormat="1" ht="15.75" customHeight="1" x14ac:dyDescent="0.35">
      <c r="A262" s="7"/>
      <c r="B262" s="7"/>
      <c r="C262" s="7"/>
      <c r="D262" s="7"/>
      <c r="E262" s="7"/>
      <c r="F262" s="7"/>
      <c r="G262" s="132"/>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row>
    <row r="263" spans="1:36" s="136" customFormat="1" ht="15.75" customHeight="1" x14ac:dyDescent="0.35">
      <c r="A263" s="7"/>
      <c r="B263" s="7"/>
      <c r="C263" s="7"/>
      <c r="D263" s="7"/>
      <c r="E263" s="7"/>
      <c r="F263" s="7"/>
      <c r="G263" s="132"/>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row>
    <row r="264" spans="1:36" s="136" customFormat="1" ht="15.75" customHeight="1" x14ac:dyDescent="0.35">
      <c r="A264" s="7"/>
      <c r="B264" s="7"/>
      <c r="C264" s="7"/>
      <c r="D264" s="7"/>
      <c r="E264" s="7"/>
      <c r="F264" s="7"/>
      <c r="G264" s="132"/>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row>
    <row r="265" spans="1:36" s="136" customFormat="1" ht="15.75" customHeight="1" x14ac:dyDescent="0.35">
      <c r="A265" s="7"/>
      <c r="B265" s="7"/>
      <c r="C265" s="7"/>
      <c r="D265" s="7"/>
      <c r="E265" s="7"/>
      <c r="F265" s="7"/>
      <c r="G265" s="132"/>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row>
    <row r="266" spans="1:36" s="136" customFormat="1" ht="15.75" customHeight="1" x14ac:dyDescent="0.35">
      <c r="A266" s="7"/>
      <c r="B266" s="7"/>
      <c r="C266" s="7"/>
      <c r="D266" s="7"/>
      <c r="E266" s="7"/>
      <c r="F266" s="7"/>
      <c r="G266" s="132"/>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row>
    <row r="267" spans="1:36" s="136" customFormat="1" ht="15.75" customHeight="1" x14ac:dyDescent="0.35">
      <c r="A267" s="7"/>
      <c r="B267" s="7"/>
      <c r="C267" s="7"/>
      <c r="D267" s="7"/>
      <c r="E267" s="7"/>
      <c r="F267" s="7"/>
      <c r="G267" s="132"/>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row>
    <row r="268" spans="1:36" s="136" customFormat="1" ht="15.75" customHeight="1" x14ac:dyDescent="0.35">
      <c r="A268" s="7"/>
      <c r="B268" s="7"/>
      <c r="C268" s="7"/>
      <c r="D268" s="7"/>
      <c r="E268" s="7"/>
      <c r="F268" s="7"/>
      <c r="G268" s="132"/>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row>
    <row r="269" spans="1:36" s="136" customFormat="1" ht="15.75" customHeight="1" x14ac:dyDescent="0.35">
      <c r="A269" s="7"/>
      <c r="B269" s="7"/>
      <c r="C269" s="7"/>
      <c r="D269" s="7"/>
      <c r="E269" s="7"/>
      <c r="F269" s="7"/>
      <c r="G269" s="132"/>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row>
    <row r="270" spans="1:36" s="136" customFormat="1" ht="15.75" customHeight="1" x14ac:dyDescent="0.35">
      <c r="A270" s="7"/>
      <c r="B270" s="7"/>
      <c r="C270" s="7"/>
      <c r="D270" s="7"/>
      <c r="E270" s="7"/>
      <c r="F270" s="7"/>
      <c r="G270" s="132"/>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row>
    <row r="271" spans="1:36" s="136" customFormat="1" ht="15.75" customHeight="1" x14ac:dyDescent="0.35">
      <c r="A271" s="7"/>
      <c r="B271" s="7"/>
      <c r="C271" s="7"/>
      <c r="D271" s="7"/>
      <c r="E271" s="7"/>
      <c r="F271" s="7"/>
      <c r="G271" s="132"/>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row>
    <row r="272" spans="1:36" s="136" customFormat="1" ht="15.75" customHeight="1" x14ac:dyDescent="0.35">
      <c r="A272" s="7"/>
      <c r="B272" s="7"/>
      <c r="C272" s="7"/>
      <c r="D272" s="7"/>
      <c r="E272" s="7"/>
      <c r="F272" s="7"/>
      <c r="G272" s="132"/>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row>
    <row r="273" spans="1:36" s="136" customFormat="1" ht="15.75" customHeight="1" x14ac:dyDescent="0.35">
      <c r="A273" s="7"/>
      <c r="B273" s="7"/>
      <c r="C273" s="7"/>
      <c r="D273" s="7"/>
      <c r="E273" s="7"/>
      <c r="F273" s="7"/>
      <c r="G273" s="132"/>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row>
    <row r="274" spans="1:36" s="136" customFormat="1" ht="15.75" customHeight="1" x14ac:dyDescent="0.35">
      <c r="A274" s="7"/>
      <c r="B274" s="7"/>
      <c r="C274" s="7"/>
      <c r="D274" s="7"/>
      <c r="E274" s="7"/>
      <c r="F274" s="7"/>
      <c r="G274" s="132"/>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row>
    <row r="275" spans="1:36" s="136" customFormat="1" ht="15.75" customHeight="1" x14ac:dyDescent="0.35">
      <c r="A275" s="7"/>
      <c r="B275" s="7"/>
      <c r="C275" s="7"/>
      <c r="D275" s="7"/>
      <c r="E275" s="7"/>
      <c r="F275" s="7"/>
      <c r="G275" s="132"/>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row>
    <row r="276" spans="1:36" s="136" customFormat="1" ht="15.75" customHeight="1" x14ac:dyDescent="0.35">
      <c r="A276" s="7"/>
      <c r="B276" s="7"/>
      <c r="C276" s="7"/>
      <c r="D276" s="7"/>
      <c r="E276" s="7"/>
      <c r="F276" s="7"/>
      <c r="G276" s="132"/>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row>
    <row r="277" spans="1:36" s="136" customFormat="1" ht="15.75" customHeight="1" x14ac:dyDescent="0.35">
      <c r="A277" s="7"/>
      <c r="B277" s="7"/>
      <c r="C277" s="7"/>
      <c r="D277" s="7"/>
      <c r="E277" s="7"/>
      <c r="F277" s="7"/>
      <c r="G277" s="132"/>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row>
    <row r="278" spans="1:36" s="136" customFormat="1" ht="15.75" customHeight="1" x14ac:dyDescent="0.35">
      <c r="A278" s="7"/>
      <c r="B278" s="7"/>
      <c r="C278" s="7"/>
      <c r="D278" s="7"/>
      <c r="E278" s="7"/>
      <c r="F278" s="7"/>
      <c r="G278" s="132"/>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row>
    <row r="279" spans="1:36" s="136" customFormat="1" ht="15.75" customHeight="1" x14ac:dyDescent="0.35">
      <c r="A279" s="7"/>
      <c r="B279" s="7"/>
      <c r="C279" s="7"/>
      <c r="D279" s="7"/>
      <c r="E279" s="7"/>
      <c r="F279" s="7"/>
      <c r="G279" s="132"/>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row>
    <row r="280" spans="1:36" s="136" customFormat="1" ht="15.75" customHeight="1" x14ac:dyDescent="0.35">
      <c r="A280" s="7"/>
      <c r="B280" s="7"/>
      <c r="C280" s="7"/>
      <c r="D280" s="7"/>
      <c r="E280" s="7"/>
      <c r="F280" s="7"/>
      <c r="G280" s="132"/>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row>
    <row r="281" spans="1:36" s="136" customFormat="1" ht="15.75" customHeight="1" x14ac:dyDescent="0.35">
      <c r="A281" s="7"/>
      <c r="B281" s="7"/>
      <c r="C281" s="7"/>
      <c r="D281" s="7"/>
      <c r="E281" s="7"/>
      <c r="F281" s="7"/>
      <c r="G281" s="132"/>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row>
    <row r="282" spans="1:36" s="136" customFormat="1" ht="15.75" customHeight="1" x14ac:dyDescent="0.35">
      <c r="A282" s="7"/>
      <c r="B282" s="7"/>
      <c r="C282" s="7"/>
      <c r="D282" s="7"/>
      <c r="E282" s="7"/>
      <c r="F282" s="7"/>
      <c r="G282" s="132"/>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row>
    <row r="283" spans="1:36" s="136" customFormat="1" ht="15.75" customHeight="1" x14ac:dyDescent="0.35">
      <c r="A283" s="7"/>
      <c r="B283" s="7"/>
      <c r="C283" s="7"/>
      <c r="D283" s="7"/>
      <c r="E283" s="7"/>
      <c r="F283" s="7"/>
      <c r="G283" s="132"/>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row>
    <row r="284" spans="1:36" s="136" customFormat="1" ht="15.75" customHeight="1" x14ac:dyDescent="0.35">
      <c r="A284" s="7"/>
      <c r="B284" s="7"/>
      <c r="C284" s="7"/>
      <c r="D284" s="7"/>
      <c r="E284" s="7"/>
      <c r="F284" s="7"/>
      <c r="G284" s="132"/>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row>
    <row r="285" spans="1:36" s="136" customFormat="1" ht="15.75" customHeight="1" x14ac:dyDescent="0.35">
      <c r="A285" s="7"/>
      <c r="B285" s="7"/>
      <c r="C285" s="7"/>
      <c r="D285" s="7"/>
      <c r="E285" s="7"/>
      <c r="F285" s="7"/>
      <c r="G285" s="132"/>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row>
    <row r="286" spans="1:36" s="136" customFormat="1" ht="15.75" customHeight="1" x14ac:dyDescent="0.35">
      <c r="A286" s="7"/>
      <c r="B286" s="7"/>
      <c r="C286" s="7"/>
      <c r="D286" s="7"/>
      <c r="E286" s="7"/>
      <c r="F286" s="7"/>
      <c r="G286" s="132"/>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row>
    <row r="287" spans="1:36" ht="15.75" customHeight="1" x14ac:dyDescent="0.5">
      <c r="A287" s="7"/>
      <c r="B287" s="7"/>
      <c r="C287" s="7"/>
      <c r="D287" s="7"/>
      <c r="E287" s="7"/>
      <c r="F287" s="7"/>
      <c r="H287" s="144"/>
      <c r="I287" s="144"/>
      <c r="J287" s="144"/>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row>
    <row r="288" spans="1:36" ht="15.75" customHeight="1" x14ac:dyDescent="0.5">
      <c r="A288" s="7"/>
      <c r="B288" s="7"/>
      <c r="C288" s="7"/>
      <c r="D288" s="7"/>
      <c r="E288" s="7"/>
      <c r="F288" s="7"/>
      <c r="H288" s="144"/>
      <c r="I288" s="144"/>
      <c r="J288" s="144"/>
      <c r="K288" s="144"/>
      <c r="L288" s="144"/>
      <c r="M288" s="144"/>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row>
    <row r="289" spans="1:36" ht="15.75" customHeight="1" x14ac:dyDescent="0.5">
      <c r="A289" s="7"/>
      <c r="B289" s="7"/>
      <c r="C289" s="7"/>
      <c r="D289" s="7"/>
      <c r="E289" s="7"/>
      <c r="F289" s="7"/>
      <c r="H289" s="144"/>
      <c r="I289" s="144"/>
      <c r="J289" s="144"/>
      <c r="K289" s="144"/>
      <c r="L289" s="144"/>
      <c r="M289" s="144"/>
      <c r="N289" s="144"/>
      <c r="O289" s="144"/>
      <c r="P289" s="144"/>
      <c r="Q289" s="144"/>
      <c r="R289" s="144"/>
      <c r="S289" s="144"/>
      <c r="T289" s="144"/>
      <c r="U289" s="144"/>
      <c r="V289" s="144"/>
      <c r="W289" s="144"/>
      <c r="X289" s="144"/>
      <c r="Y289" s="144"/>
      <c r="Z289" s="144"/>
      <c r="AA289" s="144"/>
      <c r="AB289" s="144"/>
      <c r="AC289" s="144"/>
      <c r="AD289" s="144"/>
      <c r="AE289" s="144"/>
      <c r="AF289" s="144"/>
      <c r="AG289" s="144"/>
      <c r="AH289" s="144"/>
      <c r="AI289" s="144"/>
      <c r="AJ289" s="144"/>
    </row>
    <row r="290" spans="1:36" ht="15.75" customHeight="1" x14ac:dyDescent="0.5">
      <c r="A290" s="7"/>
      <c r="B290" s="7"/>
      <c r="C290" s="7"/>
      <c r="D290" s="7"/>
      <c r="E290" s="7"/>
      <c r="F290" s="7"/>
      <c r="H290" s="144"/>
      <c r="I290" s="144"/>
      <c r="J290" s="144"/>
      <c r="K290" s="144"/>
      <c r="L290" s="144"/>
      <c r="M290" s="144"/>
      <c r="N290" s="144"/>
      <c r="O290" s="144"/>
      <c r="P290" s="144"/>
      <c r="Q290" s="144"/>
      <c r="R290" s="144"/>
      <c r="S290" s="144"/>
      <c r="T290" s="144"/>
      <c r="U290" s="144"/>
      <c r="V290" s="144"/>
      <c r="W290" s="144"/>
      <c r="X290" s="144"/>
      <c r="Y290" s="144"/>
      <c r="Z290" s="144"/>
      <c r="AA290" s="144"/>
      <c r="AB290" s="144"/>
      <c r="AC290" s="144"/>
      <c r="AD290" s="144"/>
      <c r="AE290" s="144"/>
      <c r="AF290" s="144"/>
      <c r="AG290" s="144"/>
      <c r="AH290" s="144"/>
      <c r="AI290" s="144"/>
      <c r="AJ290" s="144"/>
    </row>
    <row r="291" spans="1:36" ht="15.75" customHeight="1" x14ac:dyDescent="0.5">
      <c r="A291" s="7"/>
      <c r="B291" s="7"/>
      <c r="C291" s="7"/>
      <c r="D291" s="7"/>
      <c r="E291" s="7"/>
      <c r="F291" s="7"/>
      <c r="H291" s="144"/>
      <c r="I291" s="144"/>
      <c r="J291" s="144"/>
      <c r="K291" s="144"/>
      <c r="L291" s="144"/>
      <c r="M291" s="144"/>
      <c r="N291" s="144"/>
      <c r="O291" s="144"/>
      <c r="P291" s="144"/>
      <c r="Q291" s="144"/>
      <c r="R291" s="144"/>
      <c r="S291" s="144"/>
      <c r="T291" s="144"/>
      <c r="U291" s="144"/>
      <c r="V291" s="144"/>
      <c r="W291" s="144"/>
      <c r="X291" s="144"/>
      <c r="Y291" s="144"/>
      <c r="Z291" s="144"/>
      <c r="AA291" s="144"/>
      <c r="AB291" s="144"/>
      <c r="AC291" s="144"/>
      <c r="AD291" s="144"/>
      <c r="AE291" s="144"/>
      <c r="AF291" s="144"/>
      <c r="AG291" s="144"/>
      <c r="AH291" s="144"/>
      <c r="AI291" s="144"/>
      <c r="AJ291" s="144"/>
    </row>
    <row r="292" spans="1:36" ht="15.75" customHeight="1" x14ac:dyDescent="0.5">
      <c r="A292" s="7"/>
      <c r="B292" s="7"/>
      <c r="C292" s="7"/>
      <c r="D292" s="7"/>
      <c r="E292" s="7"/>
      <c r="F292" s="7"/>
      <c r="H292" s="144"/>
      <c r="I292" s="144"/>
      <c r="J292" s="144"/>
      <c r="K292" s="144"/>
      <c r="L292" s="144"/>
      <c r="M292" s="144"/>
      <c r="N292" s="144"/>
      <c r="O292" s="144"/>
      <c r="P292" s="144"/>
      <c r="Q292" s="144"/>
      <c r="R292" s="144"/>
      <c r="S292" s="144"/>
      <c r="T292" s="144"/>
      <c r="U292" s="144"/>
      <c r="V292" s="144"/>
      <c r="W292" s="144"/>
      <c r="X292" s="144"/>
      <c r="Y292" s="144"/>
      <c r="Z292" s="144"/>
      <c r="AA292" s="144"/>
      <c r="AB292" s="144"/>
      <c r="AC292" s="144"/>
      <c r="AD292" s="144"/>
      <c r="AE292" s="144"/>
      <c r="AF292" s="144"/>
      <c r="AG292" s="144"/>
      <c r="AH292" s="144"/>
      <c r="AI292" s="144"/>
      <c r="AJ292" s="144"/>
    </row>
    <row r="293" spans="1:36" ht="15.75" customHeight="1" x14ac:dyDescent="0.5">
      <c r="A293" s="7"/>
      <c r="B293" s="7"/>
      <c r="C293" s="7"/>
      <c r="D293" s="7"/>
      <c r="E293" s="7"/>
      <c r="F293" s="7"/>
      <c r="H293" s="144"/>
      <c r="I293" s="144"/>
      <c r="J293" s="144"/>
      <c r="K293" s="144"/>
      <c r="L293" s="144"/>
      <c r="M293" s="144"/>
      <c r="N293" s="144"/>
      <c r="O293" s="144"/>
      <c r="P293" s="144"/>
      <c r="Q293" s="144"/>
      <c r="R293" s="144"/>
      <c r="S293" s="144"/>
      <c r="T293" s="144"/>
      <c r="U293" s="144"/>
      <c r="V293" s="144"/>
      <c r="W293" s="144"/>
      <c r="X293" s="144"/>
      <c r="Y293" s="144"/>
      <c r="Z293" s="144"/>
      <c r="AA293" s="144"/>
      <c r="AB293" s="144"/>
      <c r="AC293" s="144"/>
      <c r="AD293" s="144"/>
      <c r="AE293" s="144"/>
      <c r="AF293" s="144"/>
      <c r="AG293" s="144"/>
      <c r="AH293" s="144"/>
      <c r="AI293" s="144"/>
      <c r="AJ293" s="144"/>
    </row>
    <row r="294" spans="1:36" ht="15.75" customHeight="1" x14ac:dyDescent="0.5">
      <c r="A294" s="7"/>
      <c r="B294" s="7"/>
      <c r="C294" s="7"/>
      <c r="D294" s="7"/>
      <c r="E294" s="7"/>
      <c r="F294" s="7"/>
      <c r="H294" s="144"/>
      <c r="I294" s="144"/>
      <c r="J294" s="144"/>
      <c r="K294" s="144"/>
      <c r="L294" s="144"/>
      <c r="M294" s="144"/>
      <c r="N294" s="144"/>
      <c r="O294" s="144"/>
      <c r="P294" s="144"/>
      <c r="Q294" s="144"/>
      <c r="R294" s="144"/>
      <c r="S294" s="144"/>
      <c r="T294" s="144"/>
      <c r="U294" s="144"/>
      <c r="V294" s="144"/>
      <c r="W294" s="144"/>
      <c r="X294" s="144"/>
      <c r="Y294" s="144"/>
      <c r="Z294" s="144"/>
      <c r="AA294" s="144"/>
      <c r="AB294" s="144"/>
      <c r="AC294" s="144"/>
      <c r="AD294" s="144"/>
      <c r="AE294" s="144"/>
      <c r="AF294" s="144"/>
      <c r="AG294" s="144"/>
      <c r="AH294" s="144"/>
      <c r="AI294" s="144"/>
      <c r="AJ294" s="144"/>
    </row>
    <row r="295" spans="1:36" ht="15.75" customHeight="1" x14ac:dyDescent="0.5">
      <c r="A295" s="7"/>
      <c r="B295" s="7"/>
      <c r="C295" s="7"/>
      <c r="D295" s="7"/>
      <c r="E295" s="7"/>
      <c r="F295" s="7"/>
      <c r="H295" s="144"/>
      <c r="I295" s="144"/>
      <c r="J295" s="144"/>
      <c r="K295" s="144"/>
      <c r="L295" s="144"/>
      <c r="M295" s="144"/>
      <c r="N295" s="144"/>
      <c r="O295" s="144"/>
      <c r="P295" s="144"/>
      <c r="Q295" s="144"/>
      <c r="R295" s="144"/>
      <c r="S295" s="144"/>
      <c r="T295" s="144"/>
      <c r="U295" s="144"/>
      <c r="V295" s="144"/>
      <c r="W295" s="144"/>
      <c r="X295" s="144"/>
      <c r="Y295" s="144"/>
      <c r="Z295" s="144"/>
      <c r="AA295" s="144"/>
      <c r="AB295" s="144"/>
      <c r="AC295" s="144"/>
      <c r="AD295" s="144"/>
      <c r="AE295" s="144"/>
      <c r="AF295" s="144"/>
      <c r="AG295" s="144"/>
      <c r="AH295" s="144"/>
      <c r="AI295" s="144"/>
      <c r="AJ295" s="144"/>
    </row>
    <row r="296" spans="1:36" ht="15.75" customHeight="1" x14ac:dyDescent="0.5">
      <c r="A296" s="7"/>
      <c r="B296" s="7"/>
      <c r="C296" s="7"/>
      <c r="D296" s="7"/>
      <c r="E296" s="7"/>
      <c r="F296" s="7"/>
      <c r="H296" s="144"/>
      <c r="I296" s="144"/>
      <c r="J296" s="144"/>
      <c r="K296" s="144"/>
      <c r="L296" s="144"/>
      <c r="M296" s="144"/>
      <c r="N296" s="144"/>
      <c r="O296" s="144"/>
      <c r="P296" s="144"/>
      <c r="Q296" s="144"/>
      <c r="R296" s="144"/>
      <c r="S296" s="144"/>
      <c r="T296" s="144"/>
      <c r="U296" s="144"/>
      <c r="V296" s="144"/>
      <c r="W296" s="144"/>
      <c r="X296" s="144"/>
      <c r="Y296" s="144"/>
      <c r="Z296" s="144"/>
      <c r="AA296" s="144"/>
      <c r="AB296" s="144"/>
      <c r="AC296" s="144"/>
      <c r="AD296" s="144"/>
      <c r="AE296" s="144"/>
      <c r="AF296" s="144"/>
      <c r="AG296" s="144"/>
      <c r="AH296" s="144"/>
      <c r="AI296" s="144"/>
      <c r="AJ296" s="144"/>
    </row>
    <row r="297" spans="1:36" ht="15.75" customHeight="1" x14ac:dyDescent="0.5">
      <c r="A297" s="7"/>
      <c r="B297" s="7"/>
      <c r="C297" s="7"/>
      <c r="D297" s="7"/>
      <c r="E297" s="7"/>
      <c r="F297" s="7"/>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44"/>
      <c r="AF297" s="144"/>
      <c r="AG297" s="144"/>
      <c r="AH297" s="144"/>
      <c r="AI297" s="144"/>
      <c r="AJ297" s="144"/>
    </row>
    <row r="298" spans="1:36" ht="15.75" customHeight="1" x14ac:dyDescent="0.5">
      <c r="A298" s="7"/>
      <c r="B298" s="7"/>
      <c r="C298" s="7"/>
      <c r="D298" s="7"/>
      <c r="E298" s="7"/>
      <c r="F298" s="7"/>
      <c r="H298" s="144"/>
      <c r="I298" s="144"/>
      <c r="J298" s="144"/>
      <c r="K298" s="144"/>
      <c r="L298" s="144"/>
      <c r="M298" s="144"/>
      <c r="N298" s="144"/>
      <c r="O298" s="144"/>
      <c r="P298" s="144"/>
      <c r="Q298" s="144"/>
      <c r="R298" s="144"/>
      <c r="S298" s="144"/>
      <c r="T298" s="144"/>
      <c r="U298" s="144"/>
      <c r="V298" s="144"/>
      <c r="W298" s="144"/>
      <c r="X298" s="144"/>
      <c r="Y298" s="144"/>
      <c r="Z298" s="144"/>
      <c r="AA298" s="144"/>
      <c r="AB298" s="144"/>
      <c r="AC298" s="144"/>
      <c r="AD298" s="144"/>
      <c r="AE298" s="144"/>
      <c r="AF298" s="144"/>
      <c r="AG298" s="144"/>
      <c r="AH298" s="144"/>
      <c r="AI298" s="144"/>
      <c r="AJ298" s="144"/>
    </row>
    <row r="299" spans="1:36" ht="15.75" customHeight="1" x14ac:dyDescent="0.5">
      <c r="A299" s="7"/>
      <c r="B299" s="7"/>
      <c r="C299" s="7"/>
      <c r="D299" s="7"/>
      <c r="E299" s="7"/>
      <c r="F299" s="7"/>
      <c r="H299" s="144"/>
      <c r="I299" s="144"/>
      <c r="J299" s="144"/>
      <c r="K299" s="144"/>
      <c r="L299" s="144"/>
      <c r="M299" s="144"/>
      <c r="N299" s="144"/>
      <c r="O299" s="144"/>
      <c r="P299" s="144"/>
      <c r="Q299" s="144"/>
      <c r="R299" s="144"/>
      <c r="S299" s="144"/>
      <c r="T299" s="144"/>
      <c r="U299" s="144"/>
      <c r="V299" s="144"/>
      <c r="W299" s="144"/>
      <c r="X299" s="144"/>
      <c r="Y299" s="144"/>
      <c r="Z299" s="144"/>
      <c r="AA299" s="144"/>
      <c r="AB299" s="144"/>
      <c r="AC299" s="144"/>
      <c r="AD299" s="144"/>
      <c r="AE299" s="144"/>
      <c r="AF299" s="144"/>
      <c r="AG299" s="144"/>
      <c r="AH299" s="144"/>
      <c r="AI299" s="144"/>
      <c r="AJ299" s="144"/>
    </row>
    <row r="300" spans="1:36" ht="15.75" customHeight="1" x14ac:dyDescent="0.5">
      <c r="A300" s="7"/>
      <c r="B300" s="7"/>
      <c r="C300" s="7"/>
      <c r="D300" s="7"/>
      <c r="E300" s="7"/>
      <c r="F300" s="7"/>
      <c r="H300" s="144"/>
      <c r="I300" s="144"/>
      <c r="J300" s="144"/>
      <c r="K300" s="144"/>
      <c r="L300" s="144"/>
      <c r="M300" s="144"/>
      <c r="N300" s="144"/>
      <c r="O300" s="144"/>
      <c r="P300" s="144"/>
      <c r="Q300" s="144"/>
      <c r="R300" s="144"/>
      <c r="S300" s="144"/>
      <c r="T300" s="144"/>
      <c r="U300" s="144"/>
      <c r="V300" s="144"/>
      <c r="W300" s="144"/>
      <c r="X300" s="144"/>
      <c r="Y300" s="144"/>
      <c r="Z300" s="144"/>
      <c r="AA300" s="144"/>
      <c r="AB300" s="144"/>
      <c r="AC300" s="144"/>
      <c r="AD300" s="144"/>
      <c r="AE300" s="144"/>
      <c r="AF300" s="144"/>
      <c r="AG300" s="144"/>
      <c r="AH300" s="144"/>
      <c r="AI300" s="144"/>
      <c r="AJ300" s="144"/>
    </row>
    <row r="301" spans="1:36" ht="15.75" customHeight="1" x14ac:dyDescent="0.5">
      <c r="A301" s="7"/>
      <c r="B301" s="7"/>
      <c r="C301" s="7"/>
      <c r="D301" s="7"/>
      <c r="E301" s="7"/>
      <c r="F301" s="7"/>
      <c r="H301" s="144"/>
      <c r="I301" s="144"/>
      <c r="J301" s="144"/>
      <c r="K301" s="144"/>
      <c r="L301" s="144"/>
      <c r="M301" s="144"/>
      <c r="N301" s="144"/>
      <c r="O301" s="144"/>
      <c r="P301" s="144"/>
      <c r="Q301" s="144"/>
      <c r="R301" s="144"/>
      <c r="S301" s="144"/>
      <c r="T301" s="144"/>
      <c r="U301" s="144"/>
      <c r="V301" s="144"/>
      <c r="W301" s="144"/>
      <c r="X301" s="144"/>
      <c r="Y301" s="144"/>
      <c r="Z301" s="144"/>
      <c r="AA301" s="144"/>
      <c r="AB301" s="144"/>
      <c r="AC301" s="144"/>
      <c r="AD301" s="144"/>
      <c r="AE301" s="144"/>
      <c r="AF301" s="144"/>
      <c r="AG301" s="144"/>
      <c r="AH301" s="144"/>
      <c r="AI301" s="144"/>
      <c r="AJ301" s="144"/>
    </row>
    <row r="302" spans="1:36" ht="15.75" customHeight="1" x14ac:dyDescent="0.5">
      <c r="A302" s="7"/>
      <c r="B302" s="7"/>
      <c r="C302" s="7"/>
      <c r="D302" s="7"/>
      <c r="E302" s="7"/>
      <c r="F302" s="7"/>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44"/>
      <c r="AF302" s="144"/>
      <c r="AG302" s="144"/>
      <c r="AH302" s="144"/>
      <c r="AI302" s="144"/>
      <c r="AJ302" s="144"/>
    </row>
    <row r="303" spans="1:36" ht="15.75" customHeight="1" x14ac:dyDescent="0.5">
      <c r="A303" s="7"/>
      <c r="B303" s="7"/>
      <c r="C303" s="7"/>
      <c r="D303" s="7"/>
      <c r="E303" s="7"/>
      <c r="F303" s="7"/>
      <c r="H303" s="144"/>
      <c r="I303" s="144"/>
      <c r="J303" s="144"/>
      <c r="K303" s="144"/>
      <c r="L303" s="144"/>
      <c r="M303" s="144"/>
      <c r="N303" s="144"/>
      <c r="O303" s="144"/>
      <c r="P303" s="144"/>
      <c r="Q303" s="144"/>
      <c r="R303" s="144"/>
      <c r="S303" s="144"/>
      <c r="T303" s="144"/>
      <c r="U303" s="144"/>
      <c r="V303" s="144"/>
      <c r="W303" s="144"/>
      <c r="X303" s="144"/>
      <c r="Y303" s="144"/>
      <c r="Z303" s="144"/>
      <c r="AA303" s="144"/>
      <c r="AB303" s="144"/>
      <c r="AC303" s="144"/>
      <c r="AD303" s="144"/>
      <c r="AE303" s="144"/>
      <c r="AF303" s="144"/>
      <c r="AG303" s="144"/>
      <c r="AH303" s="144"/>
      <c r="AI303" s="144"/>
      <c r="AJ303" s="144"/>
    </row>
    <row r="304" spans="1:36" ht="15.75" customHeight="1" x14ac:dyDescent="0.5">
      <c r="A304" s="7"/>
      <c r="B304" s="7"/>
      <c r="C304" s="7"/>
      <c r="D304" s="7"/>
      <c r="E304" s="7"/>
      <c r="F304" s="7"/>
      <c r="H304" s="144"/>
      <c r="I304" s="144"/>
      <c r="J304" s="144"/>
      <c r="K304" s="144"/>
      <c r="L304" s="144"/>
      <c r="M304" s="144"/>
      <c r="N304" s="144"/>
      <c r="O304" s="144"/>
      <c r="P304" s="144"/>
      <c r="Q304" s="144"/>
      <c r="R304" s="144"/>
      <c r="S304" s="144"/>
      <c r="T304" s="144"/>
      <c r="U304" s="144"/>
      <c r="V304" s="144"/>
      <c r="W304" s="144"/>
      <c r="X304" s="144"/>
      <c r="Y304" s="144"/>
      <c r="Z304" s="144"/>
      <c r="AA304" s="144"/>
      <c r="AB304" s="144"/>
      <c r="AC304" s="144"/>
      <c r="AD304" s="144"/>
      <c r="AE304" s="144"/>
      <c r="AF304" s="144"/>
      <c r="AG304" s="144"/>
      <c r="AH304" s="144"/>
      <c r="AI304" s="144"/>
      <c r="AJ304" s="144"/>
    </row>
    <row r="305" spans="1:36" ht="15.75" customHeight="1" x14ac:dyDescent="0.5">
      <c r="A305" s="7"/>
      <c r="B305" s="7"/>
      <c r="C305" s="7"/>
      <c r="D305" s="7"/>
      <c r="E305" s="7"/>
      <c r="F305" s="7"/>
      <c r="H305" s="144"/>
      <c r="I305" s="144"/>
      <c r="J305" s="144"/>
      <c r="K305" s="144"/>
      <c r="L305" s="144"/>
      <c r="M305" s="144"/>
      <c r="N305" s="144"/>
      <c r="O305" s="144"/>
      <c r="P305" s="144"/>
      <c r="Q305" s="144"/>
      <c r="R305" s="144"/>
      <c r="S305" s="144"/>
      <c r="T305" s="144"/>
      <c r="U305" s="144"/>
      <c r="V305" s="144"/>
      <c r="W305" s="144"/>
      <c r="X305" s="144"/>
      <c r="Y305" s="144"/>
      <c r="Z305" s="144"/>
      <c r="AA305" s="144"/>
      <c r="AB305" s="144"/>
      <c r="AC305" s="144"/>
      <c r="AD305" s="144"/>
      <c r="AE305" s="144"/>
      <c r="AF305" s="144"/>
      <c r="AG305" s="144"/>
      <c r="AH305" s="144"/>
      <c r="AI305" s="144"/>
      <c r="AJ305" s="144"/>
    </row>
    <row r="306" spans="1:36" ht="15.75" customHeight="1" x14ac:dyDescent="0.5">
      <c r="A306" s="7"/>
      <c r="B306" s="7"/>
      <c r="C306" s="7"/>
      <c r="D306" s="7"/>
      <c r="E306" s="7"/>
      <c r="F306" s="7"/>
      <c r="H306" s="144"/>
      <c r="I306" s="144"/>
      <c r="J306" s="144"/>
      <c r="K306" s="144"/>
      <c r="L306" s="144"/>
      <c r="M306" s="144"/>
      <c r="N306" s="144"/>
      <c r="O306" s="144"/>
      <c r="P306" s="144"/>
      <c r="Q306" s="144"/>
      <c r="R306" s="144"/>
      <c r="S306" s="144"/>
      <c r="T306" s="144"/>
      <c r="U306" s="144"/>
      <c r="V306" s="144"/>
      <c r="W306" s="144"/>
      <c r="X306" s="144"/>
      <c r="Y306" s="144"/>
      <c r="Z306" s="144"/>
      <c r="AA306" s="144"/>
      <c r="AB306" s="144"/>
      <c r="AC306" s="144"/>
      <c r="AD306" s="144"/>
      <c r="AE306" s="144"/>
      <c r="AF306" s="144"/>
      <c r="AG306" s="144"/>
      <c r="AH306" s="144"/>
      <c r="AI306" s="144"/>
      <c r="AJ306" s="144"/>
    </row>
    <row r="307" spans="1:36" ht="15.75" customHeight="1" x14ac:dyDescent="0.5">
      <c r="A307" s="7"/>
      <c r="B307" s="7"/>
      <c r="C307" s="7"/>
      <c r="D307" s="7"/>
      <c r="E307" s="7"/>
      <c r="F307" s="7"/>
      <c r="H307" s="144"/>
      <c r="I307" s="144"/>
      <c r="J307" s="144"/>
      <c r="K307" s="144"/>
      <c r="L307" s="144"/>
      <c r="M307" s="144"/>
      <c r="N307" s="144"/>
      <c r="O307" s="144"/>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row>
    <row r="308" spans="1:36" ht="15.75" customHeight="1" x14ac:dyDescent="0.5">
      <c r="A308" s="7"/>
      <c r="B308" s="7"/>
      <c r="C308" s="7"/>
      <c r="D308" s="7"/>
      <c r="E308" s="7"/>
      <c r="F308" s="7"/>
      <c r="H308" s="144"/>
      <c r="I308" s="144"/>
      <c r="J308" s="144"/>
      <c r="K308" s="144"/>
      <c r="L308" s="144"/>
      <c r="M308" s="144"/>
      <c r="N308" s="144"/>
      <c r="O308" s="144"/>
      <c r="P308" s="144"/>
      <c r="Q308" s="144"/>
      <c r="R308" s="144"/>
      <c r="S308" s="144"/>
      <c r="T308" s="144"/>
      <c r="U308" s="144"/>
      <c r="V308" s="144"/>
      <c r="W308" s="144"/>
      <c r="X308" s="144"/>
      <c r="Y308" s="144"/>
      <c r="Z308" s="144"/>
      <c r="AA308" s="144"/>
      <c r="AB308" s="144"/>
      <c r="AC308" s="144"/>
      <c r="AD308" s="144"/>
      <c r="AE308" s="144"/>
      <c r="AF308" s="144"/>
      <c r="AG308" s="144"/>
      <c r="AH308" s="144"/>
      <c r="AI308" s="144"/>
      <c r="AJ308" s="144"/>
    </row>
    <row r="309" spans="1:36" ht="15.75" customHeight="1" x14ac:dyDescent="0.5">
      <c r="A309" s="7"/>
      <c r="B309" s="7"/>
      <c r="C309" s="7"/>
      <c r="D309" s="7"/>
      <c r="E309" s="7"/>
      <c r="F309" s="7"/>
      <c r="H309" s="144"/>
      <c r="I309" s="144"/>
      <c r="J309" s="144"/>
      <c r="K309" s="144"/>
      <c r="L309" s="144"/>
      <c r="M309" s="144"/>
      <c r="N309" s="144"/>
      <c r="O309" s="144"/>
      <c r="P309" s="144"/>
      <c r="Q309" s="144"/>
      <c r="R309" s="144"/>
      <c r="S309" s="144"/>
      <c r="T309" s="144"/>
      <c r="U309" s="144"/>
      <c r="V309" s="144"/>
      <c r="W309" s="144"/>
      <c r="X309" s="144"/>
      <c r="Y309" s="144"/>
      <c r="Z309" s="144"/>
      <c r="AA309" s="144"/>
      <c r="AB309" s="144"/>
      <c r="AC309" s="144"/>
      <c r="AD309" s="144"/>
      <c r="AE309" s="144"/>
      <c r="AF309" s="144"/>
      <c r="AG309" s="144"/>
      <c r="AH309" s="144"/>
      <c r="AI309" s="144"/>
      <c r="AJ309" s="144"/>
    </row>
    <row r="310" spans="1:36" ht="15.75" customHeight="1" x14ac:dyDescent="0.5">
      <c r="A310" s="7"/>
      <c r="B310" s="7"/>
      <c r="C310" s="7"/>
      <c r="D310" s="7"/>
      <c r="E310" s="7"/>
      <c r="F310" s="7"/>
      <c r="H310" s="144"/>
      <c r="I310" s="144"/>
      <c r="J310" s="144"/>
      <c r="K310" s="144"/>
      <c r="L310" s="144"/>
      <c r="M310" s="144"/>
      <c r="N310" s="144"/>
      <c r="O310" s="144"/>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row>
    <row r="311" spans="1:36" ht="15.75" customHeight="1" x14ac:dyDescent="0.5">
      <c r="A311" s="7"/>
      <c r="B311" s="7"/>
      <c r="C311" s="7"/>
      <c r="D311" s="7"/>
      <c r="E311" s="7"/>
      <c r="F311" s="7"/>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row>
    <row r="312" spans="1:36" ht="15.75" customHeight="1" x14ac:dyDescent="0.5">
      <c r="A312" s="7"/>
      <c r="B312" s="7"/>
      <c r="C312" s="7"/>
      <c r="D312" s="7"/>
      <c r="E312" s="7"/>
      <c r="F312" s="7"/>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row>
    <row r="313" spans="1:36" ht="15.75" customHeight="1" x14ac:dyDescent="0.5">
      <c r="A313" s="7"/>
      <c r="B313" s="7"/>
      <c r="C313" s="7"/>
      <c r="D313" s="7"/>
      <c r="E313" s="7"/>
      <c r="F313" s="7"/>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row>
    <row r="314" spans="1:36" ht="15.75" customHeight="1" x14ac:dyDescent="0.5">
      <c r="A314" s="7"/>
      <c r="B314" s="7"/>
      <c r="C314" s="7"/>
      <c r="D314" s="7"/>
      <c r="E314" s="7"/>
      <c r="F314" s="7"/>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row>
    <row r="315" spans="1:36" ht="15.75" customHeight="1" x14ac:dyDescent="0.5">
      <c r="A315" s="7"/>
      <c r="B315" s="7"/>
      <c r="C315" s="7"/>
      <c r="D315" s="7"/>
      <c r="E315" s="7"/>
      <c r="F315" s="7"/>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row>
    <row r="316" spans="1:36" ht="15.75" customHeight="1" x14ac:dyDescent="0.5">
      <c r="A316" s="7"/>
      <c r="B316" s="7"/>
      <c r="C316" s="7"/>
      <c r="D316" s="7"/>
      <c r="E316" s="7"/>
      <c r="F316" s="7"/>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row>
    <row r="317" spans="1:36" ht="15.75" customHeight="1" x14ac:dyDescent="0.5">
      <c r="A317" s="7"/>
      <c r="B317" s="7"/>
      <c r="C317" s="7"/>
      <c r="D317" s="7"/>
      <c r="E317" s="7"/>
      <c r="F317" s="7"/>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row>
    <row r="318" spans="1:36" ht="15.75" customHeight="1" x14ac:dyDescent="0.5">
      <c r="A318" s="7"/>
      <c r="B318" s="7"/>
      <c r="C318" s="7"/>
      <c r="D318" s="7"/>
      <c r="E318" s="7"/>
      <c r="F318" s="7"/>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row>
    <row r="319" spans="1:36" ht="15.75" customHeight="1" x14ac:dyDescent="0.5">
      <c r="A319" s="7"/>
      <c r="B319" s="7"/>
      <c r="C319" s="7"/>
      <c r="D319" s="7"/>
      <c r="E319" s="7"/>
      <c r="F319" s="7"/>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row>
    <row r="320" spans="1:36" ht="15.75" customHeight="1" x14ac:dyDescent="0.5">
      <c r="A320" s="7"/>
      <c r="B320" s="7"/>
      <c r="C320" s="7"/>
      <c r="D320" s="7"/>
      <c r="E320" s="7"/>
      <c r="F320" s="7"/>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row>
    <row r="321" spans="1:36" ht="15.75" customHeight="1" x14ac:dyDescent="0.5">
      <c r="A321" s="7"/>
      <c r="B321" s="7"/>
      <c r="C321" s="7"/>
      <c r="D321" s="7"/>
      <c r="E321" s="7"/>
      <c r="F321" s="7"/>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row>
    <row r="322" spans="1:36" ht="15.75" customHeight="1" x14ac:dyDescent="0.5">
      <c r="A322" s="7"/>
      <c r="B322" s="7"/>
      <c r="C322" s="7"/>
      <c r="D322" s="7"/>
      <c r="E322" s="7"/>
      <c r="F322" s="7"/>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row>
    <row r="323" spans="1:36" ht="15.75" customHeight="1" x14ac:dyDescent="0.5">
      <c r="A323" s="7"/>
      <c r="B323" s="7"/>
      <c r="C323" s="7"/>
      <c r="D323" s="7"/>
      <c r="E323" s="7"/>
      <c r="F323" s="7"/>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row>
    <row r="324" spans="1:36" ht="15.75" customHeight="1" x14ac:dyDescent="0.5">
      <c r="A324" s="7"/>
      <c r="B324" s="7"/>
      <c r="C324" s="7"/>
      <c r="D324" s="7"/>
      <c r="E324" s="7"/>
      <c r="F324" s="7"/>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row>
    <row r="325" spans="1:36" ht="15.75" customHeight="1" x14ac:dyDescent="0.5">
      <c r="A325" s="7"/>
      <c r="B325" s="7"/>
      <c r="C325" s="7"/>
      <c r="D325" s="7"/>
      <c r="E325" s="7"/>
      <c r="F325" s="7"/>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row>
    <row r="326" spans="1:36" ht="15.75" customHeight="1" x14ac:dyDescent="0.5">
      <c r="A326" s="7"/>
      <c r="B326" s="7"/>
      <c r="C326" s="7"/>
      <c r="D326" s="7"/>
      <c r="E326" s="7"/>
      <c r="F326" s="7"/>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row>
    <row r="327" spans="1:36" ht="15.75" customHeight="1" x14ac:dyDescent="0.5">
      <c r="A327" s="7"/>
      <c r="B327" s="7"/>
      <c r="C327" s="7"/>
      <c r="D327" s="7"/>
      <c r="E327" s="7"/>
      <c r="F327" s="7"/>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row>
    <row r="328" spans="1:36" ht="15.75" customHeight="1" x14ac:dyDescent="0.5">
      <c r="A328" s="7"/>
      <c r="B328" s="7"/>
      <c r="C328" s="7"/>
      <c r="D328" s="7"/>
      <c r="E328" s="7"/>
      <c r="F328" s="7"/>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row>
    <row r="329" spans="1:36" ht="15.75" customHeight="1" x14ac:dyDescent="0.5">
      <c r="A329" s="7"/>
      <c r="B329" s="7"/>
      <c r="C329" s="7"/>
      <c r="D329" s="7"/>
      <c r="E329" s="7"/>
      <c r="F329" s="7"/>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row>
    <row r="330" spans="1:36" ht="15.75" customHeight="1" x14ac:dyDescent="0.5">
      <c r="A330" s="7"/>
      <c r="B330" s="7"/>
      <c r="C330" s="7"/>
      <c r="D330" s="7"/>
      <c r="E330" s="7"/>
      <c r="F330" s="7"/>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row>
    <row r="331" spans="1:36" ht="15.75" customHeight="1" x14ac:dyDescent="0.5">
      <c r="A331" s="7"/>
      <c r="B331" s="7"/>
      <c r="C331" s="7"/>
      <c r="D331" s="7"/>
      <c r="E331" s="7"/>
      <c r="F331" s="7"/>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row>
    <row r="332" spans="1:36" ht="15.75" customHeight="1" x14ac:dyDescent="0.5">
      <c r="A332" s="7"/>
      <c r="B332" s="7"/>
      <c r="C332" s="7"/>
      <c r="D332" s="7"/>
      <c r="E332" s="7"/>
      <c r="F332" s="7"/>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row>
    <row r="333" spans="1:36" ht="15.75" customHeight="1" x14ac:dyDescent="0.5">
      <c r="A333" s="7"/>
      <c r="B333" s="7"/>
      <c r="C333" s="7"/>
      <c r="D333" s="7"/>
      <c r="E333" s="7"/>
      <c r="F333" s="7"/>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row>
    <row r="334" spans="1:36" ht="15.75" customHeight="1" x14ac:dyDescent="0.5">
      <c r="A334" s="7"/>
      <c r="B334" s="7"/>
      <c r="C334" s="7"/>
      <c r="D334" s="7"/>
      <c r="E334" s="7"/>
      <c r="F334" s="7"/>
      <c r="H334" s="144"/>
      <c r="I334" s="144"/>
      <c r="J334" s="144"/>
      <c r="K334" s="144"/>
      <c r="L334" s="144"/>
      <c r="M334" s="144"/>
      <c r="N334" s="144"/>
      <c r="O334" s="144"/>
      <c r="P334" s="144"/>
      <c r="Q334" s="144"/>
      <c r="R334" s="144"/>
      <c r="S334" s="144"/>
      <c r="T334" s="144"/>
      <c r="U334" s="144"/>
      <c r="V334" s="144"/>
      <c r="W334" s="144"/>
      <c r="X334" s="144"/>
      <c r="Y334" s="144"/>
      <c r="Z334" s="144"/>
      <c r="AA334" s="144"/>
      <c r="AB334" s="144"/>
      <c r="AC334" s="144"/>
      <c r="AD334" s="144"/>
      <c r="AE334" s="144"/>
      <c r="AF334" s="144"/>
      <c r="AG334" s="144"/>
      <c r="AH334" s="144"/>
      <c r="AI334" s="144"/>
      <c r="AJ334" s="144"/>
    </row>
    <row r="335" spans="1:36" ht="15.75" customHeight="1" x14ac:dyDescent="0.5">
      <c r="A335" s="7"/>
      <c r="B335" s="7"/>
      <c r="C335" s="7"/>
      <c r="D335" s="7"/>
      <c r="E335" s="7"/>
      <c r="F335" s="7"/>
      <c r="H335" s="144"/>
      <c r="I335" s="144"/>
      <c r="J335" s="144"/>
      <c r="K335" s="144"/>
      <c r="L335" s="144"/>
      <c r="M335" s="144"/>
      <c r="N335" s="144"/>
      <c r="O335" s="144"/>
      <c r="P335" s="144"/>
      <c r="Q335" s="144"/>
      <c r="R335" s="144"/>
      <c r="S335" s="144"/>
      <c r="T335" s="144"/>
      <c r="U335" s="144"/>
      <c r="V335" s="144"/>
      <c r="W335" s="144"/>
      <c r="X335" s="144"/>
      <c r="Y335" s="144"/>
      <c r="Z335" s="144"/>
      <c r="AA335" s="144"/>
      <c r="AB335" s="144"/>
      <c r="AC335" s="144"/>
      <c r="AD335" s="144"/>
      <c r="AE335" s="144"/>
      <c r="AF335" s="144"/>
      <c r="AG335" s="144"/>
      <c r="AH335" s="144"/>
      <c r="AI335" s="144"/>
      <c r="AJ335" s="144"/>
    </row>
    <row r="336" spans="1:36" ht="15.75" customHeight="1" x14ac:dyDescent="0.5">
      <c r="A336" s="7"/>
      <c r="B336" s="7"/>
      <c r="C336" s="7"/>
      <c r="D336" s="7"/>
      <c r="E336" s="7"/>
      <c r="F336" s="7"/>
      <c r="H336" s="144"/>
      <c r="I336" s="144"/>
      <c r="J336" s="144"/>
      <c r="K336" s="144"/>
      <c r="L336" s="144"/>
      <c r="M336" s="144"/>
      <c r="N336" s="144"/>
      <c r="O336" s="144"/>
      <c r="P336" s="144"/>
      <c r="Q336" s="144"/>
      <c r="R336" s="144"/>
      <c r="S336" s="144"/>
      <c r="T336" s="144"/>
      <c r="U336" s="144"/>
      <c r="V336" s="144"/>
      <c r="W336" s="144"/>
      <c r="X336" s="144"/>
      <c r="Y336" s="144"/>
      <c r="Z336" s="144"/>
      <c r="AA336" s="144"/>
      <c r="AB336" s="144"/>
      <c r="AC336" s="144"/>
      <c r="AD336" s="144"/>
      <c r="AE336" s="144"/>
      <c r="AF336" s="144"/>
      <c r="AG336" s="144"/>
      <c r="AH336" s="144"/>
      <c r="AI336" s="144"/>
      <c r="AJ336" s="144"/>
    </row>
    <row r="337" spans="1:36" ht="15.75" customHeight="1" x14ac:dyDescent="0.5">
      <c r="A337" s="7"/>
      <c r="B337" s="7"/>
      <c r="C337" s="7"/>
      <c r="D337" s="7"/>
      <c r="E337" s="7"/>
      <c r="F337" s="7"/>
      <c r="H337" s="144"/>
      <c r="I337" s="144"/>
      <c r="J337" s="144"/>
      <c r="K337" s="144"/>
      <c r="L337" s="144"/>
      <c r="M337" s="144"/>
      <c r="N337" s="144"/>
      <c r="O337" s="144"/>
      <c r="P337" s="144"/>
      <c r="Q337" s="144"/>
      <c r="R337" s="144"/>
      <c r="S337" s="144"/>
      <c r="T337" s="144"/>
      <c r="U337" s="144"/>
      <c r="V337" s="144"/>
      <c r="W337" s="144"/>
      <c r="X337" s="144"/>
      <c r="Y337" s="144"/>
      <c r="Z337" s="144"/>
      <c r="AA337" s="144"/>
      <c r="AB337" s="144"/>
      <c r="AC337" s="144"/>
      <c r="AD337" s="144"/>
      <c r="AE337" s="144"/>
      <c r="AF337" s="144"/>
      <c r="AG337" s="144"/>
      <c r="AH337" s="144"/>
      <c r="AI337" s="144"/>
      <c r="AJ337" s="144"/>
    </row>
    <row r="338" spans="1:36" ht="15.75" customHeight="1" x14ac:dyDescent="0.5">
      <c r="A338" s="7"/>
      <c r="B338" s="7"/>
      <c r="C338" s="7"/>
      <c r="D338" s="7"/>
      <c r="E338" s="7"/>
      <c r="F338" s="7"/>
      <c r="H338" s="144"/>
      <c r="I338" s="144"/>
      <c r="J338" s="144"/>
      <c r="K338" s="144"/>
      <c r="L338" s="144"/>
      <c r="M338" s="144"/>
      <c r="N338" s="144"/>
      <c r="O338" s="144"/>
      <c r="P338" s="144"/>
      <c r="Q338" s="144"/>
      <c r="R338" s="144"/>
      <c r="S338" s="144"/>
      <c r="T338" s="144"/>
      <c r="U338" s="144"/>
      <c r="V338" s="144"/>
      <c r="W338" s="144"/>
      <c r="X338" s="144"/>
      <c r="Y338" s="144"/>
      <c r="Z338" s="144"/>
      <c r="AA338" s="144"/>
      <c r="AB338" s="144"/>
      <c r="AC338" s="144"/>
      <c r="AD338" s="144"/>
      <c r="AE338" s="144"/>
      <c r="AF338" s="144"/>
      <c r="AG338" s="144"/>
      <c r="AH338" s="144"/>
      <c r="AI338" s="144"/>
      <c r="AJ338" s="144"/>
    </row>
    <row r="339" spans="1:36" ht="15.75" customHeight="1" x14ac:dyDescent="0.5">
      <c r="A339" s="7"/>
      <c r="B339" s="7"/>
      <c r="C339" s="7"/>
      <c r="D339" s="7"/>
      <c r="E339" s="7"/>
      <c r="F339" s="7"/>
      <c r="H339" s="144"/>
      <c r="I339" s="144"/>
      <c r="J339" s="144"/>
      <c r="K339" s="144"/>
      <c r="L339" s="144"/>
      <c r="M339" s="144"/>
      <c r="N339" s="144"/>
      <c r="O339" s="144"/>
      <c r="P339" s="144"/>
      <c r="Q339" s="144"/>
      <c r="R339" s="144"/>
      <c r="S339" s="144"/>
      <c r="T339" s="144"/>
      <c r="U339" s="144"/>
      <c r="V339" s="144"/>
      <c r="W339" s="144"/>
      <c r="X339" s="144"/>
      <c r="Y339" s="144"/>
      <c r="Z339" s="144"/>
      <c r="AA339" s="144"/>
      <c r="AB339" s="144"/>
      <c r="AC339" s="144"/>
      <c r="AD339" s="144"/>
      <c r="AE339" s="144"/>
      <c r="AF339" s="144"/>
      <c r="AG339" s="144"/>
      <c r="AH339" s="144"/>
      <c r="AI339" s="144"/>
      <c r="AJ339" s="144"/>
    </row>
    <row r="340" spans="1:36" ht="15.75" customHeight="1" x14ac:dyDescent="0.5">
      <c r="A340" s="7"/>
      <c r="B340" s="7"/>
      <c r="C340" s="7"/>
      <c r="D340" s="7"/>
      <c r="E340" s="7"/>
      <c r="F340" s="7"/>
      <c r="H340" s="144"/>
      <c r="I340" s="144"/>
      <c r="J340" s="144"/>
      <c r="K340" s="144"/>
      <c r="L340" s="144"/>
      <c r="M340" s="144"/>
      <c r="N340" s="144"/>
      <c r="O340" s="144"/>
      <c r="P340" s="144"/>
      <c r="Q340" s="144"/>
      <c r="R340" s="144"/>
      <c r="S340" s="144"/>
      <c r="T340" s="144"/>
      <c r="U340" s="144"/>
      <c r="V340" s="144"/>
      <c r="W340" s="144"/>
      <c r="X340" s="144"/>
      <c r="Y340" s="144"/>
      <c r="Z340" s="144"/>
      <c r="AA340" s="144"/>
      <c r="AB340" s="144"/>
      <c r="AC340" s="144"/>
      <c r="AD340" s="144"/>
      <c r="AE340" s="144"/>
      <c r="AF340" s="144"/>
      <c r="AG340" s="144"/>
      <c r="AH340" s="144"/>
      <c r="AI340" s="144"/>
      <c r="AJ340" s="144"/>
    </row>
    <row r="341" spans="1:36" ht="15.75" customHeight="1" x14ac:dyDescent="0.5">
      <c r="A341" s="7"/>
      <c r="B341" s="7"/>
      <c r="C341" s="7"/>
      <c r="D341" s="7"/>
      <c r="E341" s="7"/>
      <c r="F341" s="7"/>
      <c r="H341" s="144"/>
      <c r="I341" s="144"/>
      <c r="J341" s="144"/>
      <c r="K341" s="144"/>
      <c r="L341" s="144"/>
      <c r="M341" s="144"/>
      <c r="N341" s="144"/>
      <c r="O341" s="144"/>
      <c r="P341" s="144"/>
      <c r="Q341" s="144"/>
      <c r="R341" s="144"/>
      <c r="S341" s="144"/>
      <c r="T341" s="144"/>
      <c r="U341" s="144"/>
      <c r="V341" s="144"/>
      <c r="W341" s="144"/>
      <c r="X341" s="144"/>
      <c r="Y341" s="144"/>
      <c r="Z341" s="144"/>
      <c r="AA341" s="144"/>
      <c r="AB341" s="144"/>
      <c r="AC341" s="144"/>
      <c r="AD341" s="144"/>
      <c r="AE341" s="144"/>
      <c r="AF341" s="144"/>
      <c r="AG341" s="144"/>
      <c r="AH341" s="144"/>
      <c r="AI341" s="144"/>
      <c r="AJ341" s="144"/>
    </row>
    <row r="342" spans="1:36" ht="15.75" customHeight="1" x14ac:dyDescent="0.5">
      <c r="A342" s="7"/>
      <c r="B342" s="7"/>
      <c r="C342" s="7"/>
      <c r="D342" s="7"/>
      <c r="E342" s="7"/>
      <c r="F342" s="7"/>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44"/>
      <c r="AF342" s="144"/>
      <c r="AG342" s="144"/>
      <c r="AH342" s="144"/>
      <c r="AI342" s="144"/>
      <c r="AJ342" s="144"/>
    </row>
    <row r="343" spans="1:36" ht="15.75" customHeight="1" x14ac:dyDescent="0.5">
      <c r="A343" s="7"/>
      <c r="B343" s="7"/>
      <c r="C343" s="7"/>
      <c r="D343" s="7"/>
      <c r="E343" s="7"/>
      <c r="F343" s="7"/>
      <c r="H343" s="144"/>
      <c r="I343" s="144"/>
      <c r="J343" s="144"/>
      <c r="K343" s="144"/>
      <c r="L343" s="144"/>
      <c r="M343" s="144"/>
      <c r="N343" s="144"/>
      <c r="O343" s="144"/>
      <c r="P343" s="144"/>
      <c r="Q343" s="144"/>
      <c r="R343" s="144"/>
      <c r="S343" s="144"/>
      <c r="T343" s="144"/>
      <c r="U343" s="144"/>
      <c r="V343" s="144"/>
      <c r="W343" s="144"/>
      <c r="X343" s="144"/>
      <c r="Y343" s="144"/>
      <c r="Z343" s="144"/>
      <c r="AA343" s="144"/>
      <c r="AB343" s="144"/>
      <c r="AC343" s="144"/>
      <c r="AD343" s="144"/>
      <c r="AE343" s="144"/>
      <c r="AF343" s="144"/>
      <c r="AG343" s="144"/>
      <c r="AH343" s="144"/>
      <c r="AI343" s="144"/>
      <c r="AJ343" s="144"/>
    </row>
    <row r="344" spans="1:36" ht="15.75" customHeight="1" x14ac:dyDescent="0.5">
      <c r="A344" s="7"/>
      <c r="B344" s="7"/>
      <c r="C344" s="7"/>
      <c r="D344" s="7"/>
      <c r="E344" s="7"/>
      <c r="F344" s="7"/>
      <c r="H344" s="144"/>
      <c r="I344" s="144"/>
      <c r="J344" s="144"/>
      <c r="K344" s="144"/>
      <c r="L344" s="144"/>
      <c r="M344" s="144"/>
      <c r="N344" s="144"/>
      <c r="O344" s="144"/>
      <c r="P344" s="144"/>
      <c r="Q344" s="144"/>
      <c r="R344" s="144"/>
      <c r="S344" s="144"/>
      <c r="T344" s="144"/>
      <c r="U344" s="144"/>
      <c r="V344" s="144"/>
      <c r="W344" s="144"/>
      <c r="X344" s="144"/>
      <c r="Y344" s="144"/>
      <c r="Z344" s="144"/>
      <c r="AA344" s="144"/>
      <c r="AB344" s="144"/>
      <c r="AC344" s="144"/>
      <c r="AD344" s="144"/>
      <c r="AE344" s="144"/>
      <c r="AF344" s="144"/>
      <c r="AG344" s="144"/>
      <c r="AH344" s="144"/>
      <c r="AI344" s="144"/>
      <c r="AJ344" s="144"/>
    </row>
    <row r="345" spans="1:36" ht="15.75" customHeight="1" x14ac:dyDescent="0.5">
      <c r="A345" s="7"/>
      <c r="B345" s="7"/>
      <c r="C345" s="7"/>
      <c r="D345" s="7"/>
      <c r="E345" s="7"/>
      <c r="F345" s="7"/>
      <c r="H345" s="144"/>
      <c r="I345" s="144"/>
      <c r="J345" s="144"/>
      <c r="K345" s="144"/>
      <c r="L345" s="144"/>
      <c r="M345" s="144"/>
      <c r="N345" s="144"/>
      <c r="O345" s="144"/>
      <c r="P345" s="144"/>
      <c r="Q345" s="144"/>
      <c r="R345" s="144"/>
      <c r="S345" s="144"/>
      <c r="T345" s="144"/>
      <c r="U345" s="144"/>
      <c r="V345" s="144"/>
      <c r="W345" s="144"/>
      <c r="X345" s="144"/>
      <c r="Y345" s="144"/>
      <c r="Z345" s="144"/>
      <c r="AA345" s="144"/>
      <c r="AB345" s="144"/>
      <c r="AC345" s="144"/>
      <c r="AD345" s="144"/>
      <c r="AE345" s="144"/>
      <c r="AF345" s="144"/>
      <c r="AG345" s="144"/>
      <c r="AH345" s="144"/>
      <c r="AI345" s="144"/>
      <c r="AJ345" s="144"/>
    </row>
    <row r="346" spans="1:36" ht="15.75" customHeight="1" x14ac:dyDescent="0.5">
      <c r="A346" s="7"/>
      <c r="B346" s="7"/>
      <c r="C346" s="7"/>
      <c r="D346" s="7"/>
      <c r="E346" s="7"/>
      <c r="F346" s="7"/>
      <c r="H346" s="144"/>
      <c r="I346" s="144"/>
      <c r="J346" s="144"/>
      <c r="K346" s="144"/>
      <c r="L346" s="144"/>
      <c r="M346" s="144"/>
      <c r="N346" s="144"/>
      <c r="O346" s="144"/>
      <c r="P346" s="144"/>
      <c r="Q346" s="144"/>
      <c r="R346" s="144"/>
      <c r="S346" s="144"/>
      <c r="T346" s="144"/>
      <c r="U346" s="144"/>
      <c r="V346" s="144"/>
      <c r="W346" s="144"/>
      <c r="X346" s="144"/>
      <c r="Y346" s="144"/>
      <c r="Z346" s="144"/>
      <c r="AA346" s="144"/>
      <c r="AB346" s="144"/>
      <c r="AC346" s="144"/>
      <c r="AD346" s="144"/>
      <c r="AE346" s="144"/>
      <c r="AF346" s="144"/>
      <c r="AG346" s="144"/>
      <c r="AH346" s="144"/>
      <c r="AI346" s="144"/>
      <c r="AJ346" s="144"/>
    </row>
    <row r="347" spans="1:36" ht="15.75" customHeight="1" x14ac:dyDescent="0.5">
      <c r="A347" s="7"/>
      <c r="B347" s="7"/>
      <c r="C347" s="7"/>
      <c r="D347" s="7"/>
      <c r="E347" s="7"/>
      <c r="F347" s="7"/>
      <c r="H347" s="144"/>
      <c r="I347" s="144"/>
      <c r="J347" s="144"/>
      <c r="K347" s="144"/>
      <c r="L347" s="144"/>
      <c r="M347" s="144"/>
      <c r="N347" s="144"/>
      <c r="O347" s="144"/>
      <c r="P347" s="144"/>
      <c r="Q347" s="144"/>
      <c r="R347" s="144"/>
      <c r="S347" s="144"/>
      <c r="T347" s="144"/>
      <c r="U347" s="144"/>
      <c r="V347" s="144"/>
      <c r="W347" s="144"/>
      <c r="X347" s="144"/>
      <c r="Y347" s="144"/>
      <c r="Z347" s="144"/>
      <c r="AA347" s="144"/>
      <c r="AB347" s="144"/>
      <c r="AC347" s="144"/>
      <c r="AD347" s="144"/>
      <c r="AE347" s="144"/>
      <c r="AF347" s="144"/>
      <c r="AG347" s="144"/>
      <c r="AH347" s="144"/>
      <c r="AI347" s="144"/>
      <c r="AJ347" s="144"/>
    </row>
    <row r="348" spans="1:36" ht="15.75" customHeight="1" x14ac:dyDescent="0.5">
      <c r="A348" s="7"/>
      <c r="B348" s="7"/>
      <c r="C348" s="7"/>
      <c r="D348" s="7"/>
      <c r="E348" s="7"/>
      <c r="F348" s="7"/>
      <c r="H348" s="144"/>
      <c r="I348" s="144"/>
      <c r="J348" s="144"/>
      <c r="K348" s="144"/>
      <c r="L348" s="144"/>
      <c r="M348" s="144"/>
      <c r="N348" s="144"/>
      <c r="O348" s="144"/>
      <c r="P348" s="144"/>
      <c r="Q348" s="144"/>
      <c r="R348" s="144"/>
      <c r="S348" s="144"/>
      <c r="T348" s="144"/>
      <c r="U348" s="144"/>
      <c r="V348" s="144"/>
      <c r="W348" s="144"/>
      <c r="X348" s="144"/>
      <c r="Y348" s="144"/>
      <c r="Z348" s="144"/>
      <c r="AA348" s="144"/>
      <c r="AB348" s="144"/>
      <c r="AC348" s="144"/>
      <c r="AD348" s="144"/>
      <c r="AE348" s="144"/>
      <c r="AF348" s="144"/>
      <c r="AG348" s="144"/>
      <c r="AH348" s="144"/>
      <c r="AI348" s="144"/>
      <c r="AJ348" s="144"/>
    </row>
    <row r="349" spans="1:36" ht="15.75" customHeight="1" x14ac:dyDescent="0.5">
      <c r="A349" s="7"/>
      <c r="B349" s="7"/>
      <c r="C349" s="7"/>
      <c r="D349" s="7"/>
      <c r="E349" s="7"/>
      <c r="F349" s="7"/>
      <c r="H349" s="144"/>
      <c r="I349" s="144"/>
      <c r="J349" s="144"/>
      <c r="K349" s="144"/>
      <c r="L349" s="144"/>
      <c r="M349" s="144"/>
      <c r="N349" s="144"/>
      <c r="O349" s="144"/>
      <c r="P349" s="144"/>
      <c r="Q349" s="144"/>
      <c r="R349" s="144"/>
      <c r="S349" s="144"/>
      <c r="T349" s="144"/>
      <c r="U349" s="144"/>
      <c r="V349" s="144"/>
      <c r="W349" s="144"/>
      <c r="X349" s="144"/>
      <c r="Y349" s="144"/>
      <c r="Z349" s="144"/>
      <c r="AA349" s="144"/>
      <c r="AB349" s="144"/>
      <c r="AC349" s="144"/>
      <c r="AD349" s="144"/>
      <c r="AE349" s="144"/>
      <c r="AF349" s="144"/>
      <c r="AG349" s="144"/>
      <c r="AH349" s="144"/>
      <c r="AI349" s="144"/>
      <c r="AJ349" s="144"/>
    </row>
    <row r="350" spans="1:36" ht="15.75" customHeight="1" x14ac:dyDescent="0.5">
      <c r="A350" s="7"/>
      <c r="B350" s="7"/>
      <c r="C350" s="7"/>
      <c r="D350" s="7"/>
      <c r="E350" s="7"/>
      <c r="F350" s="7"/>
      <c r="H350" s="144"/>
      <c r="I350" s="144"/>
      <c r="J350" s="144"/>
      <c r="K350" s="144"/>
      <c r="L350" s="144"/>
      <c r="M350" s="144"/>
      <c r="N350" s="144"/>
      <c r="O350" s="144"/>
      <c r="P350" s="144"/>
      <c r="Q350" s="144"/>
      <c r="R350" s="144"/>
      <c r="S350" s="144"/>
      <c r="T350" s="144"/>
      <c r="U350" s="144"/>
      <c r="V350" s="144"/>
      <c r="W350" s="144"/>
      <c r="X350" s="144"/>
      <c r="Y350" s="144"/>
      <c r="Z350" s="144"/>
      <c r="AA350" s="144"/>
      <c r="AB350" s="144"/>
      <c r="AC350" s="144"/>
      <c r="AD350" s="144"/>
      <c r="AE350" s="144"/>
      <c r="AF350" s="144"/>
      <c r="AG350" s="144"/>
      <c r="AH350" s="144"/>
      <c r="AI350" s="144"/>
      <c r="AJ350" s="144"/>
    </row>
    <row r="351" spans="1:36" ht="15.75" customHeight="1" x14ac:dyDescent="0.5">
      <c r="A351" s="7"/>
      <c r="B351" s="7"/>
      <c r="C351" s="7"/>
      <c r="D351" s="7"/>
      <c r="E351" s="7"/>
      <c r="F351" s="7"/>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row>
    <row r="352" spans="1:36" ht="15.75" customHeight="1" x14ac:dyDescent="0.5">
      <c r="A352" s="7"/>
      <c r="B352" s="7"/>
      <c r="C352" s="7"/>
      <c r="D352" s="7"/>
      <c r="E352" s="7"/>
      <c r="F352" s="7"/>
      <c r="H352" s="144"/>
      <c r="I352" s="144"/>
      <c r="J352" s="144"/>
      <c r="K352" s="144"/>
      <c r="L352" s="144"/>
      <c r="M352" s="144"/>
      <c r="N352" s="144"/>
      <c r="O352" s="144"/>
      <c r="P352" s="144"/>
      <c r="Q352" s="144"/>
      <c r="R352" s="144"/>
      <c r="S352" s="144"/>
      <c r="T352" s="144"/>
      <c r="U352" s="144"/>
      <c r="V352" s="144"/>
      <c r="W352" s="144"/>
      <c r="X352" s="144"/>
      <c r="Y352" s="144"/>
      <c r="Z352" s="144"/>
      <c r="AA352" s="144"/>
      <c r="AB352" s="144"/>
      <c r="AC352" s="144"/>
      <c r="AD352" s="144"/>
      <c r="AE352" s="144"/>
      <c r="AF352" s="144"/>
      <c r="AG352" s="144"/>
      <c r="AH352" s="144"/>
      <c r="AI352" s="144"/>
      <c r="AJ352" s="144"/>
    </row>
    <row r="353" spans="1:36" ht="15.75" customHeight="1" x14ac:dyDescent="0.5">
      <c r="A353" s="7"/>
      <c r="B353" s="7"/>
      <c r="C353" s="7"/>
      <c r="D353" s="7"/>
      <c r="E353" s="7"/>
      <c r="F353" s="7"/>
      <c r="H353" s="144"/>
      <c r="I353" s="144"/>
      <c r="J353" s="144"/>
      <c r="K353" s="144"/>
      <c r="L353" s="144"/>
      <c r="M353" s="144"/>
      <c r="N353" s="144"/>
      <c r="O353" s="144"/>
      <c r="P353" s="144"/>
      <c r="Q353" s="144"/>
      <c r="R353" s="144"/>
      <c r="S353" s="144"/>
      <c r="T353" s="144"/>
      <c r="U353" s="144"/>
      <c r="V353" s="144"/>
      <c r="W353" s="144"/>
      <c r="X353" s="144"/>
      <c r="Y353" s="144"/>
      <c r="Z353" s="144"/>
      <c r="AA353" s="144"/>
      <c r="AB353" s="144"/>
      <c r="AC353" s="144"/>
      <c r="AD353" s="144"/>
      <c r="AE353" s="144"/>
      <c r="AF353" s="144"/>
      <c r="AG353" s="144"/>
      <c r="AH353" s="144"/>
      <c r="AI353" s="144"/>
      <c r="AJ353" s="144"/>
    </row>
    <row r="354" spans="1:36" ht="15.75" customHeight="1" x14ac:dyDescent="0.5">
      <c r="A354" s="7"/>
      <c r="B354" s="7"/>
      <c r="C354" s="7"/>
      <c r="D354" s="7"/>
      <c r="E354" s="7"/>
      <c r="F354" s="7"/>
      <c r="H354" s="144"/>
      <c r="I354" s="144"/>
      <c r="J354" s="144"/>
      <c r="K354" s="144"/>
      <c r="L354" s="144"/>
      <c r="M354" s="144"/>
      <c r="N354" s="144"/>
      <c r="O354" s="144"/>
      <c r="P354" s="144"/>
      <c r="Q354" s="144"/>
      <c r="R354" s="144"/>
      <c r="S354" s="144"/>
      <c r="T354" s="144"/>
      <c r="U354" s="144"/>
      <c r="V354" s="144"/>
      <c r="W354" s="144"/>
      <c r="X354" s="144"/>
      <c r="Y354" s="144"/>
      <c r="Z354" s="144"/>
      <c r="AA354" s="144"/>
      <c r="AB354" s="144"/>
      <c r="AC354" s="144"/>
      <c r="AD354" s="144"/>
      <c r="AE354" s="144"/>
      <c r="AF354" s="144"/>
      <c r="AG354" s="144"/>
      <c r="AH354" s="144"/>
      <c r="AI354" s="144"/>
      <c r="AJ354" s="144"/>
    </row>
    <row r="355" spans="1:36" ht="15.75" customHeight="1" x14ac:dyDescent="0.5">
      <c r="A355" s="7"/>
      <c r="B355" s="7"/>
      <c r="C355" s="7"/>
      <c r="D355" s="7"/>
      <c r="E355" s="7"/>
      <c r="F355" s="7"/>
      <c r="H355" s="144"/>
      <c r="I355" s="144"/>
      <c r="J355" s="144"/>
      <c r="K355" s="144"/>
      <c r="L355" s="144"/>
      <c r="M355" s="144"/>
      <c r="N355" s="144"/>
      <c r="O355" s="144"/>
      <c r="P355" s="144"/>
      <c r="Q355" s="144"/>
      <c r="R355" s="144"/>
      <c r="S355" s="144"/>
      <c r="T355" s="144"/>
      <c r="U355" s="144"/>
      <c r="V355" s="144"/>
      <c r="W355" s="144"/>
      <c r="X355" s="144"/>
      <c r="Y355" s="144"/>
      <c r="Z355" s="144"/>
      <c r="AA355" s="144"/>
      <c r="AB355" s="144"/>
      <c r="AC355" s="144"/>
      <c r="AD355" s="144"/>
      <c r="AE355" s="144"/>
      <c r="AF355" s="144"/>
      <c r="AG355" s="144"/>
      <c r="AH355" s="144"/>
      <c r="AI355" s="144"/>
      <c r="AJ355" s="144"/>
    </row>
    <row r="356" spans="1:36" ht="15.75" customHeight="1" x14ac:dyDescent="0.5">
      <c r="A356" s="7"/>
      <c r="B356" s="7"/>
      <c r="C356" s="7"/>
      <c r="D356" s="7"/>
      <c r="E356" s="7"/>
      <c r="F356" s="7"/>
      <c r="H356" s="144"/>
      <c r="I356" s="144"/>
      <c r="J356" s="144"/>
      <c r="K356" s="144"/>
      <c r="L356" s="144"/>
      <c r="M356" s="144"/>
      <c r="N356" s="144"/>
      <c r="O356" s="144"/>
      <c r="P356" s="144"/>
      <c r="Q356" s="144"/>
      <c r="R356" s="144"/>
      <c r="S356" s="144"/>
      <c r="T356" s="144"/>
      <c r="U356" s="144"/>
      <c r="V356" s="144"/>
      <c r="W356" s="144"/>
      <c r="X356" s="144"/>
      <c r="Y356" s="144"/>
      <c r="Z356" s="144"/>
      <c r="AA356" s="144"/>
      <c r="AB356" s="144"/>
      <c r="AC356" s="144"/>
      <c r="AD356" s="144"/>
      <c r="AE356" s="144"/>
      <c r="AF356" s="144"/>
      <c r="AG356" s="144"/>
      <c r="AH356" s="144"/>
      <c r="AI356" s="144"/>
      <c r="AJ356" s="144"/>
    </row>
    <row r="357" spans="1:36" ht="15.75" customHeight="1" x14ac:dyDescent="0.5">
      <c r="A357" s="7"/>
      <c r="B357" s="7"/>
      <c r="C357" s="7"/>
      <c r="D357" s="7"/>
      <c r="E357" s="7"/>
      <c r="F357" s="7"/>
      <c r="H357" s="144"/>
      <c r="I357" s="144"/>
      <c r="J357" s="144"/>
      <c r="K357" s="144"/>
      <c r="L357" s="144"/>
      <c r="M357" s="144"/>
      <c r="N357" s="144"/>
      <c r="O357" s="144"/>
      <c r="P357" s="144"/>
      <c r="Q357" s="144"/>
      <c r="R357" s="144"/>
      <c r="S357" s="144"/>
      <c r="T357" s="144"/>
      <c r="U357" s="144"/>
      <c r="V357" s="144"/>
      <c r="W357" s="144"/>
      <c r="X357" s="144"/>
      <c r="Y357" s="144"/>
      <c r="Z357" s="144"/>
      <c r="AA357" s="144"/>
      <c r="AB357" s="144"/>
      <c r="AC357" s="144"/>
      <c r="AD357" s="144"/>
      <c r="AE357" s="144"/>
      <c r="AF357" s="144"/>
      <c r="AG357" s="144"/>
      <c r="AH357" s="144"/>
      <c r="AI357" s="144"/>
      <c r="AJ357" s="144"/>
    </row>
    <row r="358" spans="1:36" ht="15.75" customHeight="1" x14ac:dyDescent="0.5">
      <c r="A358" s="7"/>
      <c r="B358" s="7"/>
      <c r="C358" s="7"/>
      <c r="D358" s="7"/>
      <c r="E358" s="7"/>
      <c r="F358" s="7"/>
      <c r="H358" s="144"/>
      <c r="I358" s="144"/>
      <c r="J358" s="144"/>
      <c r="K358" s="144"/>
      <c r="L358" s="144"/>
      <c r="M358" s="144"/>
      <c r="N358" s="144"/>
      <c r="O358" s="144"/>
      <c r="P358" s="144"/>
      <c r="Q358" s="144"/>
      <c r="R358" s="144"/>
      <c r="S358" s="144"/>
      <c r="T358" s="144"/>
      <c r="U358" s="144"/>
      <c r="V358" s="144"/>
      <c r="W358" s="144"/>
      <c r="X358" s="144"/>
      <c r="Y358" s="144"/>
      <c r="Z358" s="144"/>
      <c r="AA358" s="144"/>
      <c r="AB358" s="144"/>
      <c r="AC358" s="144"/>
      <c r="AD358" s="144"/>
      <c r="AE358" s="144"/>
      <c r="AF358" s="144"/>
      <c r="AG358" s="144"/>
      <c r="AH358" s="144"/>
      <c r="AI358" s="144"/>
      <c r="AJ358" s="144"/>
    </row>
    <row r="359" spans="1:36" ht="15.75" customHeight="1" x14ac:dyDescent="0.5">
      <c r="A359" s="7"/>
      <c r="B359" s="7"/>
      <c r="C359" s="7"/>
      <c r="D359" s="7"/>
      <c r="E359" s="7"/>
      <c r="F359" s="7"/>
      <c r="H359" s="144"/>
      <c r="I359" s="144"/>
      <c r="J359" s="144"/>
      <c r="K359" s="144"/>
      <c r="L359" s="144"/>
      <c r="M359" s="144"/>
      <c r="N359" s="144"/>
      <c r="O359" s="144"/>
      <c r="P359" s="144"/>
      <c r="Q359" s="144"/>
      <c r="R359" s="144"/>
      <c r="S359" s="144"/>
      <c r="T359" s="144"/>
      <c r="U359" s="144"/>
      <c r="V359" s="144"/>
      <c r="W359" s="144"/>
      <c r="X359" s="144"/>
      <c r="Y359" s="144"/>
      <c r="Z359" s="144"/>
      <c r="AA359" s="144"/>
      <c r="AB359" s="144"/>
      <c r="AC359" s="144"/>
      <c r="AD359" s="144"/>
      <c r="AE359" s="144"/>
      <c r="AF359" s="144"/>
      <c r="AG359" s="144"/>
      <c r="AH359" s="144"/>
      <c r="AI359" s="144"/>
      <c r="AJ359" s="144"/>
    </row>
    <row r="360" spans="1:36" ht="15.75" customHeight="1" x14ac:dyDescent="0.5">
      <c r="A360" s="7"/>
      <c r="B360" s="7"/>
      <c r="C360" s="7"/>
      <c r="D360" s="7"/>
      <c r="E360" s="7"/>
      <c r="F360" s="7"/>
      <c r="H360" s="144"/>
      <c r="I360" s="144"/>
      <c r="J360" s="144"/>
      <c r="K360" s="144"/>
      <c r="L360" s="144"/>
      <c r="M360" s="144"/>
      <c r="N360" s="144"/>
      <c r="O360" s="144"/>
      <c r="P360" s="144"/>
      <c r="Q360" s="144"/>
      <c r="R360" s="144"/>
      <c r="S360" s="144"/>
      <c r="T360" s="144"/>
      <c r="U360" s="144"/>
      <c r="V360" s="144"/>
      <c r="W360" s="144"/>
      <c r="X360" s="144"/>
      <c r="Y360" s="144"/>
      <c r="Z360" s="144"/>
      <c r="AA360" s="144"/>
      <c r="AB360" s="144"/>
      <c r="AC360" s="144"/>
      <c r="AD360" s="144"/>
      <c r="AE360" s="144"/>
      <c r="AF360" s="144"/>
      <c r="AG360" s="144"/>
      <c r="AH360" s="144"/>
      <c r="AI360" s="144"/>
      <c r="AJ360" s="144"/>
    </row>
    <row r="361" spans="1:36" ht="15.75" customHeight="1" x14ac:dyDescent="0.5">
      <c r="A361" s="7"/>
      <c r="B361" s="7"/>
      <c r="C361" s="7"/>
      <c r="D361" s="7"/>
      <c r="E361" s="7"/>
      <c r="F361" s="7"/>
      <c r="H361" s="144"/>
      <c r="I361" s="144"/>
      <c r="J361" s="144"/>
      <c r="K361" s="144"/>
      <c r="L361" s="144"/>
      <c r="M361" s="144"/>
      <c r="N361" s="144"/>
      <c r="O361" s="144"/>
      <c r="P361" s="144"/>
      <c r="Q361" s="144"/>
      <c r="R361" s="144"/>
      <c r="S361" s="144"/>
      <c r="T361" s="144"/>
      <c r="U361" s="144"/>
      <c r="V361" s="144"/>
      <c r="W361" s="144"/>
      <c r="X361" s="144"/>
      <c r="Y361" s="144"/>
      <c r="Z361" s="144"/>
      <c r="AA361" s="144"/>
      <c r="AB361" s="144"/>
      <c r="AC361" s="144"/>
      <c r="AD361" s="144"/>
      <c r="AE361" s="144"/>
      <c r="AF361" s="144"/>
      <c r="AG361" s="144"/>
      <c r="AH361" s="144"/>
      <c r="AI361" s="144"/>
      <c r="AJ361" s="144"/>
    </row>
    <row r="362" spans="1:36" ht="15.75" customHeight="1" x14ac:dyDescent="0.5">
      <c r="A362" s="7"/>
      <c r="B362" s="7"/>
      <c r="C362" s="7"/>
      <c r="D362" s="7"/>
      <c r="E362" s="7"/>
      <c r="F362" s="7"/>
      <c r="H362" s="144"/>
      <c r="I362" s="144"/>
      <c r="J362" s="144"/>
      <c r="K362" s="144"/>
      <c r="L362" s="144"/>
      <c r="M362" s="144"/>
      <c r="N362" s="144"/>
      <c r="O362" s="144"/>
      <c r="P362" s="144"/>
      <c r="Q362" s="144"/>
      <c r="R362" s="144"/>
      <c r="S362" s="144"/>
      <c r="T362" s="144"/>
      <c r="U362" s="144"/>
      <c r="V362" s="144"/>
      <c r="W362" s="144"/>
      <c r="X362" s="144"/>
      <c r="Y362" s="144"/>
      <c r="Z362" s="144"/>
      <c r="AA362" s="144"/>
      <c r="AB362" s="144"/>
      <c r="AC362" s="144"/>
      <c r="AD362" s="144"/>
      <c r="AE362" s="144"/>
      <c r="AF362" s="144"/>
      <c r="AG362" s="144"/>
      <c r="AH362" s="144"/>
      <c r="AI362" s="144"/>
      <c r="AJ362" s="144"/>
    </row>
    <row r="363" spans="1:36" ht="15.75" customHeight="1" x14ac:dyDescent="0.5">
      <c r="A363" s="7"/>
      <c r="B363" s="7"/>
      <c r="C363" s="7"/>
      <c r="D363" s="7"/>
      <c r="E363" s="7"/>
      <c r="F363" s="7"/>
      <c r="H363" s="144"/>
      <c r="I363" s="144"/>
      <c r="J363" s="144"/>
      <c r="K363" s="144"/>
      <c r="L363" s="144"/>
      <c r="M363" s="144"/>
      <c r="N363" s="144"/>
      <c r="O363" s="144"/>
      <c r="P363" s="144"/>
      <c r="Q363" s="144"/>
      <c r="R363" s="144"/>
      <c r="S363" s="144"/>
      <c r="T363" s="144"/>
      <c r="U363" s="144"/>
      <c r="V363" s="144"/>
      <c r="W363" s="144"/>
      <c r="X363" s="144"/>
      <c r="Y363" s="144"/>
      <c r="Z363" s="144"/>
      <c r="AA363" s="144"/>
      <c r="AB363" s="144"/>
      <c r="AC363" s="144"/>
      <c r="AD363" s="144"/>
      <c r="AE363" s="144"/>
      <c r="AF363" s="144"/>
      <c r="AG363" s="144"/>
      <c r="AH363" s="144"/>
      <c r="AI363" s="144"/>
      <c r="AJ363" s="144"/>
    </row>
    <row r="364" spans="1:36" ht="15.75" customHeight="1" x14ac:dyDescent="0.5">
      <c r="A364" s="7"/>
      <c r="B364" s="7"/>
      <c r="C364" s="7"/>
      <c r="D364" s="7"/>
      <c r="E364" s="7"/>
      <c r="F364" s="7"/>
      <c r="H364" s="144"/>
      <c r="I364" s="144"/>
      <c r="J364" s="144"/>
      <c r="K364" s="144"/>
      <c r="L364" s="144"/>
      <c r="M364" s="144"/>
      <c r="N364" s="144"/>
      <c r="O364" s="144"/>
      <c r="P364" s="144"/>
      <c r="Q364" s="144"/>
      <c r="R364" s="144"/>
      <c r="S364" s="144"/>
      <c r="T364" s="144"/>
      <c r="U364" s="144"/>
      <c r="V364" s="144"/>
      <c r="W364" s="144"/>
      <c r="X364" s="144"/>
      <c r="Y364" s="144"/>
      <c r="Z364" s="144"/>
      <c r="AA364" s="144"/>
      <c r="AB364" s="144"/>
      <c r="AC364" s="144"/>
      <c r="AD364" s="144"/>
      <c r="AE364" s="144"/>
      <c r="AF364" s="144"/>
      <c r="AG364" s="144"/>
      <c r="AH364" s="144"/>
      <c r="AI364" s="144"/>
      <c r="AJ364" s="144"/>
    </row>
    <row r="365" spans="1:36" ht="15.75" customHeight="1" x14ac:dyDescent="0.5">
      <c r="A365" s="7"/>
      <c r="B365" s="7"/>
      <c r="C365" s="7"/>
      <c r="D365" s="7"/>
      <c r="E365" s="7"/>
      <c r="F365" s="7"/>
      <c r="H365" s="144"/>
      <c r="I365" s="144"/>
      <c r="J365" s="144"/>
      <c r="K365" s="144"/>
      <c r="L365" s="144"/>
      <c r="M365" s="144"/>
      <c r="N365" s="144"/>
      <c r="O365" s="144"/>
      <c r="P365" s="144"/>
      <c r="Q365" s="144"/>
      <c r="R365" s="144"/>
      <c r="S365" s="144"/>
      <c r="T365" s="144"/>
      <c r="U365" s="144"/>
      <c r="V365" s="144"/>
      <c r="W365" s="144"/>
      <c r="X365" s="144"/>
      <c r="Y365" s="144"/>
      <c r="Z365" s="144"/>
      <c r="AA365" s="144"/>
      <c r="AB365" s="144"/>
      <c r="AC365" s="144"/>
      <c r="AD365" s="144"/>
      <c r="AE365" s="144"/>
      <c r="AF365" s="144"/>
      <c r="AG365" s="144"/>
      <c r="AH365" s="144"/>
      <c r="AI365" s="144"/>
      <c r="AJ365" s="144"/>
    </row>
    <row r="366" spans="1:36" ht="15.75" customHeight="1" x14ac:dyDescent="0.5">
      <c r="A366" s="7"/>
      <c r="B366" s="7"/>
      <c r="C366" s="7"/>
      <c r="D366" s="7"/>
      <c r="E366" s="7"/>
      <c r="F366" s="7"/>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row>
    <row r="367" spans="1:36" ht="15.75" customHeight="1" x14ac:dyDescent="0.5">
      <c r="A367" s="7"/>
      <c r="B367" s="7"/>
      <c r="C367" s="7"/>
      <c r="D367" s="7"/>
      <c r="E367" s="7"/>
      <c r="F367" s="7"/>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row>
    <row r="368" spans="1:36" ht="15.75" customHeight="1" x14ac:dyDescent="0.5">
      <c r="A368" s="7"/>
      <c r="B368" s="7"/>
      <c r="C368" s="7"/>
      <c r="D368" s="7"/>
      <c r="E368" s="7"/>
      <c r="F368" s="7"/>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row>
    <row r="369" spans="1:36" ht="15.75" customHeight="1" x14ac:dyDescent="0.5">
      <c r="A369" s="7"/>
      <c r="B369" s="7"/>
      <c r="C369" s="7"/>
      <c r="D369" s="7"/>
      <c r="E369" s="7"/>
      <c r="F369" s="7"/>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row>
    <row r="370" spans="1:36" ht="15.75" customHeight="1" x14ac:dyDescent="0.5">
      <c r="A370" s="7"/>
      <c r="B370" s="7"/>
      <c r="C370" s="7"/>
      <c r="D370" s="7"/>
      <c r="E370" s="7"/>
      <c r="F370" s="7"/>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row>
    <row r="371" spans="1:36" ht="15.75" customHeight="1" x14ac:dyDescent="0.5">
      <c r="A371" s="7"/>
      <c r="B371" s="7"/>
      <c r="C371" s="7"/>
      <c r="D371" s="7"/>
      <c r="E371" s="7"/>
      <c r="F371" s="7"/>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row>
    <row r="372" spans="1:36" ht="15.75" customHeight="1" x14ac:dyDescent="0.5">
      <c r="A372" s="7"/>
      <c r="B372" s="7"/>
      <c r="C372" s="7"/>
      <c r="D372" s="7"/>
      <c r="E372" s="7"/>
      <c r="F372" s="7"/>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row>
    <row r="373" spans="1:36" ht="15.75" customHeight="1" x14ac:dyDescent="0.5">
      <c r="A373" s="7"/>
      <c r="B373" s="7"/>
      <c r="C373" s="7"/>
      <c r="D373" s="7"/>
      <c r="E373" s="7"/>
      <c r="F373" s="7"/>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row>
    <row r="374" spans="1:36" ht="15.75" customHeight="1" x14ac:dyDescent="0.5">
      <c r="A374" s="7"/>
      <c r="B374" s="7"/>
      <c r="C374" s="7"/>
      <c r="D374" s="7"/>
      <c r="E374" s="7"/>
      <c r="F374" s="7"/>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row>
    <row r="375" spans="1:36" ht="15.75" customHeight="1" x14ac:dyDescent="0.5">
      <c r="A375" s="7"/>
      <c r="B375" s="7"/>
      <c r="C375" s="7"/>
      <c r="D375" s="7"/>
      <c r="E375" s="7"/>
      <c r="F375" s="7"/>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row>
    <row r="376" spans="1:36" ht="15.75" customHeight="1" x14ac:dyDescent="0.5">
      <c r="A376" s="7"/>
      <c r="B376" s="7"/>
      <c r="C376" s="7"/>
      <c r="D376" s="7"/>
      <c r="E376" s="7"/>
      <c r="F376" s="7"/>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row>
    <row r="377" spans="1:36" ht="15.75" customHeight="1" x14ac:dyDescent="0.5">
      <c r="A377" s="7"/>
      <c r="B377" s="7"/>
      <c r="C377" s="7"/>
      <c r="D377" s="7"/>
      <c r="E377" s="7"/>
      <c r="F377" s="7"/>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row>
    <row r="378" spans="1:36" ht="15.75" customHeight="1" x14ac:dyDescent="0.5">
      <c r="A378" s="7"/>
      <c r="B378" s="7"/>
      <c r="C378" s="7"/>
      <c r="D378" s="7"/>
      <c r="E378" s="7"/>
      <c r="F378" s="7"/>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row>
    <row r="379" spans="1:36" ht="15.75" customHeight="1" x14ac:dyDescent="0.5">
      <c r="A379" s="7"/>
      <c r="B379" s="7"/>
      <c r="C379" s="7"/>
      <c r="D379" s="7"/>
      <c r="E379" s="7"/>
      <c r="F379" s="7"/>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row>
    <row r="380" spans="1:36" ht="15.75" customHeight="1" x14ac:dyDescent="0.5">
      <c r="A380" s="7"/>
      <c r="B380" s="7"/>
      <c r="C380" s="7"/>
      <c r="D380" s="7"/>
      <c r="E380" s="7"/>
      <c r="F380" s="7"/>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row>
    <row r="381" spans="1:36" ht="15.75" customHeight="1" x14ac:dyDescent="0.5">
      <c r="A381" s="7"/>
      <c r="B381" s="7"/>
      <c r="C381" s="7"/>
      <c r="D381" s="7"/>
      <c r="E381" s="7"/>
      <c r="F381" s="7"/>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row>
    <row r="382" spans="1:36" ht="15.75" customHeight="1" x14ac:dyDescent="0.5">
      <c r="A382" s="7"/>
      <c r="B382" s="7"/>
      <c r="C382" s="7"/>
      <c r="D382" s="7"/>
      <c r="E382" s="7"/>
      <c r="F382" s="7"/>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row>
    <row r="383" spans="1:36" ht="15.75" customHeight="1" x14ac:dyDescent="0.5">
      <c r="A383" s="7"/>
      <c r="B383" s="7"/>
      <c r="C383" s="7"/>
      <c r="D383" s="7"/>
      <c r="E383" s="7"/>
      <c r="F383" s="7"/>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row>
    <row r="384" spans="1:36" ht="15.75" customHeight="1" x14ac:dyDescent="0.5">
      <c r="A384" s="7"/>
      <c r="B384" s="7"/>
      <c r="C384" s="7"/>
      <c r="D384" s="7"/>
      <c r="E384" s="7"/>
      <c r="F384" s="7"/>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44"/>
      <c r="AF384" s="144"/>
      <c r="AG384" s="144"/>
      <c r="AH384" s="144"/>
      <c r="AI384" s="144"/>
      <c r="AJ384" s="144"/>
    </row>
    <row r="385" spans="1:36" ht="15.75" customHeight="1" x14ac:dyDescent="0.5">
      <c r="A385" s="7"/>
      <c r="B385" s="7"/>
      <c r="C385" s="7"/>
      <c r="D385" s="7"/>
      <c r="E385" s="7"/>
      <c r="F385" s="7"/>
      <c r="H385" s="144"/>
      <c r="I385" s="144"/>
      <c r="J385" s="144"/>
      <c r="K385" s="144"/>
      <c r="L385" s="144"/>
      <c r="M385" s="144"/>
      <c r="N385" s="144"/>
      <c r="O385" s="144"/>
      <c r="P385" s="144"/>
      <c r="Q385" s="144"/>
      <c r="R385" s="144"/>
      <c r="S385" s="144"/>
      <c r="T385" s="144"/>
      <c r="U385" s="144"/>
      <c r="V385" s="144"/>
      <c r="W385" s="144"/>
      <c r="X385" s="144"/>
      <c r="Y385" s="144"/>
      <c r="Z385" s="144"/>
      <c r="AA385" s="144"/>
      <c r="AB385" s="144"/>
      <c r="AC385" s="144"/>
      <c r="AD385" s="144"/>
      <c r="AE385" s="144"/>
      <c r="AF385" s="144"/>
      <c r="AG385" s="144"/>
      <c r="AH385" s="144"/>
      <c r="AI385" s="144"/>
      <c r="AJ385" s="144"/>
    </row>
    <row r="386" spans="1:36" ht="15.75" customHeight="1" x14ac:dyDescent="0.5">
      <c r="A386" s="7"/>
      <c r="B386" s="7"/>
      <c r="C386" s="7"/>
      <c r="D386" s="7"/>
      <c r="E386" s="7"/>
      <c r="F386" s="7"/>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144"/>
      <c r="AG386" s="144"/>
      <c r="AH386" s="144"/>
      <c r="AI386" s="144"/>
      <c r="AJ386" s="144"/>
    </row>
    <row r="387" spans="1:36" ht="15.75" customHeight="1" x14ac:dyDescent="0.5">
      <c r="A387" s="7"/>
      <c r="B387" s="7"/>
      <c r="C387" s="7"/>
      <c r="D387" s="7"/>
      <c r="E387" s="7"/>
      <c r="F387" s="7"/>
      <c r="H387" s="144"/>
      <c r="I387" s="144"/>
      <c r="J387" s="144"/>
      <c r="K387" s="144"/>
      <c r="L387" s="144"/>
      <c r="M387" s="144"/>
      <c r="N387" s="144"/>
      <c r="O387" s="144"/>
      <c r="P387" s="144"/>
      <c r="Q387" s="144"/>
      <c r="R387" s="144"/>
      <c r="S387" s="144"/>
      <c r="T387" s="144"/>
      <c r="U387" s="144"/>
      <c r="V387" s="144"/>
      <c r="W387" s="144"/>
      <c r="X387" s="144"/>
      <c r="Y387" s="144"/>
      <c r="Z387" s="144"/>
      <c r="AA387" s="144"/>
      <c r="AB387" s="144"/>
      <c r="AC387" s="144"/>
      <c r="AD387" s="144"/>
      <c r="AE387" s="144"/>
      <c r="AF387" s="144"/>
      <c r="AG387" s="144"/>
      <c r="AH387" s="144"/>
      <c r="AI387" s="144"/>
      <c r="AJ387" s="144"/>
    </row>
    <row r="388" spans="1:36" ht="15.75" customHeight="1" x14ac:dyDescent="0.5">
      <c r="A388" s="7"/>
      <c r="B388" s="7"/>
      <c r="C388" s="7"/>
      <c r="D388" s="7"/>
      <c r="E388" s="7"/>
      <c r="F388" s="7"/>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44"/>
      <c r="AF388" s="144"/>
      <c r="AG388" s="144"/>
      <c r="AH388" s="144"/>
      <c r="AI388" s="144"/>
      <c r="AJ388" s="144"/>
    </row>
    <row r="389" spans="1:36" ht="15.75" customHeight="1" x14ac:dyDescent="0.5">
      <c r="A389" s="7"/>
      <c r="B389" s="7"/>
      <c r="C389" s="7"/>
      <c r="D389" s="7"/>
      <c r="E389" s="7"/>
      <c r="F389" s="7"/>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row>
    <row r="390" spans="1:36" ht="15.75" customHeight="1" x14ac:dyDescent="0.5">
      <c r="A390" s="7"/>
      <c r="B390" s="7"/>
      <c r="C390" s="7"/>
      <c r="D390" s="7"/>
      <c r="E390" s="7"/>
      <c r="F390" s="7"/>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44"/>
      <c r="AF390" s="144"/>
      <c r="AG390" s="144"/>
      <c r="AH390" s="144"/>
      <c r="AI390" s="144"/>
      <c r="AJ390" s="144"/>
    </row>
    <row r="391" spans="1:36" ht="15.75" customHeight="1" x14ac:dyDescent="0.5">
      <c r="A391" s="7"/>
      <c r="B391" s="7"/>
      <c r="C391" s="7"/>
      <c r="D391" s="7"/>
      <c r="E391" s="7"/>
      <c r="F391" s="7"/>
      <c r="H391" s="144"/>
      <c r="I391" s="144"/>
      <c r="J391" s="144"/>
      <c r="K391" s="144"/>
      <c r="L391" s="144"/>
      <c r="M391" s="144"/>
      <c r="N391" s="144"/>
      <c r="O391" s="144"/>
      <c r="P391" s="144"/>
      <c r="Q391" s="144"/>
      <c r="R391" s="144"/>
      <c r="S391" s="144"/>
      <c r="T391" s="144"/>
      <c r="U391" s="144"/>
      <c r="V391" s="144"/>
      <c r="W391" s="144"/>
      <c r="X391" s="144"/>
      <c r="Y391" s="144"/>
      <c r="Z391" s="144"/>
      <c r="AA391" s="144"/>
      <c r="AB391" s="144"/>
      <c r="AC391" s="144"/>
      <c r="AD391" s="144"/>
      <c r="AE391" s="144"/>
      <c r="AF391" s="144"/>
      <c r="AG391" s="144"/>
      <c r="AH391" s="144"/>
      <c r="AI391" s="144"/>
      <c r="AJ391" s="144"/>
    </row>
    <row r="392" spans="1:36" ht="15.75" customHeight="1" x14ac:dyDescent="0.5">
      <c r="A392" s="7"/>
      <c r="B392" s="7"/>
      <c r="C392" s="7"/>
      <c r="D392" s="7"/>
      <c r="E392" s="7"/>
      <c r="F392" s="7"/>
      <c r="H392" s="144"/>
      <c r="I392" s="144"/>
      <c r="J392" s="144"/>
      <c r="K392" s="144"/>
      <c r="L392" s="144"/>
      <c r="M392" s="144"/>
      <c r="N392" s="144"/>
      <c r="O392" s="144"/>
      <c r="P392" s="144"/>
      <c r="Q392" s="144"/>
      <c r="R392" s="144"/>
      <c r="S392" s="144"/>
      <c r="T392" s="144"/>
      <c r="U392" s="144"/>
      <c r="V392" s="144"/>
      <c r="W392" s="144"/>
      <c r="X392" s="144"/>
      <c r="Y392" s="144"/>
      <c r="Z392" s="144"/>
      <c r="AA392" s="144"/>
      <c r="AB392" s="144"/>
      <c r="AC392" s="144"/>
      <c r="AD392" s="144"/>
      <c r="AE392" s="144"/>
      <c r="AF392" s="144"/>
      <c r="AG392" s="144"/>
      <c r="AH392" s="144"/>
      <c r="AI392" s="144"/>
      <c r="AJ392" s="144"/>
    </row>
    <row r="393" spans="1:36" ht="15.75" customHeight="1" x14ac:dyDescent="0.5">
      <c r="A393" s="7"/>
      <c r="B393" s="7"/>
      <c r="C393" s="7"/>
      <c r="D393" s="7"/>
      <c r="E393" s="7"/>
      <c r="F393" s="7"/>
      <c r="H393" s="144"/>
      <c r="I393" s="144"/>
      <c r="J393" s="144"/>
      <c r="K393" s="144"/>
      <c r="L393" s="144"/>
      <c r="M393" s="144"/>
      <c r="N393" s="144"/>
      <c r="O393" s="144"/>
      <c r="P393" s="144"/>
      <c r="Q393" s="144"/>
      <c r="R393" s="144"/>
      <c r="S393" s="144"/>
      <c r="T393" s="144"/>
      <c r="U393" s="144"/>
      <c r="V393" s="144"/>
      <c r="W393" s="144"/>
      <c r="X393" s="144"/>
      <c r="Y393" s="144"/>
      <c r="Z393" s="144"/>
      <c r="AA393" s="144"/>
      <c r="AB393" s="144"/>
      <c r="AC393" s="144"/>
      <c r="AD393" s="144"/>
      <c r="AE393" s="144"/>
      <c r="AF393" s="144"/>
      <c r="AG393" s="144"/>
      <c r="AH393" s="144"/>
      <c r="AI393" s="144"/>
      <c r="AJ393" s="144"/>
    </row>
    <row r="394" spans="1:36" ht="15.75" customHeight="1" x14ac:dyDescent="0.5">
      <c r="A394" s="7"/>
      <c r="B394" s="7"/>
      <c r="C394" s="7"/>
      <c r="D394" s="7"/>
      <c r="E394" s="7"/>
      <c r="F394" s="7"/>
      <c r="H394" s="144"/>
      <c r="I394" s="144"/>
      <c r="J394" s="144"/>
      <c r="K394" s="144"/>
      <c r="L394" s="144"/>
      <c r="M394" s="144"/>
      <c r="N394" s="144"/>
      <c r="O394" s="144"/>
      <c r="P394" s="144"/>
      <c r="Q394" s="144"/>
      <c r="R394" s="144"/>
      <c r="S394" s="144"/>
      <c r="T394" s="144"/>
      <c r="U394" s="144"/>
      <c r="V394" s="144"/>
      <c r="W394" s="144"/>
      <c r="X394" s="144"/>
      <c r="Y394" s="144"/>
      <c r="Z394" s="144"/>
      <c r="AA394" s="144"/>
      <c r="AB394" s="144"/>
      <c r="AC394" s="144"/>
      <c r="AD394" s="144"/>
      <c r="AE394" s="144"/>
      <c r="AF394" s="144"/>
      <c r="AG394" s="144"/>
      <c r="AH394" s="144"/>
      <c r="AI394" s="144"/>
      <c r="AJ394" s="144"/>
    </row>
    <row r="395" spans="1:36" ht="15.75" customHeight="1" x14ac:dyDescent="0.5">
      <c r="A395" s="7"/>
      <c r="B395" s="7"/>
      <c r="C395" s="7"/>
      <c r="D395" s="7"/>
      <c r="E395" s="7"/>
      <c r="F395" s="7"/>
      <c r="H395" s="144"/>
      <c r="I395" s="144"/>
      <c r="J395" s="144"/>
      <c r="K395" s="144"/>
      <c r="L395" s="144"/>
      <c r="M395" s="144"/>
      <c r="N395" s="144"/>
      <c r="O395" s="144"/>
      <c r="P395" s="144"/>
      <c r="Q395" s="144"/>
      <c r="R395" s="144"/>
      <c r="S395" s="144"/>
      <c r="T395" s="144"/>
      <c r="U395" s="144"/>
      <c r="V395" s="144"/>
      <c r="W395" s="144"/>
      <c r="X395" s="144"/>
      <c r="Y395" s="144"/>
      <c r="Z395" s="144"/>
      <c r="AA395" s="144"/>
      <c r="AB395" s="144"/>
      <c r="AC395" s="144"/>
      <c r="AD395" s="144"/>
      <c r="AE395" s="144"/>
      <c r="AF395" s="144"/>
      <c r="AG395" s="144"/>
      <c r="AH395" s="144"/>
      <c r="AI395" s="144"/>
      <c r="AJ395" s="144"/>
    </row>
    <row r="396" spans="1:36" ht="15.75" customHeight="1" x14ac:dyDescent="0.5">
      <c r="A396" s="7"/>
      <c r="B396" s="7"/>
      <c r="C396" s="7"/>
      <c r="D396" s="7"/>
      <c r="E396" s="7"/>
      <c r="F396" s="7"/>
      <c r="H396" s="144"/>
      <c r="I396" s="144"/>
      <c r="J396" s="144"/>
      <c r="K396" s="144"/>
      <c r="L396" s="144"/>
      <c r="M396" s="144"/>
      <c r="N396" s="144"/>
      <c r="O396" s="144"/>
      <c r="P396" s="144"/>
      <c r="Q396" s="144"/>
      <c r="R396" s="144"/>
      <c r="S396" s="144"/>
      <c r="T396" s="144"/>
      <c r="U396" s="144"/>
      <c r="V396" s="144"/>
      <c r="W396" s="144"/>
      <c r="X396" s="144"/>
      <c r="Y396" s="144"/>
      <c r="Z396" s="144"/>
      <c r="AA396" s="144"/>
      <c r="AB396" s="144"/>
      <c r="AC396" s="144"/>
      <c r="AD396" s="144"/>
      <c r="AE396" s="144"/>
      <c r="AF396" s="144"/>
      <c r="AG396" s="144"/>
      <c r="AH396" s="144"/>
      <c r="AI396" s="144"/>
      <c r="AJ396" s="144"/>
    </row>
    <row r="397" spans="1:36" ht="15.75" customHeight="1" x14ac:dyDescent="0.5">
      <c r="A397" s="7"/>
      <c r="B397" s="7"/>
      <c r="C397" s="7"/>
      <c r="D397" s="7"/>
      <c r="E397" s="7"/>
      <c r="F397" s="7"/>
      <c r="H397" s="144"/>
      <c r="I397" s="144"/>
      <c r="J397" s="144"/>
      <c r="K397" s="144"/>
      <c r="L397" s="144"/>
      <c r="M397" s="144"/>
      <c r="N397" s="144"/>
      <c r="O397" s="144"/>
      <c r="P397" s="144"/>
      <c r="Q397" s="144"/>
      <c r="R397" s="144"/>
      <c r="S397" s="144"/>
      <c r="T397" s="144"/>
      <c r="U397" s="144"/>
      <c r="V397" s="144"/>
      <c r="W397" s="144"/>
      <c r="X397" s="144"/>
      <c r="Y397" s="144"/>
      <c r="Z397" s="144"/>
      <c r="AA397" s="144"/>
      <c r="AB397" s="144"/>
      <c r="AC397" s="144"/>
      <c r="AD397" s="144"/>
      <c r="AE397" s="144"/>
      <c r="AF397" s="144"/>
      <c r="AG397" s="144"/>
      <c r="AH397" s="144"/>
      <c r="AI397" s="144"/>
      <c r="AJ397" s="144"/>
    </row>
    <row r="398" spans="1:36" ht="15.75" customHeight="1" x14ac:dyDescent="0.5">
      <c r="A398" s="7"/>
      <c r="B398" s="7"/>
      <c r="C398" s="7"/>
      <c r="D398" s="7"/>
      <c r="E398" s="7"/>
      <c r="F398" s="7"/>
      <c r="H398" s="144"/>
      <c r="I398" s="144"/>
      <c r="J398" s="144"/>
      <c r="K398" s="144"/>
      <c r="L398" s="144"/>
      <c r="M398" s="144"/>
      <c r="N398" s="144"/>
      <c r="O398" s="144"/>
      <c r="P398" s="144"/>
      <c r="Q398" s="144"/>
      <c r="R398" s="144"/>
      <c r="S398" s="144"/>
      <c r="T398" s="144"/>
      <c r="U398" s="144"/>
      <c r="V398" s="144"/>
      <c r="W398" s="144"/>
      <c r="X398" s="144"/>
      <c r="Y398" s="144"/>
      <c r="Z398" s="144"/>
      <c r="AA398" s="144"/>
      <c r="AB398" s="144"/>
      <c r="AC398" s="144"/>
      <c r="AD398" s="144"/>
      <c r="AE398" s="144"/>
      <c r="AF398" s="144"/>
      <c r="AG398" s="144"/>
      <c r="AH398" s="144"/>
      <c r="AI398" s="144"/>
      <c r="AJ398" s="144"/>
    </row>
    <row r="399" spans="1:36" ht="15.75" customHeight="1" x14ac:dyDescent="0.5">
      <c r="A399" s="7"/>
      <c r="B399" s="7"/>
      <c r="C399" s="7"/>
      <c r="D399" s="7"/>
      <c r="E399" s="7"/>
      <c r="F399" s="7"/>
      <c r="H399" s="144"/>
      <c r="I399" s="144"/>
      <c r="J399" s="144"/>
      <c r="K399" s="144"/>
      <c r="L399" s="144"/>
      <c r="M399" s="144"/>
      <c r="N399" s="144"/>
      <c r="O399" s="144"/>
      <c r="P399" s="144"/>
      <c r="Q399" s="144"/>
      <c r="R399" s="144"/>
      <c r="S399" s="144"/>
      <c r="T399" s="144"/>
      <c r="U399" s="144"/>
      <c r="V399" s="144"/>
      <c r="W399" s="144"/>
      <c r="X399" s="144"/>
      <c r="Y399" s="144"/>
      <c r="Z399" s="144"/>
      <c r="AA399" s="144"/>
      <c r="AB399" s="144"/>
      <c r="AC399" s="144"/>
      <c r="AD399" s="144"/>
      <c r="AE399" s="144"/>
      <c r="AF399" s="144"/>
      <c r="AG399" s="144"/>
      <c r="AH399" s="144"/>
      <c r="AI399" s="144"/>
      <c r="AJ399" s="144"/>
    </row>
    <row r="400" spans="1:36" ht="15.75" customHeight="1" x14ac:dyDescent="0.5">
      <c r="A400" s="7"/>
      <c r="B400" s="7"/>
      <c r="C400" s="7"/>
      <c r="D400" s="7"/>
      <c r="E400" s="7"/>
      <c r="F400" s="7"/>
      <c r="H400" s="144"/>
      <c r="I400" s="144"/>
      <c r="J400" s="144"/>
      <c r="K400" s="144"/>
      <c r="L400" s="144"/>
      <c r="M400" s="144"/>
      <c r="N400" s="144"/>
      <c r="O400" s="144"/>
      <c r="P400" s="144"/>
      <c r="Q400" s="144"/>
      <c r="R400" s="144"/>
      <c r="S400" s="144"/>
      <c r="T400" s="144"/>
      <c r="U400" s="144"/>
      <c r="V400" s="144"/>
      <c r="W400" s="144"/>
      <c r="X400" s="144"/>
      <c r="Y400" s="144"/>
      <c r="Z400" s="144"/>
      <c r="AA400" s="144"/>
      <c r="AB400" s="144"/>
      <c r="AC400" s="144"/>
      <c r="AD400" s="144"/>
      <c r="AE400" s="144"/>
      <c r="AF400" s="144"/>
      <c r="AG400" s="144"/>
      <c r="AH400" s="144"/>
      <c r="AI400" s="144"/>
      <c r="AJ400" s="144"/>
    </row>
    <row r="401" spans="1:36" ht="15.75" customHeight="1" x14ac:dyDescent="0.5">
      <c r="A401" s="7"/>
      <c r="B401" s="7"/>
      <c r="C401" s="7"/>
      <c r="D401" s="7"/>
      <c r="E401" s="7"/>
      <c r="F401" s="7"/>
      <c r="H401" s="144"/>
      <c r="I401" s="144"/>
      <c r="J401" s="144"/>
      <c r="K401" s="144"/>
      <c r="L401" s="144"/>
      <c r="M401" s="144"/>
      <c r="N401" s="144"/>
      <c r="O401" s="144"/>
      <c r="P401" s="144"/>
      <c r="Q401" s="144"/>
      <c r="R401" s="144"/>
      <c r="S401" s="144"/>
      <c r="T401" s="144"/>
      <c r="U401" s="144"/>
      <c r="V401" s="144"/>
      <c r="W401" s="144"/>
      <c r="X401" s="144"/>
      <c r="Y401" s="144"/>
      <c r="Z401" s="144"/>
      <c r="AA401" s="144"/>
      <c r="AB401" s="144"/>
      <c r="AC401" s="144"/>
      <c r="AD401" s="144"/>
      <c r="AE401" s="144"/>
      <c r="AF401" s="144"/>
      <c r="AG401" s="144"/>
      <c r="AH401" s="144"/>
      <c r="AI401" s="144"/>
      <c r="AJ401" s="144"/>
    </row>
    <row r="402" spans="1:36" ht="15.75" customHeight="1" x14ac:dyDescent="0.5">
      <c r="A402" s="7"/>
      <c r="B402" s="7"/>
      <c r="C402" s="7"/>
      <c r="D402" s="7"/>
      <c r="E402" s="7"/>
      <c r="F402" s="7"/>
      <c r="H402" s="144"/>
      <c r="I402" s="144"/>
      <c r="J402" s="144"/>
      <c r="K402" s="144"/>
      <c r="L402" s="144"/>
      <c r="M402" s="144"/>
      <c r="N402" s="144"/>
      <c r="O402" s="144"/>
      <c r="P402" s="144"/>
      <c r="Q402" s="144"/>
      <c r="R402" s="144"/>
      <c r="S402" s="144"/>
      <c r="T402" s="144"/>
      <c r="U402" s="144"/>
      <c r="V402" s="144"/>
      <c r="W402" s="144"/>
      <c r="X402" s="144"/>
      <c r="Y402" s="144"/>
      <c r="Z402" s="144"/>
      <c r="AA402" s="144"/>
      <c r="AB402" s="144"/>
      <c r="AC402" s="144"/>
      <c r="AD402" s="144"/>
      <c r="AE402" s="144"/>
      <c r="AF402" s="144"/>
      <c r="AG402" s="144"/>
      <c r="AH402" s="144"/>
      <c r="AI402" s="144"/>
      <c r="AJ402" s="144"/>
    </row>
    <row r="403" spans="1:36" ht="15.75" customHeight="1" x14ac:dyDescent="0.5">
      <c r="A403" s="7"/>
      <c r="B403" s="7"/>
      <c r="C403" s="7"/>
      <c r="D403" s="7"/>
      <c r="E403" s="7"/>
      <c r="F403" s="7"/>
      <c r="H403" s="144"/>
      <c r="I403" s="144"/>
      <c r="J403" s="144"/>
      <c r="K403" s="144"/>
      <c r="L403" s="144"/>
      <c r="M403" s="144"/>
      <c r="N403" s="144"/>
      <c r="O403" s="144"/>
      <c r="P403" s="144"/>
      <c r="Q403" s="144"/>
      <c r="R403" s="144"/>
      <c r="S403" s="144"/>
      <c r="T403" s="144"/>
      <c r="U403" s="144"/>
      <c r="V403" s="144"/>
      <c r="W403" s="144"/>
      <c r="X403" s="144"/>
      <c r="Y403" s="144"/>
      <c r="Z403" s="144"/>
      <c r="AA403" s="144"/>
      <c r="AB403" s="144"/>
      <c r="AC403" s="144"/>
      <c r="AD403" s="144"/>
      <c r="AE403" s="144"/>
      <c r="AF403" s="144"/>
      <c r="AG403" s="144"/>
      <c r="AH403" s="144"/>
      <c r="AI403" s="144"/>
      <c r="AJ403" s="144"/>
    </row>
    <row r="404" spans="1:36" ht="15.75" customHeight="1" x14ac:dyDescent="0.5">
      <c r="A404" s="7"/>
      <c r="B404" s="7"/>
      <c r="C404" s="7"/>
      <c r="D404" s="7"/>
      <c r="E404" s="7"/>
      <c r="F404" s="7"/>
      <c r="H404" s="144"/>
      <c r="I404" s="144"/>
      <c r="J404" s="144"/>
      <c r="K404" s="144"/>
      <c r="L404" s="144"/>
      <c r="M404" s="144"/>
      <c r="N404" s="144"/>
      <c r="O404" s="144"/>
      <c r="P404" s="144"/>
      <c r="Q404" s="144"/>
      <c r="R404" s="144"/>
      <c r="S404" s="144"/>
      <c r="T404" s="144"/>
      <c r="U404" s="144"/>
      <c r="V404" s="144"/>
      <c r="W404" s="144"/>
      <c r="X404" s="144"/>
      <c r="Y404" s="144"/>
      <c r="Z404" s="144"/>
      <c r="AA404" s="144"/>
      <c r="AB404" s="144"/>
      <c r="AC404" s="144"/>
      <c r="AD404" s="144"/>
      <c r="AE404" s="144"/>
      <c r="AF404" s="144"/>
      <c r="AG404" s="144"/>
      <c r="AH404" s="144"/>
      <c r="AI404" s="144"/>
      <c r="AJ404" s="144"/>
    </row>
    <row r="405" spans="1:36" ht="15.75" customHeight="1" x14ac:dyDescent="0.5">
      <c r="A405" s="7"/>
      <c r="B405" s="7"/>
      <c r="C405" s="7"/>
      <c r="D405" s="7"/>
      <c r="E405" s="7"/>
      <c r="F405" s="7"/>
      <c r="H405" s="144"/>
      <c r="I405" s="144"/>
      <c r="J405" s="144"/>
      <c r="K405" s="144"/>
      <c r="L405" s="144"/>
      <c r="M405" s="144"/>
      <c r="N405" s="144"/>
      <c r="O405" s="144"/>
      <c r="P405" s="144"/>
      <c r="Q405" s="144"/>
      <c r="R405" s="144"/>
      <c r="S405" s="144"/>
      <c r="T405" s="144"/>
      <c r="U405" s="144"/>
      <c r="V405" s="144"/>
      <c r="W405" s="144"/>
      <c r="X405" s="144"/>
      <c r="Y405" s="144"/>
      <c r="Z405" s="144"/>
      <c r="AA405" s="144"/>
      <c r="AB405" s="144"/>
      <c r="AC405" s="144"/>
      <c r="AD405" s="144"/>
      <c r="AE405" s="144"/>
      <c r="AF405" s="144"/>
      <c r="AG405" s="144"/>
      <c r="AH405" s="144"/>
      <c r="AI405" s="144"/>
      <c r="AJ405" s="144"/>
    </row>
    <row r="406" spans="1:36" ht="15.75" customHeight="1" x14ac:dyDescent="0.5">
      <c r="A406" s="7"/>
      <c r="B406" s="7"/>
      <c r="C406" s="7"/>
      <c r="D406" s="7"/>
      <c r="E406" s="7"/>
      <c r="F406" s="7"/>
      <c r="H406" s="144"/>
      <c r="I406" s="144"/>
      <c r="J406" s="144"/>
      <c r="K406" s="144"/>
      <c r="L406" s="144"/>
      <c r="M406" s="144"/>
      <c r="N406" s="144"/>
      <c r="O406" s="144"/>
      <c r="P406" s="144"/>
      <c r="Q406" s="144"/>
      <c r="R406" s="144"/>
      <c r="S406" s="144"/>
      <c r="T406" s="144"/>
      <c r="U406" s="144"/>
      <c r="V406" s="144"/>
      <c r="W406" s="144"/>
      <c r="X406" s="144"/>
      <c r="Y406" s="144"/>
      <c r="Z406" s="144"/>
      <c r="AA406" s="144"/>
      <c r="AB406" s="144"/>
      <c r="AC406" s="144"/>
      <c r="AD406" s="144"/>
      <c r="AE406" s="144"/>
      <c r="AF406" s="144"/>
      <c r="AG406" s="144"/>
      <c r="AH406" s="144"/>
      <c r="AI406" s="144"/>
      <c r="AJ406" s="144"/>
    </row>
    <row r="407" spans="1:36" ht="15.75" customHeight="1" x14ac:dyDescent="0.5">
      <c r="A407" s="7"/>
      <c r="B407" s="7"/>
      <c r="C407" s="7"/>
      <c r="D407" s="7"/>
      <c r="E407" s="7"/>
      <c r="F407" s="7"/>
      <c r="H407" s="144"/>
      <c r="I407" s="144"/>
      <c r="J407" s="144"/>
      <c r="K407" s="144"/>
      <c r="L407" s="144"/>
      <c r="M407" s="144"/>
      <c r="N407" s="144"/>
      <c r="O407" s="144"/>
      <c r="P407" s="144"/>
      <c r="Q407" s="144"/>
      <c r="R407" s="144"/>
      <c r="S407" s="144"/>
      <c r="T407" s="144"/>
      <c r="U407" s="144"/>
      <c r="V407" s="144"/>
      <c r="W407" s="144"/>
      <c r="X407" s="144"/>
      <c r="Y407" s="144"/>
      <c r="Z407" s="144"/>
      <c r="AA407" s="144"/>
      <c r="AB407" s="144"/>
      <c r="AC407" s="144"/>
      <c r="AD407" s="144"/>
      <c r="AE407" s="144"/>
      <c r="AF407" s="144"/>
      <c r="AG407" s="144"/>
      <c r="AH407" s="144"/>
      <c r="AI407" s="144"/>
      <c r="AJ407" s="144"/>
    </row>
    <row r="408" spans="1:36" ht="15.75" customHeight="1" x14ac:dyDescent="0.5">
      <c r="A408" s="7"/>
      <c r="B408" s="7"/>
      <c r="C408" s="7"/>
      <c r="D408" s="7"/>
      <c r="E408" s="7"/>
      <c r="F408" s="7"/>
      <c r="H408" s="144"/>
      <c r="I408" s="144"/>
      <c r="J408" s="144"/>
      <c r="K408" s="144"/>
      <c r="L408" s="144"/>
      <c r="M408" s="144"/>
      <c r="N408" s="144"/>
      <c r="O408" s="144"/>
      <c r="P408" s="144"/>
      <c r="Q408" s="144"/>
      <c r="R408" s="144"/>
      <c r="S408" s="144"/>
      <c r="T408" s="144"/>
      <c r="U408" s="144"/>
      <c r="V408" s="144"/>
      <c r="W408" s="144"/>
      <c r="X408" s="144"/>
      <c r="Y408" s="144"/>
      <c r="Z408" s="144"/>
      <c r="AA408" s="144"/>
      <c r="AB408" s="144"/>
      <c r="AC408" s="144"/>
      <c r="AD408" s="144"/>
      <c r="AE408" s="144"/>
      <c r="AF408" s="144"/>
      <c r="AG408" s="144"/>
      <c r="AH408" s="144"/>
      <c r="AI408" s="144"/>
      <c r="AJ408" s="144"/>
    </row>
    <row r="409" spans="1:36" ht="15.75" customHeight="1" x14ac:dyDescent="0.5">
      <c r="A409" s="7"/>
      <c r="B409" s="7"/>
      <c r="C409" s="7"/>
      <c r="D409" s="7"/>
      <c r="E409" s="7"/>
      <c r="F409" s="7"/>
      <c r="H409" s="144"/>
      <c r="I409" s="144"/>
      <c r="J409" s="144"/>
      <c r="K409" s="144"/>
      <c r="L409" s="144"/>
      <c r="M409" s="144"/>
      <c r="N409" s="144"/>
      <c r="O409" s="144"/>
      <c r="P409" s="144"/>
      <c r="Q409" s="144"/>
      <c r="R409" s="144"/>
      <c r="S409" s="144"/>
      <c r="T409" s="144"/>
      <c r="U409" s="144"/>
      <c r="V409" s="144"/>
      <c r="W409" s="144"/>
      <c r="X409" s="144"/>
      <c r="Y409" s="144"/>
      <c r="Z409" s="144"/>
      <c r="AA409" s="144"/>
      <c r="AB409" s="144"/>
      <c r="AC409" s="144"/>
      <c r="AD409" s="144"/>
      <c r="AE409" s="144"/>
      <c r="AF409" s="144"/>
      <c r="AG409" s="144"/>
      <c r="AH409" s="144"/>
      <c r="AI409" s="144"/>
      <c r="AJ409" s="144"/>
    </row>
    <row r="410" spans="1:36" ht="15.75" customHeight="1" x14ac:dyDescent="0.5">
      <c r="A410" s="7"/>
      <c r="B410" s="7"/>
      <c r="C410" s="7"/>
      <c r="D410" s="7"/>
      <c r="E410" s="7"/>
      <c r="F410" s="7"/>
      <c r="H410" s="144"/>
      <c r="I410" s="144"/>
      <c r="J410" s="144"/>
      <c r="K410" s="144"/>
      <c r="L410" s="144"/>
      <c r="M410" s="144"/>
      <c r="N410" s="144"/>
      <c r="O410" s="144"/>
      <c r="P410" s="144"/>
      <c r="Q410" s="144"/>
      <c r="R410" s="144"/>
      <c r="S410" s="144"/>
      <c r="T410" s="144"/>
      <c r="U410" s="144"/>
      <c r="V410" s="144"/>
      <c r="W410" s="144"/>
      <c r="X410" s="144"/>
      <c r="Y410" s="144"/>
      <c r="Z410" s="144"/>
      <c r="AA410" s="144"/>
      <c r="AB410" s="144"/>
      <c r="AC410" s="144"/>
      <c r="AD410" s="144"/>
      <c r="AE410" s="144"/>
      <c r="AF410" s="144"/>
      <c r="AG410" s="144"/>
      <c r="AH410" s="144"/>
      <c r="AI410" s="144"/>
      <c r="AJ410" s="144"/>
    </row>
    <row r="411" spans="1:36" ht="15.75" customHeight="1" x14ac:dyDescent="0.5">
      <c r="A411" s="7"/>
      <c r="B411" s="7"/>
      <c r="C411" s="7"/>
      <c r="D411" s="7"/>
      <c r="E411" s="7"/>
      <c r="F411" s="7"/>
      <c r="H411" s="144"/>
      <c r="I411" s="144"/>
      <c r="J411" s="144"/>
      <c r="K411" s="144"/>
      <c r="L411" s="144"/>
      <c r="M411" s="144"/>
      <c r="N411" s="144"/>
      <c r="O411" s="144"/>
      <c r="P411" s="144"/>
      <c r="Q411" s="144"/>
      <c r="R411" s="144"/>
      <c r="S411" s="144"/>
      <c r="T411" s="144"/>
      <c r="U411" s="144"/>
      <c r="V411" s="144"/>
      <c r="W411" s="144"/>
      <c r="X411" s="144"/>
      <c r="Y411" s="144"/>
      <c r="Z411" s="144"/>
      <c r="AA411" s="144"/>
      <c r="AB411" s="144"/>
      <c r="AC411" s="144"/>
      <c r="AD411" s="144"/>
      <c r="AE411" s="144"/>
      <c r="AF411" s="144"/>
      <c r="AG411" s="144"/>
      <c r="AH411" s="144"/>
      <c r="AI411" s="144"/>
      <c r="AJ411" s="144"/>
    </row>
    <row r="412" spans="1:36" ht="15.75" customHeight="1" x14ac:dyDescent="0.5">
      <c r="A412" s="7"/>
      <c r="B412" s="7"/>
      <c r="C412" s="7"/>
      <c r="D412" s="7"/>
      <c r="E412" s="7"/>
      <c r="F412" s="7"/>
      <c r="H412" s="144"/>
      <c r="I412" s="144"/>
      <c r="J412" s="144"/>
      <c r="K412" s="144"/>
      <c r="L412" s="144"/>
      <c r="M412" s="144"/>
      <c r="N412" s="144"/>
      <c r="O412" s="144"/>
      <c r="P412" s="144"/>
      <c r="Q412" s="144"/>
      <c r="R412" s="144"/>
      <c r="S412" s="144"/>
      <c r="T412" s="144"/>
      <c r="U412" s="144"/>
      <c r="V412" s="144"/>
      <c r="W412" s="144"/>
      <c r="X412" s="144"/>
      <c r="Y412" s="144"/>
      <c r="Z412" s="144"/>
      <c r="AA412" s="144"/>
      <c r="AB412" s="144"/>
      <c r="AC412" s="144"/>
      <c r="AD412" s="144"/>
      <c r="AE412" s="144"/>
      <c r="AF412" s="144"/>
      <c r="AG412" s="144"/>
      <c r="AH412" s="144"/>
      <c r="AI412" s="144"/>
      <c r="AJ412" s="144"/>
    </row>
    <row r="413" spans="1:36" ht="15.75" customHeight="1" x14ac:dyDescent="0.5">
      <c r="A413" s="7"/>
      <c r="B413" s="7"/>
      <c r="C413" s="7"/>
      <c r="D413" s="7"/>
      <c r="E413" s="7"/>
      <c r="F413" s="7"/>
      <c r="H413" s="144"/>
      <c r="I413" s="144"/>
      <c r="J413" s="144"/>
      <c r="K413" s="144"/>
      <c r="L413" s="144"/>
      <c r="M413" s="144"/>
      <c r="N413" s="144"/>
      <c r="O413" s="144"/>
      <c r="P413" s="144"/>
      <c r="Q413" s="144"/>
      <c r="R413" s="144"/>
      <c r="S413" s="144"/>
      <c r="T413" s="144"/>
      <c r="U413" s="144"/>
      <c r="V413" s="144"/>
      <c r="W413" s="144"/>
      <c r="X413" s="144"/>
      <c r="Y413" s="144"/>
      <c r="Z413" s="144"/>
      <c r="AA413" s="144"/>
      <c r="AB413" s="144"/>
      <c r="AC413" s="144"/>
      <c r="AD413" s="144"/>
      <c r="AE413" s="144"/>
      <c r="AF413" s="144"/>
      <c r="AG413" s="144"/>
      <c r="AH413" s="144"/>
      <c r="AI413" s="144"/>
      <c r="AJ413" s="144"/>
    </row>
    <row r="414" spans="1:36" ht="15.75" customHeight="1" x14ac:dyDescent="0.5">
      <c r="A414" s="7"/>
      <c r="B414" s="7"/>
      <c r="C414" s="7"/>
      <c r="D414" s="7"/>
      <c r="E414" s="7"/>
      <c r="F414" s="7"/>
      <c r="H414" s="144"/>
      <c r="I414" s="144"/>
      <c r="J414" s="144"/>
      <c r="K414" s="144"/>
      <c r="L414" s="144"/>
      <c r="M414" s="144"/>
      <c r="N414" s="144"/>
      <c r="O414" s="144"/>
      <c r="P414" s="144"/>
      <c r="Q414" s="144"/>
      <c r="R414" s="144"/>
      <c r="S414" s="144"/>
      <c r="T414" s="144"/>
      <c r="U414" s="144"/>
      <c r="V414" s="144"/>
      <c r="W414" s="144"/>
      <c r="X414" s="144"/>
      <c r="Y414" s="144"/>
      <c r="Z414" s="144"/>
      <c r="AA414" s="144"/>
      <c r="AB414" s="144"/>
      <c r="AC414" s="144"/>
      <c r="AD414" s="144"/>
      <c r="AE414" s="144"/>
      <c r="AF414" s="144"/>
      <c r="AG414" s="144"/>
      <c r="AH414" s="144"/>
      <c r="AI414" s="144"/>
      <c r="AJ414" s="144"/>
    </row>
    <row r="415" spans="1:36" ht="15.75" customHeight="1" x14ac:dyDescent="0.5">
      <c r="A415" s="7"/>
      <c r="B415" s="7"/>
      <c r="C415" s="7"/>
      <c r="D415" s="7"/>
      <c r="E415" s="7"/>
      <c r="F415" s="7"/>
      <c r="H415" s="144"/>
      <c r="I415" s="144"/>
      <c r="J415" s="144"/>
      <c r="K415" s="144"/>
      <c r="L415" s="144"/>
      <c r="M415" s="144"/>
      <c r="N415" s="144"/>
      <c r="O415" s="144"/>
      <c r="P415" s="144"/>
      <c r="Q415" s="144"/>
      <c r="R415" s="144"/>
      <c r="S415" s="144"/>
      <c r="T415" s="144"/>
      <c r="U415" s="144"/>
      <c r="V415" s="144"/>
      <c r="W415" s="144"/>
      <c r="X415" s="144"/>
      <c r="Y415" s="144"/>
      <c r="Z415" s="144"/>
      <c r="AA415" s="144"/>
      <c r="AB415" s="144"/>
      <c r="AC415" s="144"/>
      <c r="AD415" s="144"/>
      <c r="AE415" s="144"/>
      <c r="AF415" s="144"/>
      <c r="AG415" s="144"/>
      <c r="AH415" s="144"/>
      <c r="AI415" s="144"/>
      <c r="AJ415" s="144"/>
    </row>
    <row r="416" spans="1:36" ht="15.75" customHeight="1" x14ac:dyDescent="0.5">
      <c r="A416" s="7"/>
      <c r="B416" s="7"/>
      <c r="C416" s="7"/>
      <c r="D416" s="7"/>
      <c r="E416" s="7"/>
      <c r="F416" s="7"/>
      <c r="H416" s="144"/>
      <c r="I416" s="144"/>
      <c r="J416" s="144"/>
      <c r="K416" s="144"/>
      <c r="L416" s="144"/>
      <c r="M416" s="144"/>
      <c r="N416" s="144"/>
      <c r="O416" s="144"/>
      <c r="P416" s="144"/>
      <c r="Q416" s="144"/>
      <c r="R416" s="144"/>
      <c r="S416" s="144"/>
      <c r="T416" s="144"/>
      <c r="U416" s="144"/>
      <c r="V416" s="144"/>
      <c r="W416" s="144"/>
      <c r="X416" s="144"/>
      <c r="Y416" s="144"/>
      <c r="Z416" s="144"/>
      <c r="AA416" s="144"/>
      <c r="AB416" s="144"/>
      <c r="AC416" s="144"/>
      <c r="AD416" s="144"/>
      <c r="AE416" s="144"/>
      <c r="AF416" s="144"/>
      <c r="AG416" s="144"/>
      <c r="AH416" s="144"/>
      <c r="AI416" s="144"/>
      <c r="AJ416" s="144"/>
    </row>
    <row r="417" spans="1:36" ht="15.75" customHeight="1" x14ac:dyDescent="0.5">
      <c r="A417" s="7"/>
      <c r="B417" s="7"/>
      <c r="C417" s="7"/>
      <c r="D417" s="7"/>
      <c r="E417" s="7"/>
      <c r="F417" s="7"/>
      <c r="H417" s="144"/>
      <c r="I417" s="144"/>
      <c r="J417" s="144"/>
      <c r="K417" s="144"/>
      <c r="L417" s="144"/>
      <c r="M417" s="144"/>
      <c r="N417" s="144"/>
      <c r="O417" s="144"/>
      <c r="P417" s="144"/>
      <c r="Q417" s="144"/>
      <c r="R417" s="144"/>
      <c r="S417" s="144"/>
      <c r="T417" s="144"/>
      <c r="U417" s="144"/>
      <c r="V417" s="144"/>
      <c r="W417" s="144"/>
      <c r="X417" s="144"/>
      <c r="Y417" s="144"/>
      <c r="Z417" s="144"/>
      <c r="AA417" s="144"/>
      <c r="AB417" s="144"/>
      <c r="AC417" s="144"/>
      <c r="AD417" s="144"/>
      <c r="AE417" s="144"/>
      <c r="AF417" s="144"/>
      <c r="AG417" s="144"/>
      <c r="AH417" s="144"/>
      <c r="AI417" s="144"/>
      <c r="AJ417" s="144"/>
    </row>
    <row r="418" spans="1:36" ht="15.75" customHeight="1" x14ac:dyDescent="0.5">
      <c r="A418" s="7"/>
      <c r="B418" s="7"/>
      <c r="C418" s="7"/>
      <c r="D418" s="7"/>
      <c r="E418" s="7"/>
      <c r="F418" s="7"/>
      <c r="H418" s="144"/>
      <c r="I418" s="144"/>
      <c r="J418" s="144"/>
      <c r="K418" s="144"/>
      <c r="L418" s="144"/>
      <c r="M418" s="144"/>
      <c r="N418" s="144"/>
      <c r="O418" s="144"/>
      <c r="P418" s="144"/>
      <c r="Q418" s="144"/>
      <c r="R418" s="144"/>
      <c r="S418" s="144"/>
      <c r="T418" s="144"/>
      <c r="U418" s="144"/>
      <c r="V418" s="144"/>
      <c r="W418" s="144"/>
      <c r="X418" s="144"/>
      <c r="Y418" s="144"/>
      <c r="Z418" s="144"/>
      <c r="AA418" s="144"/>
      <c r="AB418" s="144"/>
      <c r="AC418" s="144"/>
      <c r="AD418" s="144"/>
      <c r="AE418" s="144"/>
      <c r="AF418" s="144"/>
      <c r="AG418" s="144"/>
      <c r="AH418" s="144"/>
      <c r="AI418" s="144"/>
      <c r="AJ418" s="144"/>
    </row>
    <row r="419" spans="1:36" ht="15.75" customHeight="1" x14ac:dyDescent="0.5">
      <c r="A419" s="7"/>
      <c r="B419" s="7"/>
      <c r="C419" s="7"/>
      <c r="D419" s="7"/>
      <c r="E419" s="7"/>
      <c r="F419" s="7"/>
      <c r="H419" s="144"/>
      <c r="I419" s="144"/>
      <c r="J419" s="144"/>
      <c r="K419" s="144"/>
      <c r="L419" s="144"/>
      <c r="M419" s="144"/>
      <c r="N419" s="144"/>
      <c r="O419" s="144"/>
      <c r="P419" s="144"/>
      <c r="Q419" s="144"/>
      <c r="R419" s="144"/>
      <c r="S419" s="144"/>
      <c r="T419" s="144"/>
      <c r="U419" s="144"/>
      <c r="V419" s="144"/>
      <c r="W419" s="144"/>
      <c r="X419" s="144"/>
      <c r="Y419" s="144"/>
      <c r="Z419" s="144"/>
      <c r="AA419" s="144"/>
      <c r="AB419" s="144"/>
      <c r="AC419" s="144"/>
      <c r="AD419" s="144"/>
      <c r="AE419" s="144"/>
      <c r="AF419" s="144"/>
      <c r="AG419" s="144"/>
      <c r="AH419" s="144"/>
      <c r="AI419" s="144"/>
      <c r="AJ419" s="144"/>
    </row>
    <row r="420" spans="1:36" ht="15.75" customHeight="1" x14ac:dyDescent="0.5">
      <c r="A420" s="7"/>
      <c r="B420" s="7"/>
      <c r="C420" s="7"/>
      <c r="D420" s="7"/>
      <c r="E420" s="7"/>
      <c r="F420" s="7"/>
      <c r="H420" s="144"/>
      <c r="I420" s="144"/>
      <c r="J420" s="144"/>
      <c r="K420" s="144"/>
      <c r="L420" s="144"/>
      <c r="M420" s="144"/>
      <c r="N420" s="144"/>
      <c r="O420" s="144"/>
      <c r="P420" s="144"/>
      <c r="Q420" s="144"/>
      <c r="R420" s="144"/>
      <c r="S420" s="144"/>
      <c r="T420" s="144"/>
      <c r="U420" s="144"/>
      <c r="V420" s="144"/>
      <c r="W420" s="144"/>
      <c r="X420" s="144"/>
      <c r="Y420" s="144"/>
      <c r="Z420" s="144"/>
      <c r="AA420" s="144"/>
      <c r="AB420" s="144"/>
      <c r="AC420" s="144"/>
      <c r="AD420" s="144"/>
      <c r="AE420" s="144"/>
      <c r="AF420" s="144"/>
      <c r="AG420" s="144"/>
      <c r="AH420" s="144"/>
      <c r="AI420" s="144"/>
      <c r="AJ420" s="144"/>
    </row>
    <row r="421" spans="1:36" ht="15.75" customHeight="1" x14ac:dyDescent="0.5">
      <c r="A421" s="7"/>
      <c r="B421" s="7"/>
      <c r="C421" s="7"/>
      <c r="D421" s="7"/>
      <c r="E421" s="7"/>
      <c r="F421" s="7"/>
      <c r="H421" s="144"/>
      <c r="I421" s="144"/>
      <c r="J421" s="144"/>
      <c r="K421" s="144"/>
      <c r="L421" s="144"/>
      <c r="M421" s="144"/>
      <c r="N421" s="144"/>
      <c r="O421" s="144"/>
      <c r="P421" s="144"/>
      <c r="Q421" s="144"/>
      <c r="R421" s="144"/>
      <c r="S421" s="144"/>
      <c r="T421" s="144"/>
      <c r="U421" s="144"/>
      <c r="V421" s="144"/>
      <c r="W421" s="144"/>
      <c r="X421" s="144"/>
      <c r="Y421" s="144"/>
      <c r="Z421" s="144"/>
      <c r="AA421" s="144"/>
      <c r="AB421" s="144"/>
      <c r="AC421" s="144"/>
      <c r="AD421" s="144"/>
      <c r="AE421" s="144"/>
      <c r="AF421" s="144"/>
      <c r="AG421" s="144"/>
      <c r="AH421" s="144"/>
      <c r="AI421" s="144"/>
      <c r="AJ421" s="144"/>
    </row>
    <row r="422" spans="1:36" ht="15.75" customHeight="1" x14ac:dyDescent="0.5">
      <c r="A422" s="7"/>
      <c r="B422" s="7"/>
      <c r="C422" s="7"/>
      <c r="D422" s="7"/>
      <c r="E422" s="7"/>
      <c r="F422" s="7"/>
      <c r="H422" s="144"/>
      <c r="I422" s="144"/>
      <c r="J422" s="144"/>
      <c r="K422" s="144"/>
      <c r="L422" s="144"/>
      <c r="M422" s="144"/>
      <c r="N422" s="144"/>
      <c r="O422" s="144"/>
      <c r="P422" s="144"/>
      <c r="Q422" s="144"/>
      <c r="R422" s="144"/>
      <c r="S422" s="144"/>
      <c r="T422" s="144"/>
      <c r="U422" s="144"/>
      <c r="V422" s="144"/>
      <c r="W422" s="144"/>
      <c r="X422" s="144"/>
      <c r="Y422" s="144"/>
      <c r="Z422" s="144"/>
      <c r="AA422" s="144"/>
      <c r="AB422" s="144"/>
      <c r="AC422" s="144"/>
      <c r="AD422" s="144"/>
      <c r="AE422" s="144"/>
      <c r="AF422" s="144"/>
      <c r="AG422" s="144"/>
      <c r="AH422" s="144"/>
      <c r="AI422" s="144"/>
      <c r="AJ422" s="144"/>
    </row>
    <row r="423" spans="1:36" ht="15.75" customHeight="1" x14ac:dyDescent="0.5">
      <c r="A423" s="7"/>
      <c r="B423" s="7"/>
      <c r="C423" s="7"/>
      <c r="D423" s="7"/>
      <c r="E423" s="7"/>
      <c r="F423" s="7"/>
      <c r="H423" s="144"/>
      <c r="I423" s="144"/>
      <c r="J423" s="144"/>
      <c r="K423" s="144"/>
      <c r="L423" s="144"/>
      <c r="M423" s="144"/>
      <c r="N423" s="144"/>
      <c r="O423" s="144"/>
      <c r="P423" s="144"/>
      <c r="Q423" s="144"/>
      <c r="R423" s="144"/>
      <c r="S423" s="144"/>
      <c r="T423" s="144"/>
      <c r="U423" s="144"/>
      <c r="V423" s="144"/>
      <c r="W423" s="144"/>
      <c r="X423" s="144"/>
      <c r="Y423" s="144"/>
      <c r="Z423" s="144"/>
      <c r="AA423" s="144"/>
      <c r="AB423" s="144"/>
      <c r="AC423" s="144"/>
      <c r="AD423" s="144"/>
      <c r="AE423" s="144"/>
      <c r="AF423" s="144"/>
      <c r="AG423" s="144"/>
      <c r="AH423" s="144"/>
      <c r="AI423" s="144"/>
      <c r="AJ423" s="144"/>
    </row>
    <row r="424" spans="1:36" ht="15.75" customHeight="1" x14ac:dyDescent="0.5">
      <c r="A424" s="7"/>
      <c r="B424" s="7"/>
      <c r="C424" s="7"/>
      <c r="D424" s="7"/>
      <c r="E424" s="7"/>
      <c r="F424" s="7"/>
      <c r="H424" s="144"/>
      <c r="I424" s="144"/>
      <c r="J424" s="144"/>
      <c r="K424" s="144"/>
      <c r="L424" s="144"/>
      <c r="M424" s="144"/>
      <c r="N424" s="144"/>
      <c r="O424" s="144"/>
      <c r="P424" s="144"/>
      <c r="Q424" s="144"/>
      <c r="R424" s="144"/>
      <c r="S424" s="144"/>
      <c r="T424" s="144"/>
      <c r="U424" s="144"/>
      <c r="V424" s="144"/>
      <c r="W424" s="144"/>
      <c r="X424" s="144"/>
      <c r="Y424" s="144"/>
      <c r="Z424" s="144"/>
      <c r="AA424" s="144"/>
      <c r="AB424" s="144"/>
      <c r="AC424" s="144"/>
      <c r="AD424" s="144"/>
      <c r="AE424" s="144"/>
      <c r="AF424" s="144"/>
      <c r="AG424" s="144"/>
      <c r="AH424" s="144"/>
      <c r="AI424" s="144"/>
      <c r="AJ424" s="144"/>
    </row>
    <row r="425" spans="1:36" ht="15.75" customHeight="1" x14ac:dyDescent="0.5">
      <c r="A425" s="7"/>
      <c r="B425" s="7"/>
      <c r="C425" s="7"/>
      <c r="D425" s="7"/>
      <c r="E425" s="7"/>
      <c r="F425" s="7"/>
      <c r="H425" s="144"/>
      <c r="I425" s="144"/>
      <c r="J425" s="144"/>
      <c r="K425" s="144"/>
      <c r="L425" s="144"/>
      <c r="M425" s="144"/>
      <c r="N425" s="144"/>
      <c r="O425" s="144"/>
      <c r="P425" s="144"/>
      <c r="Q425" s="144"/>
      <c r="R425" s="144"/>
      <c r="S425" s="144"/>
      <c r="T425" s="144"/>
      <c r="U425" s="144"/>
      <c r="V425" s="144"/>
      <c r="W425" s="144"/>
      <c r="X425" s="144"/>
      <c r="Y425" s="144"/>
      <c r="Z425" s="144"/>
      <c r="AA425" s="144"/>
      <c r="AB425" s="144"/>
      <c r="AC425" s="144"/>
      <c r="AD425" s="144"/>
      <c r="AE425" s="144"/>
      <c r="AF425" s="144"/>
      <c r="AG425" s="144"/>
      <c r="AH425" s="144"/>
      <c r="AI425" s="144"/>
      <c r="AJ425" s="144"/>
    </row>
    <row r="426" spans="1:36" ht="15.75" customHeight="1" x14ac:dyDescent="0.5">
      <c r="A426" s="7"/>
      <c r="B426" s="7"/>
      <c r="C426" s="7"/>
      <c r="D426" s="7"/>
      <c r="E426" s="7"/>
      <c r="F426" s="7"/>
      <c r="H426" s="144"/>
      <c r="I426" s="144"/>
      <c r="J426" s="144"/>
      <c r="K426" s="144"/>
      <c r="L426" s="144"/>
      <c r="M426" s="144"/>
      <c r="N426" s="144"/>
      <c r="O426" s="144"/>
      <c r="P426" s="144"/>
      <c r="Q426" s="144"/>
      <c r="R426" s="144"/>
      <c r="S426" s="144"/>
      <c r="T426" s="144"/>
      <c r="U426" s="144"/>
      <c r="V426" s="144"/>
      <c r="W426" s="144"/>
      <c r="X426" s="144"/>
      <c r="Y426" s="144"/>
      <c r="Z426" s="144"/>
      <c r="AA426" s="144"/>
      <c r="AB426" s="144"/>
      <c r="AC426" s="144"/>
      <c r="AD426" s="144"/>
      <c r="AE426" s="144"/>
      <c r="AF426" s="144"/>
      <c r="AG426" s="144"/>
      <c r="AH426" s="144"/>
      <c r="AI426" s="144"/>
      <c r="AJ426" s="144"/>
    </row>
    <row r="427" spans="1:36" ht="15.75" customHeight="1" x14ac:dyDescent="0.5">
      <c r="A427" s="7"/>
      <c r="B427" s="7"/>
      <c r="C427" s="7"/>
      <c r="D427" s="7"/>
      <c r="E427" s="7"/>
      <c r="F427" s="7"/>
      <c r="H427" s="144"/>
      <c r="I427" s="144"/>
      <c r="J427" s="144"/>
      <c r="K427" s="144"/>
      <c r="L427" s="144"/>
      <c r="M427" s="144"/>
      <c r="N427" s="144"/>
      <c r="O427" s="144"/>
      <c r="P427" s="144"/>
      <c r="Q427" s="144"/>
      <c r="R427" s="144"/>
      <c r="S427" s="144"/>
      <c r="T427" s="144"/>
      <c r="U427" s="144"/>
      <c r="V427" s="144"/>
      <c r="W427" s="144"/>
      <c r="X427" s="144"/>
      <c r="Y427" s="144"/>
      <c r="Z427" s="144"/>
      <c r="AA427" s="144"/>
      <c r="AB427" s="144"/>
      <c r="AC427" s="144"/>
      <c r="AD427" s="144"/>
      <c r="AE427" s="144"/>
      <c r="AF427" s="144"/>
      <c r="AG427" s="144"/>
      <c r="AH427" s="144"/>
      <c r="AI427" s="144"/>
      <c r="AJ427" s="144"/>
    </row>
    <row r="428" spans="1:36" ht="15.75" customHeight="1" x14ac:dyDescent="0.5">
      <c r="A428" s="7"/>
      <c r="B428" s="7"/>
      <c r="C428" s="7"/>
      <c r="D428" s="7"/>
      <c r="E428" s="7"/>
      <c r="F428" s="7"/>
      <c r="H428" s="144"/>
      <c r="I428" s="144"/>
      <c r="J428" s="144"/>
      <c r="K428" s="144"/>
      <c r="L428" s="144"/>
      <c r="M428" s="144"/>
      <c r="N428" s="144"/>
      <c r="O428" s="144"/>
      <c r="P428" s="144"/>
      <c r="Q428" s="144"/>
      <c r="R428" s="144"/>
      <c r="S428" s="144"/>
      <c r="T428" s="144"/>
      <c r="U428" s="144"/>
      <c r="V428" s="144"/>
      <c r="W428" s="144"/>
      <c r="X428" s="144"/>
      <c r="Y428" s="144"/>
      <c r="Z428" s="144"/>
      <c r="AA428" s="144"/>
      <c r="AB428" s="144"/>
      <c r="AC428" s="144"/>
      <c r="AD428" s="144"/>
      <c r="AE428" s="144"/>
      <c r="AF428" s="144"/>
      <c r="AG428" s="144"/>
      <c r="AH428" s="144"/>
      <c r="AI428" s="144"/>
      <c r="AJ428" s="144"/>
    </row>
    <row r="429" spans="1:36" ht="15.75" customHeight="1" x14ac:dyDescent="0.5">
      <c r="A429" s="7"/>
      <c r="B429" s="7"/>
      <c r="C429" s="7"/>
      <c r="D429" s="7"/>
      <c r="E429" s="7"/>
      <c r="F429" s="7"/>
      <c r="H429" s="144"/>
      <c r="I429" s="144"/>
      <c r="J429" s="144"/>
      <c r="K429" s="144"/>
      <c r="L429" s="144"/>
      <c r="M429" s="144"/>
      <c r="N429" s="144"/>
      <c r="O429" s="144"/>
      <c r="P429" s="144"/>
      <c r="Q429" s="144"/>
      <c r="R429" s="144"/>
      <c r="S429" s="144"/>
      <c r="T429" s="144"/>
      <c r="U429" s="144"/>
      <c r="V429" s="144"/>
      <c r="W429" s="144"/>
      <c r="X429" s="144"/>
      <c r="Y429" s="144"/>
      <c r="Z429" s="144"/>
      <c r="AA429" s="144"/>
      <c r="AB429" s="144"/>
      <c r="AC429" s="144"/>
      <c r="AD429" s="144"/>
      <c r="AE429" s="144"/>
      <c r="AF429" s="144"/>
      <c r="AG429" s="144"/>
      <c r="AH429" s="144"/>
      <c r="AI429" s="144"/>
      <c r="AJ429" s="144"/>
    </row>
    <row r="430" spans="1:36" ht="15.75" customHeight="1" x14ac:dyDescent="0.5">
      <c r="A430" s="7"/>
      <c r="B430" s="7"/>
      <c r="C430" s="7"/>
      <c r="D430" s="7"/>
      <c r="E430" s="7"/>
      <c r="F430" s="7"/>
      <c r="H430" s="144"/>
      <c r="I430" s="144"/>
      <c r="J430" s="144"/>
      <c r="K430" s="144"/>
      <c r="L430" s="144"/>
      <c r="M430" s="144"/>
      <c r="N430" s="144"/>
      <c r="O430" s="144"/>
      <c r="P430" s="144"/>
      <c r="Q430" s="144"/>
      <c r="R430" s="144"/>
      <c r="S430" s="144"/>
      <c r="T430" s="144"/>
      <c r="U430" s="144"/>
      <c r="V430" s="144"/>
      <c r="W430" s="144"/>
      <c r="X430" s="144"/>
      <c r="Y430" s="144"/>
      <c r="Z430" s="144"/>
      <c r="AA430" s="144"/>
      <c r="AB430" s="144"/>
      <c r="AC430" s="144"/>
      <c r="AD430" s="144"/>
      <c r="AE430" s="144"/>
      <c r="AF430" s="144"/>
      <c r="AG430" s="144"/>
      <c r="AH430" s="144"/>
      <c r="AI430" s="144"/>
      <c r="AJ430" s="144"/>
    </row>
    <row r="431" spans="1:36" ht="15.75" customHeight="1" x14ac:dyDescent="0.5">
      <c r="A431" s="7"/>
      <c r="B431" s="7"/>
      <c r="C431" s="7"/>
      <c r="D431" s="7"/>
      <c r="E431" s="7"/>
      <c r="F431" s="7"/>
      <c r="H431" s="144"/>
      <c r="I431" s="144"/>
      <c r="J431" s="144"/>
      <c r="K431" s="144"/>
      <c r="L431" s="144"/>
      <c r="M431" s="144"/>
      <c r="N431" s="144"/>
      <c r="O431" s="144"/>
      <c r="P431" s="144"/>
      <c r="Q431" s="144"/>
      <c r="R431" s="144"/>
      <c r="S431" s="144"/>
      <c r="T431" s="144"/>
      <c r="U431" s="144"/>
      <c r="V431" s="144"/>
      <c r="W431" s="144"/>
      <c r="X431" s="144"/>
      <c r="Y431" s="144"/>
      <c r="Z431" s="144"/>
      <c r="AA431" s="144"/>
      <c r="AB431" s="144"/>
      <c r="AC431" s="144"/>
      <c r="AD431" s="144"/>
      <c r="AE431" s="144"/>
      <c r="AF431" s="144"/>
      <c r="AG431" s="144"/>
      <c r="AH431" s="144"/>
      <c r="AI431" s="144"/>
      <c r="AJ431" s="144"/>
    </row>
    <row r="432" spans="1:36" ht="15.75" customHeight="1" x14ac:dyDescent="0.5">
      <c r="A432" s="7"/>
      <c r="B432" s="7"/>
      <c r="C432" s="7"/>
      <c r="D432" s="7"/>
      <c r="E432" s="7"/>
      <c r="F432" s="7"/>
      <c r="H432" s="144"/>
      <c r="I432" s="144"/>
      <c r="J432" s="144"/>
      <c r="K432" s="144"/>
      <c r="L432" s="144"/>
      <c r="M432" s="144"/>
      <c r="N432" s="144"/>
      <c r="O432" s="144"/>
      <c r="P432" s="144"/>
      <c r="Q432" s="144"/>
      <c r="R432" s="144"/>
      <c r="S432" s="144"/>
      <c r="T432" s="144"/>
      <c r="U432" s="144"/>
      <c r="V432" s="144"/>
      <c r="W432" s="144"/>
      <c r="X432" s="144"/>
      <c r="Y432" s="144"/>
      <c r="Z432" s="144"/>
      <c r="AA432" s="144"/>
      <c r="AB432" s="144"/>
      <c r="AC432" s="144"/>
      <c r="AD432" s="144"/>
      <c r="AE432" s="144"/>
      <c r="AF432" s="144"/>
      <c r="AG432" s="144"/>
      <c r="AH432" s="144"/>
      <c r="AI432" s="144"/>
      <c r="AJ432" s="144"/>
    </row>
    <row r="433" spans="1:36" ht="15.75" customHeight="1" x14ac:dyDescent="0.5">
      <c r="A433" s="7"/>
      <c r="B433" s="7"/>
      <c r="C433" s="7"/>
      <c r="D433" s="7"/>
      <c r="E433" s="7"/>
      <c r="F433" s="7"/>
      <c r="H433" s="144"/>
      <c r="I433" s="144"/>
      <c r="J433" s="144"/>
      <c r="K433" s="144"/>
      <c r="L433" s="144"/>
      <c r="M433" s="144"/>
      <c r="N433" s="144"/>
      <c r="O433" s="144"/>
      <c r="P433" s="144"/>
      <c r="Q433" s="144"/>
      <c r="R433" s="144"/>
      <c r="S433" s="144"/>
      <c r="T433" s="144"/>
      <c r="U433" s="144"/>
      <c r="V433" s="144"/>
      <c r="W433" s="144"/>
      <c r="X433" s="144"/>
      <c r="Y433" s="144"/>
      <c r="Z433" s="144"/>
      <c r="AA433" s="144"/>
      <c r="AB433" s="144"/>
      <c r="AC433" s="144"/>
      <c r="AD433" s="144"/>
      <c r="AE433" s="144"/>
      <c r="AF433" s="144"/>
      <c r="AG433" s="144"/>
      <c r="AH433" s="144"/>
      <c r="AI433" s="144"/>
      <c r="AJ433" s="144"/>
    </row>
    <row r="434" spans="1:36" ht="15.75" customHeight="1" x14ac:dyDescent="0.5">
      <c r="A434" s="7"/>
      <c r="B434" s="7"/>
      <c r="C434" s="7"/>
      <c r="D434" s="7"/>
      <c r="E434" s="7"/>
      <c r="F434" s="7"/>
      <c r="H434" s="144"/>
      <c r="I434" s="144"/>
      <c r="J434" s="144"/>
      <c r="K434" s="144"/>
      <c r="L434" s="144"/>
      <c r="M434" s="144"/>
      <c r="N434" s="144"/>
      <c r="O434" s="144"/>
      <c r="P434" s="144"/>
      <c r="Q434" s="144"/>
      <c r="R434" s="144"/>
      <c r="S434" s="144"/>
      <c r="T434" s="144"/>
      <c r="U434" s="144"/>
      <c r="V434" s="144"/>
      <c r="W434" s="144"/>
      <c r="X434" s="144"/>
      <c r="Y434" s="144"/>
      <c r="Z434" s="144"/>
      <c r="AA434" s="144"/>
      <c r="AB434" s="144"/>
      <c r="AC434" s="144"/>
      <c r="AD434" s="144"/>
      <c r="AE434" s="144"/>
      <c r="AF434" s="144"/>
      <c r="AG434" s="144"/>
      <c r="AH434" s="144"/>
      <c r="AI434" s="144"/>
      <c r="AJ434" s="144"/>
    </row>
    <row r="435" spans="1:36" ht="15.75" customHeight="1" x14ac:dyDescent="0.5">
      <c r="A435" s="7"/>
      <c r="B435" s="7"/>
      <c r="C435" s="7"/>
      <c r="D435" s="7"/>
      <c r="E435" s="7"/>
      <c r="F435" s="7"/>
      <c r="H435" s="144"/>
      <c r="I435" s="144"/>
      <c r="J435" s="144"/>
      <c r="K435" s="144"/>
      <c r="L435" s="144"/>
      <c r="M435" s="144"/>
      <c r="N435" s="144"/>
      <c r="O435" s="144"/>
      <c r="P435" s="144"/>
      <c r="Q435" s="144"/>
      <c r="R435" s="144"/>
      <c r="S435" s="144"/>
      <c r="T435" s="144"/>
      <c r="U435" s="144"/>
      <c r="V435" s="144"/>
      <c r="W435" s="144"/>
      <c r="X435" s="144"/>
      <c r="Y435" s="144"/>
      <c r="Z435" s="144"/>
      <c r="AA435" s="144"/>
      <c r="AB435" s="144"/>
      <c r="AC435" s="144"/>
      <c r="AD435" s="144"/>
      <c r="AE435" s="144"/>
      <c r="AF435" s="144"/>
      <c r="AG435" s="144"/>
      <c r="AH435" s="144"/>
      <c r="AI435" s="144"/>
      <c r="AJ435" s="144"/>
    </row>
    <row r="436" spans="1:36" ht="15.75" customHeight="1" x14ac:dyDescent="0.5">
      <c r="A436" s="7"/>
      <c r="B436" s="7"/>
      <c r="C436" s="7"/>
      <c r="D436" s="7"/>
      <c r="E436" s="7"/>
      <c r="F436" s="7"/>
      <c r="H436" s="144"/>
      <c r="I436" s="144"/>
      <c r="J436" s="144"/>
      <c r="K436" s="144"/>
      <c r="L436" s="144"/>
      <c r="M436" s="144"/>
      <c r="N436" s="144"/>
      <c r="O436" s="144"/>
      <c r="P436" s="144"/>
      <c r="Q436" s="144"/>
      <c r="R436" s="144"/>
      <c r="S436" s="144"/>
      <c r="T436" s="144"/>
      <c r="U436" s="144"/>
      <c r="V436" s="144"/>
      <c r="W436" s="144"/>
      <c r="X436" s="144"/>
      <c r="Y436" s="144"/>
      <c r="Z436" s="144"/>
      <c r="AA436" s="144"/>
      <c r="AB436" s="144"/>
      <c r="AC436" s="144"/>
      <c r="AD436" s="144"/>
      <c r="AE436" s="144"/>
      <c r="AF436" s="144"/>
      <c r="AG436" s="144"/>
      <c r="AH436" s="144"/>
      <c r="AI436" s="144"/>
      <c r="AJ436" s="144"/>
    </row>
    <row r="437" spans="1:36" ht="15.75" customHeight="1" x14ac:dyDescent="0.5">
      <c r="A437" s="7"/>
      <c r="B437" s="7"/>
      <c r="C437" s="7"/>
      <c r="D437" s="7"/>
      <c r="E437" s="7"/>
      <c r="F437" s="7"/>
      <c r="H437" s="144"/>
      <c r="I437" s="144"/>
      <c r="J437" s="144"/>
      <c r="K437" s="144"/>
      <c r="L437" s="144"/>
      <c r="M437" s="144"/>
      <c r="N437" s="144"/>
      <c r="O437" s="144"/>
      <c r="P437" s="144"/>
      <c r="Q437" s="144"/>
      <c r="R437" s="144"/>
      <c r="S437" s="144"/>
      <c r="T437" s="144"/>
      <c r="U437" s="144"/>
      <c r="V437" s="144"/>
      <c r="W437" s="144"/>
      <c r="X437" s="144"/>
      <c r="Y437" s="144"/>
      <c r="Z437" s="144"/>
      <c r="AA437" s="144"/>
      <c r="AB437" s="144"/>
      <c r="AC437" s="144"/>
      <c r="AD437" s="144"/>
      <c r="AE437" s="144"/>
      <c r="AF437" s="144"/>
      <c r="AG437" s="144"/>
      <c r="AH437" s="144"/>
      <c r="AI437" s="144"/>
      <c r="AJ437" s="144"/>
    </row>
    <row r="438" spans="1:36" ht="15.75" customHeight="1" x14ac:dyDescent="0.5">
      <c r="A438" s="7"/>
      <c r="B438" s="7"/>
      <c r="C438" s="7"/>
      <c r="D438" s="7"/>
      <c r="E438" s="7"/>
      <c r="F438" s="7"/>
      <c r="H438" s="144"/>
      <c r="I438" s="144"/>
      <c r="J438" s="144"/>
      <c r="K438" s="144"/>
      <c r="L438" s="144"/>
      <c r="M438" s="144"/>
      <c r="N438" s="144"/>
      <c r="O438" s="144"/>
      <c r="P438" s="144"/>
      <c r="Q438" s="144"/>
      <c r="R438" s="144"/>
      <c r="S438" s="144"/>
      <c r="T438" s="144"/>
      <c r="U438" s="144"/>
      <c r="V438" s="144"/>
      <c r="W438" s="144"/>
      <c r="X438" s="144"/>
      <c r="Y438" s="144"/>
      <c r="Z438" s="144"/>
      <c r="AA438" s="144"/>
      <c r="AB438" s="144"/>
      <c r="AC438" s="144"/>
      <c r="AD438" s="144"/>
      <c r="AE438" s="144"/>
      <c r="AF438" s="144"/>
      <c r="AG438" s="144"/>
      <c r="AH438" s="144"/>
      <c r="AI438" s="144"/>
      <c r="AJ438" s="144"/>
    </row>
    <row r="439" spans="1:36" ht="15.75" customHeight="1" x14ac:dyDescent="0.5">
      <c r="A439" s="7"/>
      <c r="B439" s="7"/>
      <c r="C439" s="7"/>
      <c r="D439" s="7"/>
      <c r="E439" s="7"/>
      <c r="F439" s="7"/>
      <c r="H439" s="144"/>
      <c r="I439" s="144"/>
      <c r="J439" s="144"/>
      <c r="K439" s="144"/>
      <c r="L439" s="144"/>
      <c r="M439" s="144"/>
      <c r="N439" s="144"/>
      <c r="O439" s="144"/>
      <c r="P439" s="144"/>
      <c r="Q439" s="144"/>
      <c r="R439" s="144"/>
      <c r="S439" s="144"/>
      <c r="T439" s="144"/>
      <c r="U439" s="144"/>
      <c r="V439" s="144"/>
      <c r="W439" s="144"/>
      <c r="X439" s="144"/>
      <c r="Y439" s="144"/>
      <c r="Z439" s="144"/>
      <c r="AA439" s="144"/>
      <c r="AB439" s="144"/>
      <c r="AC439" s="144"/>
      <c r="AD439" s="144"/>
      <c r="AE439" s="144"/>
      <c r="AF439" s="144"/>
      <c r="AG439" s="144"/>
      <c r="AH439" s="144"/>
      <c r="AI439" s="144"/>
      <c r="AJ439" s="144"/>
    </row>
    <row r="440" spans="1:36" ht="15.75" customHeight="1" x14ac:dyDescent="0.5">
      <c r="A440" s="7"/>
      <c r="B440" s="7"/>
      <c r="C440" s="7"/>
      <c r="D440" s="7"/>
      <c r="E440" s="7"/>
      <c r="F440" s="7"/>
      <c r="H440" s="144"/>
      <c r="I440" s="144"/>
      <c r="J440" s="144"/>
      <c r="K440" s="144"/>
      <c r="L440" s="144"/>
      <c r="M440" s="144"/>
      <c r="N440" s="144"/>
      <c r="O440" s="144"/>
      <c r="P440" s="144"/>
      <c r="Q440" s="144"/>
      <c r="R440" s="144"/>
      <c r="S440" s="144"/>
      <c r="T440" s="144"/>
      <c r="U440" s="144"/>
      <c r="V440" s="144"/>
      <c r="W440" s="144"/>
      <c r="X440" s="144"/>
      <c r="Y440" s="144"/>
      <c r="Z440" s="144"/>
      <c r="AA440" s="144"/>
      <c r="AB440" s="144"/>
      <c r="AC440" s="144"/>
      <c r="AD440" s="144"/>
      <c r="AE440" s="144"/>
      <c r="AF440" s="144"/>
      <c r="AG440" s="144"/>
      <c r="AH440" s="144"/>
      <c r="AI440" s="144"/>
      <c r="AJ440" s="144"/>
    </row>
    <row r="441" spans="1:36" ht="15.75" customHeight="1" x14ac:dyDescent="0.5">
      <c r="A441" s="7"/>
      <c r="B441" s="7"/>
      <c r="C441" s="7"/>
      <c r="D441" s="7"/>
      <c r="E441" s="7"/>
      <c r="F441" s="7"/>
      <c r="H441" s="144"/>
      <c r="I441" s="144"/>
      <c r="J441" s="144"/>
      <c r="K441" s="144"/>
      <c r="L441" s="144"/>
      <c r="M441" s="144"/>
      <c r="N441" s="144"/>
      <c r="O441" s="144"/>
      <c r="P441" s="144"/>
      <c r="Q441" s="144"/>
      <c r="R441" s="144"/>
      <c r="S441" s="144"/>
      <c r="T441" s="144"/>
      <c r="U441" s="144"/>
      <c r="V441" s="144"/>
      <c r="W441" s="144"/>
      <c r="X441" s="144"/>
      <c r="Y441" s="144"/>
      <c r="Z441" s="144"/>
      <c r="AA441" s="144"/>
      <c r="AB441" s="144"/>
      <c r="AC441" s="144"/>
      <c r="AD441" s="144"/>
      <c r="AE441" s="144"/>
      <c r="AF441" s="144"/>
      <c r="AG441" s="144"/>
      <c r="AH441" s="144"/>
      <c r="AI441" s="144"/>
      <c r="AJ441" s="144"/>
    </row>
    <row r="442" spans="1:36" ht="15.75" customHeight="1" x14ac:dyDescent="0.5">
      <c r="A442" s="7"/>
      <c r="B442" s="7"/>
      <c r="C442" s="7"/>
      <c r="D442" s="7"/>
      <c r="E442" s="7"/>
      <c r="F442" s="7"/>
      <c r="H442" s="144"/>
      <c r="I442" s="144"/>
      <c r="J442" s="144"/>
      <c r="K442" s="144"/>
      <c r="L442" s="144"/>
      <c r="M442" s="144"/>
      <c r="N442" s="144"/>
      <c r="O442" s="144"/>
      <c r="P442" s="144"/>
      <c r="Q442" s="144"/>
      <c r="R442" s="144"/>
      <c r="S442" s="144"/>
      <c r="T442" s="144"/>
      <c r="U442" s="144"/>
      <c r="V442" s="144"/>
      <c r="W442" s="144"/>
      <c r="X442" s="144"/>
      <c r="Y442" s="144"/>
      <c r="Z442" s="144"/>
      <c r="AA442" s="144"/>
      <c r="AB442" s="144"/>
      <c r="AC442" s="144"/>
      <c r="AD442" s="144"/>
      <c r="AE442" s="144"/>
      <c r="AF442" s="144"/>
      <c r="AG442" s="144"/>
      <c r="AH442" s="144"/>
      <c r="AI442" s="144"/>
      <c r="AJ442" s="144"/>
    </row>
    <row r="443" spans="1:36" ht="15.75" customHeight="1" x14ac:dyDescent="0.5">
      <c r="A443" s="7"/>
      <c r="B443" s="7"/>
      <c r="C443" s="7"/>
      <c r="D443" s="7"/>
      <c r="E443" s="7"/>
      <c r="F443" s="7"/>
      <c r="H443" s="144"/>
      <c r="I443" s="144"/>
      <c r="J443" s="144"/>
      <c r="K443" s="144"/>
      <c r="L443" s="144"/>
      <c r="M443" s="144"/>
      <c r="N443" s="144"/>
      <c r="O443" s="144"/>
      <c r="P443" s="144"/>
      <c r="Q443" s="144"/>
      <c r="R443" s="144"/>
      <c r="S443" s="144"/>
      <c r="T443" s="144"/>
      <c r="U443" s="144"/>
      <c r="V443" s="144"/>
      <c r="W443" s="144"/>
      <c r="X443" s="144"/>
      <c r="Y443" s="144"/>
      <c r="Z443" s="144"/>
      <c r="AA443" s="144"/>
      <c r="AB443" s="144"/>
      <c r="AC443" s="144"/>
      <c r="AD443" s="144"/>
      <c r="AE443" s="144"/>
      <c r="AF443" s="144"/>
      <c r="AG443" s="144"/>
      <c r="AH443" s="144"/>
      <c r="AI443" s="144"/>
      <c r="AJ443" s="144"/>
    </row>
    <row r="444" spans="1:36" ht="15.75" customHeight="1" x14ac:dyDescent="0.5">
      <c r="A444" s="7"/>
      <c r="B444" s="7"/>
      <c r="C444" s="7"/>
      <c r="D444" s="7"/>
      <c r="E444" s="7"/>
      <c r="F444" s="7"/>
      <c r="H444" s="144"/>
      <c r="I444" s="144"/>
      <c r="J444" s="144"/>
      <c r="K444" s="144"/>
      <c r="L444" s="144"/>
      <c r="M444" s="144"/>
      <c r="N444" s="144"/>
      <c r="O444" s="144"/>
      <c r="P444" s="144"/>
      <c r="Q444" s="144"/>
      <c r="R444" s="144"/>
      <c r="S444" s="144"/>
      <c r="T444" s="144"/>
      <c r="U444" s="144"/>
      <c r="V444" s="144"/>
      <c r="W444" s="144"/>
      <c r="X444" s="144"/>
      <c r="Y444" s="144"/>
      <c r="Z444" s="144"/>
      <c r="AA444" s="144"/>
      <c r="AB444" s="144"/>
      <c r="AC444" s="144"/>
      <c r="AD444" s="144"/>
      <c r="AE444" s="144"/>
      <c r="AF444" s="144"/>
      <c r="AG444" s="144"/>
      <c r="AH444" s="144"/>
      <c r="AI444" s="144"/>
      <c r="AJ444" s="144"/>
    </row>
    <row r="445" spans="1:36" ht="15.75" customHeight="1" x14ac:dyDescent="0.5">
      <c r="A445" s="7"/>
      <c r="B445" s="7"/>
      <c r="C445" s="7"/>
      <c r="D445" s="7"/>
      <c r="E445" s="7"/>
      <c r="F445" s="7"/>
      <c r="H445" s="144"/>
      <c r="I445" s="144"/>
      <c r="J445" s="144"/>
      <c r="K445" s="144"/>
      <c r="L445" s="144"/>
      <c r="M445" s="144"/>
      <c r="N445" s="144"/>
      <c r="O445" s="144"/>
      <c r="P445" s="144"/>
      <c r="Q445" s="144"/>
      <c r="R445" s="144"/>
      <c r="S445" s="144"/>
      <c r="T445" s="144"/>
      <c r="U445" s="144"/>
      <c r="V445" s="144"/>
      <c r="W445" s="144"/>
      <c r="X445" s="144"/>
      <c r="Y445" s="144"/>
      <c r="Z445" s="144"/>
      <c r="AA445" s="144"/>
      <c r="AB445" s="144"/>
      <c r="AC445" s="144"/>
      <c r="AD445" s="144"/>
      <c r="AE445" s="144"/>
      <c r="AF445" s="144"/>
      <c r="AG445" s="144"/>
      <c r="AH445" s="144"/>
      <c r="AI445" s="144"/>
      <c r="AJ445" s="144"/>
    </row>
    <row r="446" spans="1:36" ht="15.75" customHeight="1" x14ac:dyDescent="0.5">
      <c r="A446" s="7"/>
      <c r="B446" s="7"/>
      <c r="C446" s="7"/>
      <c r="D446" s="7"/>
      <c r="E446" s="7"/>
      <c r="F446" s="7"/>
      <c r="H446" s="144"/>
      <c r="I446" s="144"/>
      <c r="J446" s="144"/>
      <c r="K446" s="144"/>
      <c r="L446" s="144"/>
      <c r="M446" s="144"/>
      <c r="N446" s="144"/>
      <c r="O446" s="144"/>
      <c r="P446" s="144"/>
      <c r="Q446" s="144"/>
      <c r="R446" s="144"/>
      <c r="S446" s="144"/>
      <c r="T446" s="144"/>
      <c r="U446" s="144"/>
      <c r="V446" s="144"/>
      <c r="W446" s="144"/>
      <c r="X446" s="144"/>
      <c r="Y446" s="144"/>
      <c r="Z446" s="144"/>
      <c r="AA446" s="144"/>
      <c r="AB446" s="144"/>
      <c r="AC446" s="144"/>
      <c r="AD446" s="144"/>
      <c r="AE446" s="144"/>
      <c r="AF446" s="144"/>
      <c r="AG446" s="144"/>
      <c r="AH446" s="144"/>
      <c r="AI446" s="144"/>
      <c r="AJ446" s="144"/>
    </row>
    <row r="447" spans="1:36" ht="15.75" customHeight="1" x14ac:dyDescent="0.5">
      <c r="A447" s="7"/>
      <c r="B447" s="7"/>
      <c r="C447" s="7"/>
      <c r="D447" s="7"/>
      <c r="E447" s="7"/>
      <c r="F447" s="7"/>
      <c r="H447" s="144"/>
      <c r="I447" s="144"/>
      <c r="J447" s="144"/>
      <c r="K447" s="144"/>
      <c r="L447" s="144"/>
      <c r="M447" s="144"/>
      <c r="N447" s="144"/>
      <c r="O447" s="144"/>
      <c r="P447" s="144"/>
      <c r="Q447" s="144"/>
      <c r="R447" s="144"/>
      <c r="S447" s="144"/>
      <c r="T447" s="144"/>
      <c r="U447" s="144"/>
      <c r="V447" s="144"/>
      <c r="W447" s="144"/>
      <c r="X447" s="144"/>
      <c r="Y447" s="144"/>
      <c r="Z447" s="144"/>
      <c r="AA447" s="144"/>
      <c r="AB447" s="144"/>
      <c r="AC447" s="144"/>
      <c r="AD447" s="144"/>
      <c r="AE447" s="144"/>
      <c r="AF447" s="144"/>
      <c r="AG447" s="144"/>
      <c r="AH447" s="144"/>
      <c r="AI447" s="144"/>
      <c r="AJ447" s="144"/>
    </row>
    <row r="448" spans="1:36" ht="15.75" customHeight="1" x14ac:dyDescent="0.5">
      <c r="A448" s="7"/>
      <c r="B448" s="7"/>
      <c r="C448" s="7"/>
      <c r="D448" s="7"/>
      <c r="E448" s="7"/>
      <c r="F448" s="7"/>
      <c r="H448" s="144"/>
      <c r="I448" s="144"/>
      <c r="J448" s="144"/>
      <c r="K448" s="144"/>
      <c r="L448" s="144"/>
      <c r="M448" s="144"/>
      <c r="N448" s="144"/>
      <c r="O448" s="144"/>
      <c r="P448" s="144"/>
      <c r="Q448" s="144"/>
      <c r="R448" s="144"/>
      <c r="S448" s="144"/>
      <c r="T448" s="144"/>
      <c r="U448" s="144"/>
      <c r="V448" s="144"/>
      <c r="W448" s="144"/>
      <c r="X448" s="144"/>
      <c r="Y448" s="144"/>
      <c r="Z448" s="144"/>
      <c r="AA448" s="144"/>
      <c r="AB448" s="144"/>
      <c r="AC448" s="144"/>
      <c r="AD448" s="144"/>
      <c r="AE448" s="144"/>
      <c r="AF448" s="144"/>
      <c r="AG448" s="144"/>
      <c r="AH448" s="144"/>
      <c r="AI448" s="144"/>
      <c r="AJ448" s="144"/>
    </row>
    <row r="449" spans="1:36" ht="15.75" customHeight="1" x14ac:dyDescent="0.5">
      <c r="A449" s="7"/>
      <c r="B449" s="7"/>
      <c r="C449" s="7"/>
      <c r="D449" s="7"/>
      <c r="E449" s="7"/>
      <c r="F449" s="7"/>
      <c r="H449" s="144"/>
      <c r="I449" s="144"/>
      <c r="J449" s="144"/>
      <c r="K449" s="144"/>
      <c r="L449" s="144"/>
      <c r="M449" s="144"/>
      <c r="N449" s="144"/>
      <c r="O449" s="144"/>
      <c r="P449" s="144"/>
      <c r="Q449" s="144"/>
      <c r="R449" s="144"/>
      <c r="S449" s="144"/>
      <c r="T449" s="144"/>
      <c r="U449" s="144"/>
      <c r="V449" s="144"/>
      <c r="W449" s="144"/>
      <c r="X449" s="144"/>
      <c r="Y449" s="144"/>
      <c r="Z449" s="144"/>
      <c r="AA449" s="144"/>
      <c r="AB449" s="144"/>
      <c r="AC449" s="144"/>
      <c r="AD449" s="144"/>
      <c r="AE449" s="144"/>
      <c r="AF449" s="144"/>
      <c r="AG449" s="144"/>
      <c r="AH449" s="144"/>
      <c r="AI449" s="144"/>
      <c r="AJ449" s="144"/>
    </row>
    <row r="450" spans="1:36" ht="15.75" customHeight="1" x14ac:dyDescent="0.5">
      <c r="A450" s="7"/>
      <c r="B450" s="7"/>
      <c r="C450" s="7"/>
      <c r="D450" s="7"/>
      <c r="E450" s="7"/>
      <c r="F450" s="7"/>
      <c r="H450" s="144"/>
      <c r="I450" s="144"/>
      <c r="J450" s="144"/>
      <c r="K450" s="144"/>
      <c r="L450" s="144"/>
      <c r="M450" s="144"/>
      <c r="N450" s="144"/>
      <c r="O450" s="144"/>
      <c r="P450" s="144"/>
      <c r="Q450" s="144"/>
      <c r="R450" s="144"/>
      <c r="S450" s="144"/>
      <c r="T450" s="144"/>
      <c r="U450" s="144"/>
      <c r="V450" s="144"/>
      <c r="W450" s="144"/>
      <c r="X450" s="144"/>
      <c r="Y450" s="144"/>
      <c r="Z450" s="144"/>
      <c r="AA450" s="144"/>
      <c r="AB450" s="144"/>
      <c r="AC450" s="144"/>
      <c r="AD450" s="144"/>
      <c r="AE450" s="144"/>
      <c r="AF450" s="144"/>
      <c r="AG450" s="144"/>
      <c r="AH450" s="144"/>
      <c r="AI450" s="144"/>
      <c r="AJ450" s="144"/>
    </row>
    <row r="451" spans="1:36" ht="15.75" customHeight="1" x14ac:dyDescent="0.5">
      <c r="A451" s="7"/>
      <c r="B451" s="7"/>
      <c r="C451" s="7"/>
      <c r="D451" s="7"/>
      <c r="E451" s="7"/>
      <c r="F451" s="7"/>
      <c r="H451" s="144"/>
      <c r="I451" s="144"/>
      <c r="J451" s="144"/>
      <c r="K451" s="144"/>
      <c r="L451" s="144"/>
      <c r="M451" s="144"/>
      <c r="N451" s="144"/>
      <c r="O451" s="144"/>
      <c r="P451" s="144"/>
      <c r="Q451" s="144"/>
      <c r="R451" s="144"/>
      <c r="S451" s="144"/>
      <c r="T451" s="144"/>
      <c r="U451" s="144"/>
      <c r="V451" s="144"/>
      <c r="W451" s="144"/>
      <c r="X451" s="144"/>
      <c r="Y451" s="144"/>
      <c r="Z451" s="144"/>
      <c r="AA451" s="144"/>
      <c r="AB451" s="144"/>
      <c r="AC451" s="144"/>
      <c r="AD451" s="144"/>
      <c r="AE451" s="144"/>
      <c r="AF451" s="144"/>
      <c r="AG451" s="144"/>
      <c r="AH451" s="144"/>
      <c r="AI451" s="144"/>
      <c r="AJ451" s="144"/>
    </row>
    <row r="452" spans="1:36" ht="15.75" customHeight="1" x14ac:dyDescent="0.5">
      <c r="A452" s="7"/>
      <c r="B452" s="7"/>
      <c r="C452" s="7"/>
      <c r="D452" s="7"/>
      <c r="E452" s="7"/>
      <c r="F452" s="7"/>
      <c r="H452" s="144"/>
      <c r="I452" s="144"/>
      <c r="J452" s="144"/>
      <c r="K452" s="144"/>
      <c r="L452" s="144"/>
      <c r="M452" s="144"/>
      <c r="N452" s="144"/>
      <c r="O452" s="144"/>
      <c r="P452" s="144"/>
      <c r="Q452" s="144"/>
      <c r="R452" s="144"/>
      <c r="S452" s="144"/>
      <c r="T452" s="144"/>
      <c r="U452" s="144"/>
      <c r="V452" s="144"/>
      <c r="W452" s="144"/>
      <c r="X452" s="144"/>
      <c r="Y452" s="144"/>
      <c r="Z452" s="144"/>
      <c r="AA452" s="144"/>
      <c r="AB452" s="144"/>
      <c r="AC452" s="144"/>
      <c r="AD452" s="144"/>
      <c r="AE452" s="144"/>
      <c r="AF452" s="144"/>
      <c r="AG452" s="144"/>
      <c r="AH452" s="144"/>
      <c r="AI452" s="144"/>
      <c r="AJ452" s="144"/>
    </row>
    <row r="453" spans="1:36" ht="15.75" customHeight="1" x14ac:dyDescent="0.5">
      <c r="A453" s="7"/>
      <c r="B453" s="7"/>
      <c r="C453" s="7"/>
      <c r="D453" s="7"/>
      <c r="E453" s="7"/>
      <c r="F453" s="7"/>
      <c r="H453" s="144"/>
      <c r="I453" s="144"/>
      <c r="J453" s="144"/>
      <c r="K453" s="144"/>
      <c r="L453" s="144"/>
      <c r="M453" s="144"/>
      <c r="N453" s="144"/>
      <c r="O453" s="144"/>
      <c r="P453" s="144"/>
      <c r="Q453" s="144"/>
      <c r="R453" s="144"/>
      <c r="S453" s="144"/>
      <c r="T453" s="144"/>
      <c r="U453" s="144"/>
      <c r="V453" s="144"/>
      <c r="W453" s="144"/>
      <c r="X453" s="144"/>
      <c r="Y453" s="144"/>
      <c r="Z453" s="144"/>
      <c r="AA453" s="144"/>
      <c r="AB453" s="144"/>
      <c r="AC453" s="144"/>
      <c r="AD453" s="144"/>
      <c r="AE453" s="144"/>
      <c r="AF453" s="144"/>
      <c r="AG453" s="144"/>
      <c r="AH453" s="144"/>
      <c r="AI453" s="144"/>
      <c r="AJ453" s="144"/>
    </row>
    <row r="454" spans="1:36" ht="15.75" customHeight="1" x14ac:dyDescent="0.5">
      <c r="A454" s="7"/>
      <c r="B454" s="7"/>
      <c r="C454" s="7"/>
      <c r="D454" s="7"/>
      <c r="E454" s="7"/>
      <c r="F454" s="7"/>
      <c r="H454" s="144"/>
      <c r="I454" s="144"/>
      <c r="J454" s="144"/>
      <c r="K454" s="144"/>
      <c r="L454" s="144"/>
      <c r="M454" s="144"/>
      <c r="N454" s="144"/>
      <c r="O454" s="144"/>
      <c r="P454" s="144"/>
      <c r="Q454" s="144"/>
      <c r="R454" s="144"/>
      <c r="S454" s="144"/>
      <c r="T454" s="144"/>
      <c r="U454" s="144"/>
      <c r="V454" s="144"/>
      <c r="W454" s="144"/>
      <c r="X454" s="144"/>
      <c r="Y454" s="144"/>
      <c r="Z454" s="144"/>
      <c r="AA454" s="144"/>
      <c r="AB454" s="144"/>
      <c r="AC454" s="144"/>
      <c r="AD454" s="144"/>
      <c r="AE454" s="144"/>
      <c r="AF454" s="144"/>
      <c r="AG454" s="144"/>
      <c r="AH454" s="144"/>
      <c r="AI454" s="144"/>
      <c r="AJ454" s="144"/>
    </row>
    <row r="455" spans="1:36" ht="15.75" customHeight="1" x14ac:dyDescent="0.5">
      <c r="A455" s="7"/>
      <c r="B455" s="7"/>
      <c r="C455" s="7"/>
      <c r="D455" s="7"/>
      <c r="E455" s="7"/>
      <c r="F455" s="7"/>
      <c r="H455" s="144"/>
      <c r="I455" s="144"/>
      <c r="J455" s="144"/>
      <c r="K455" s="144"/>
      <c r="L455" s="144"/>
      <c r="M455" s="144"/>
      <c r="N455" s="144"/>
      <c r="O455" s="144"/>
      <c r="P455" s="144"/>
      <c r="Q455" s="144"/>
      <c r="R455" s="144"/>
      <c r="S455" s="144"/>
      <c r="T455" s="144"/>
      <c r="U455" s="144"/>
      <c r="V455" s="144"/>
      <c r="W455" s="144"/>
      <c r="X455" s="144"/>
      <c r="Y455" s="144"/>
      <c r="Z455" s="144"/>
      <c r="AA455" s="144"/>
      <c r="AB455" s="144"/>
      <c r="AC455" s="144"/>
      <c r="AD455" s="144"/>
      <c r="AE455" s="144"/>
      <c r="AF455" s="144"/>
      <c r="AG455" s="144"/>
      <c r="AH455" s="144"/>
      <c r="AI455" s="144"/>
      <c r="AJ455" s="144"/>
    </row>
    <row r="456" spans="1:36" ht="15.75" customHeight="1" x14ac:dyDescent="0.5">
      <c r="A456" s="7"/>
      <c r="B456" s="7"/>
      <c r="C456" s="7"/>
      <c r="D456" s="7"/>
      <c r="E456" s="7"/>
      <c r="F456" s="7"/>
      <c r="H456" s="144"/>
      <c r="I456" s="144"/>
      <c r="J456" s="144"/>
      <c r="K456" s="144"/>
      <c r="L456" s="144"/>
      <c r="M456" s="144"/>
      <c r="N456" s="144"/>
      <c r="O456" s="144"/>
      <c r="P456" s="144"/>
      <c r="Q456" s="144"/>
      <c r="R456" s="144"/>
      <c r="S456" s="144"/>
      <c r="T456" s="144"/>
      <c r="U456" s="144"/>
      <c r="V456" s="144"/>
      <c r="W456" s="144"/>
      <c r="X456" s="144"/>
      <c r="Y456" s="144"/>
      <c r="Z456" s="144"/>
      <c r="AA456" s="144"/>
      <c r="AB456" s="144"/>
      <c r="AC456" s="144"/>
      <c r="AD456" s="144"/>
      <c r="AE456" s="144"/>
      <c r="AF456" s="144"/>
      <c r="AG456" s="144"/>
      <c r="AH456" s="144"/>
      <c r="AI456" s="144"/>
      <c r="AJ456" s="144"/>
    </row>
    <row r="457" spans="1:36" ht="15.75" customHeight="1" x14ac:dyDescent="0.5">
      <c r="A457" s="7"/>
      <c r="B457" s="7"/>
      <c r="C457" s="7"/>
      <c r="D457" s="7"/>
      <c r="E457" s="7"/>
      <c r="F457" s="7"/>
      <c r="H457" s="144"/>
      <c r="I457" s="144"/>
      <c r="J457" s="144"/>
      <c r="K457" s="144"/>
      <c r="L457" s="144"/>
      <c r="M457" s="144"/>
      <c r="N457" s="144"/>
      <c r="O457" s="144"/>
      <c r="P457" s="144"/>
      <c r="Q457" s="144"/>
      <c r="R457" s="144"/>
      <c r="S457" s="144"/>
      <c r="T457" s="144"/>
      <c r="U457" s="144"/>
      <c r="V457" s="144"/>
      <c r="W457" s="144"/>
      <c r="X457" s="144"/>
      <c r="Y457" s="144"/>
      <c r="Z457" s="144"/>
      <c r="AA457" s="144"/>
      <c r="AB457" s="144"/>
      <c r="AC457" s="144"/>
      <c r="AD457" s="144"/>
      <c r="AE457" s="144"/>
      <c r="AF457" s="144"/>
      <c r="AG457" s="144"/>
      <c r="AH457" s="144"/>
      <c r="AI457" s="144"/>
      <c r="AJ457" s="144"/>
    </row>
    <row r="458" spans="1:36" ht="15.75" customHeight="1" x14ac:dyDescent="0.5">
      <c r="A458" s="7"/>
      <c r="B458" s="7"/>
      <c r="C458" s="7"/>
      <c r="D458" s="7"/>
      <c r="E458" s="7"/>
      <c r="F458" s="7"/>
      <c r="H458" s="144"/>
      <c r="I458" s="144"/>
      <c r="J458" s="144"/>
      <c r="K458" s="144"/>
      <c r="L458" s="144"/>
      <c r="M458" s="144"/>
      <c r="N458" s="144"/>
      <c r="O458" s="144"/>
      <c r="P458" s="144"/>
      <c r="Q458" s="144"/>
      <c r="R458" s="144"/>
      <c r="S458" s="144"/>
      <c r="T458" s="144"/>
      <c r="U458" s="144"/>
      <c r="V458" s="144"/>
      <c r="W458" s="144"/>
      <c r="X458" s="144"/>
      <c r="Y458" s="144"/>
      <c r="Z458" s="144"/>
      <c r="AA458" s="144"/>
      <c r="AB458" s="144"/>
      <c r="AC458" s="144"/>
      <c r="AD458" s="144"/>
      <c r="AE458" s="144"/>
      <c r="AF458" s="144"/>
      <c r="AG458" s="144"/>
      <c r="AH458" s="144"/>
      <c r="AI458" s="144"/>
      <c r="AJ458" s="144"/>
    </row>
    <row r="459" spans="1:36" ht="15.75" customHeight="1" x14ac:dyDescent="0.5">
      <c r="A459" s="7"/>
      <c r="B459" s="7"/>
      <c r="C459" s="7"/>
      <c r="D459" s="7"/>
      <c r="E459" s="7"/>
      <c r="F459" s="7"/>
      <c r="H459" s="144"/>
      <c r="I459" s="144"/>
      <c r="J459" s="144"/>
      <c r="K459" s="144"/>
      <c r="L459" s="144"/>
      <c r="M459" s="144"/>
      <c r="N459" s="144"/>
      <c r="O459" s="144"/>
      <c r="P459" s="144"/>
      <c r="Q459" s="144"/>
      <c r="R459" s="144"/>
      <c r="S459" s="144"/>
      <c r="T459" s="144"/>
      <c r="U459" s="144"/>
      <c r="V459" s="144"/>
      <c r="W459" s="144"/>
      <c r="X459" s="144"/>
      <c r="Y459" s="144"/>
      <c r="Z459" s="144"/>
      <c r="AA459" s="144"/>
      <c r="AB459" s="144"/>
      <c r="AC459" s="144"/>
      <c r="AD459" s="144"/>
      <c r="AE459" s="144"/>
      <c r="AF459" s="144"/>
      <c r="AG459" s="144"/>
      <c r="AH459" s="144"/>
      <c r="AI459" s="144"/>
      <c r="AJ459" s="144"/>
    </row>
    <row r="460" spans="1:36" ht="15.75" customHeight="1" x14ac:dyDescent="0.5">
      <c r="A460" s="7"/>
      <c r="B460" s="7"/>
      <c r="C460" s="7"/>
      <c r="D460" s="7"/>
      <c r="E460" s="7"/>
      <c r="F460" s="7"/>
      <c r="H460" s="144"/>
      <c r="I460" s="144"/>
      <c r="J460" s="144"/>
      <c r="K460" s="144"/>
      <c r="L460" s="144"/>
      <c r="M460" s="144"/>
      <c r="N460" s="144"/>
      <c r="O460" s="144"/>
      <c r="P460" s="144"/>
      <c r="Q460" s="144"/>
      <c r="R460" s="144"/>
      <c r="S460" s="144"/>
      <c r="T460" s="144"/>
      <c r="U460" s="144"/>
      <c r="V460" s="144"/>
      <c r="W460" s="144"/>
      <c r="X460" s="144"/>
      <c r="Y460" s="144"/>
      <c r="Z460" s="144"/>
      <c r="AA460" s="144"/>
      <c r="AB460" s="144"/>
      <c r="AC460" s="144"/>
      <c r="AD460" s="144"/>
      <c r="AE460" s="144"/>
      <c r="AF460" s="144"/>
      <c r="AG460" s="144"/>
      <c r="AH460" s="144"/>
      <c r="AI460" s="144"/>
      <c r="AJ460" s="144"/>
    </row>
    <row r="461" spans="1:36" ht="15.75" customHeight="1" x14ac:dyDescent="0.5">
      <c r="A461" s="7"/>
      <c r="B461" s="7"/>
      <c r="C461" s="7"/>
      <c r="D461" s="7"/>
      <c r="E461" s="7"/>
      <c r="F461" s="7"/>
      <c r="H461" s="144"/>
      <c r="I461" s="144"/>
      <c r="J461" s="144"/>
      <c r="K461" s="144"/>
      <c r="L461" s="144"/>
      <c r="M461" s="144"/>
      <c r="N461" s="144"/>
      <c r="O461" s="144"/>
      <c r="P461" s="144"/>
      <c r="Q461" s="144"/>
      <c r="R461" s="144"/>
      <c r="S461" s="144"/>
      <c r="T461" s="144"/>
      <c r="U461" s="144"/>
      <c r="V461" s="144"/>
      <c r="W461" s="144"/>
      <c r="X461" s="144"/>
      <c r="Y461" s="144"/>
      <c r="Z461" s="144"/>
      <c r="AA461" s="144"/>
      <c r="AB461" s="144"/>
      <c r="AC461" s="144"/>
      <c r="AD461" s="144"/>
      <c r="AE461" s="144"/>
      <c r="AF461" s="144"/>
      <c r="AG461" s="144"/>
      <c r="AH461" s="144"/>
      <c r="AI461" s="144"/>
      <c r="AJ461" s="144"/>
    </row>
    <row r="462" spans="1:36" ht="15.75" customHeight="1" x14ac:dyDescent="0.5">
      <c r="A462" s="7"/>
      <c r="B462" s="7"/>
      <c r="C462" s="7"/>
      <c r="D462" s="7"/>
      <c r="E462" s="7"/>
      <c r="F462" s="7"/>
      <c r="H462" s="144"/>
      <c r="I462" s="144"/>
      <c r="J462" s="144"/>
      <c r="K462" s="144"/>
      <c r="L462" s="144"/>
      <c r="M462" s="144"/>
      <c r="N462" s="144"/>
      <c r="O462" s="144"/>
      <c r="P462" s="144"/>
      <c r="Q462" s="144"/>
      <c r="R462" s="144"/>
      <c r="S462" s="144"/>
      <c r="T462" s="144"/>
      <c r="U462" s="144"/>
      <c r="V462" s="144"/>
      <c r="W462" s="144"/>
      <c r="X462" s="144"/>
      <c r="Y462" s="144"/>
      <c r="Z462" s="144"/>
      <c r="AA462" s="144"/>
      <c r="AB462" s="144"/>
      <c r="AC462" s="144"/>
      <c r="AD462" s="144"/>
      <c r="AE462" s="144"/>
      <c r="AF462" s="144"/>
      <c r="AG462" s="144"/>
      <c r="AH462" s="144"/>
      <c r="AI462" s="144"/>
      <c r="AJ462" s="144"/>
    </row>
    <row r="463" spans="1:36" ht="15.75" customHeight="1" x14ac:dyDescent="0.5">
      <c r="A463" s="7"/>
      <c r="B463" s="7"/>
      <c r="C463" s="7"/>
      <c r="D463" s="7"/>
      <c r="E463" s="7"/>
      <c r="F463" s="7"/>
      <c r="H463" s="144"/>
      <c r="I463" s="144"/>
      <c r="J463" s="144"/>
      <c r="K463" s="144"/>
      <c r="L463" s="144"/>
      <c r="M463" s="144"/>
      <c r="N463" s="144"/>
      <c r="O463" s="144"/>
      <c r="P463" s="144"/>
      <c r="Q463" s="144"/>
      <c r="R463" s="144"/>
      <c r="S463" s="144"/>
      <c r="T463" s="144"/>
      <c r="U463" s="144"/>
      <c r="V463" s="144"/>
      <c r="W463" s="144"/>
      <c r="X463" s="144"/>
      <c r="Y463" s="144"/>
      <c r="Z463" s="144"/>
      <c r="AA463" s="144"/>
      <c r="AB463" s="144"/>
      <c r="AC463" s="144"/>
      <c r="AD463" s="144"/>
      <c r="AE463" s="144"/>
      <c r="AF463" s="144"/>
      <c r="AG463" s="144"/>
      <c r="AH463" s="144"/>
      <c r="AI463" s="144"/>
      <c r="AJ463" s="144"/>
    </row>
    <row r="464" spans="1:36" ht="15.75" customHeight="1" x14ac:dyDescent="0.5">
      <c r="A464" s="7"/>
      <c r="B464" s="7"/>
      <c r="C464" s="7"/>
      <c r="D464" s="7"/>
      <c r="E464" s="7"/>
      <c r="F464" s="7"/>
      <c r="H464" s="144"/>
      <c r="I464" s="144"/>
      <c r="J464" s="144"/>
      <c r="K464" s="144"/>
      <c r="L464" s="144"/>
      <c r="M464" s="144"/>
      <c r="N464" s="144"/>
      <c r="O464" s="144"/>
      <c r="P464" s="144"/>
      <c r="Q464" s="144"/>
      <c r="R464" s="144"/>
      <c r="S464" s="144"/>
      <c r="T464" s="144"/>
      <c r="U464" s="144"/>
      <c r="V464" s="144"/>
      <c r="W464" s="144"/>
      <c r="X464" s="144"/>
      <c r="Y464" s="144"/>
      <c r="Z464" s="144"/>
      <c r="AA464" s="144"/>
      <c r="AB464" s="144"/>
      <c r="AC464" s="144"/>
      <c r="AD464" s="144"/>
      <c r="AE464" s="144"/>
      <c r="AF464" s="144"/>
      <c r="AG464" s="144"/>
      <c r="AH464" s="144"/>
      <c r="AI464" s="144"/>
      <c r="AJ464" s="144"/>
    </row>
    <row r="465" spans="1:36" ht="15.75" customHeight="1" x14ac:dyDescent="0.5">
      <c r="A465" s="7"/>
      <c r="B465" s="7"/>
      <c r="C465" s="7"/>
      <c r="D465" s="7"/>
      <c r="E465" s="7"/>
      <c r="F465" s="7"/>
      <c r="H465" s="144"/>
      <c r="I465" s="144"/>
      <c r="J465" s="144"/>
      <c r="K465" s="144"/>
      <c r="L465" s="144"/>
      <c r="M465" s="144"/>
      <c r="N465" s="144"/>
      <c r="O465" s="144"/>
      <c r="P465" s="144"/>
      <c r="Q465" s="144"/>
      <c r="R465" s="144"/>
      <c r="S465" s="144"/>
      <c r="T465" s="144"/>
      <c r="U465" s="144"/>
      <c r="V465" s="144"/>
      <c r="W465" s="144"/>
      <c r="X465" s="144"/>
      <c r="Y465" s="144"/>
      <c r="Z465" s="144"/>
      <c r="AA465" s="144"/>
      <c r="AB465" s="144"/>
      <c r="AC465" s="144"/>
      <c r="AD465" s="144"/>
      <c r="AE465" s="144"/>
      <c r="AF465" s="144"/>
      <c r="AG465" s="144"/>
      <c r="AH465" s="144"/>
      <c r="AI465" s="144"/>
      <c r="AJ465" s="144"/>
    </row>
    <row r="466" spans="1:36" ht="15.75" customHeight="1" x14ac:dyDescent="0.5">
      <c r="A466" s="7"/>
      <c r="B466" s="7"/>
      <c r="C466" s="7"/>
      <c r="D466" s="7"/>
      <c r="E466" s="7"/>
      <c r="F466" s="7"/>
      <c r="H466" s="144"/>
      <c r="I466" s="144"/>
      <c r="J466" s="144"/>
      <c r="K466" s="144"/>
      <c r="L466" s="144"/>
      <c r="M466" s="144"/>
      <c r="N466" s="144"/>
      <c r="O466" s="144"/>
      <c r="P466" s="144"/>
      <c r="Q466" s="144"/>
      <c r="R466" s="144"/>
      <c r="S466" s="144"/>
      <c r="T466" s="144"/>
      <c r="U466" s="144"/>
      <c r="V466" s="144"/>
      <c r="W466" s="144"/>
      <c r="X466" s="144"/>
      <c r="Y466" s="144"/>
      <c r="Z466" s="144"/>
      <c r="AA466" s="144"/>
      <c r="AB466" s="144"/>
      <c r="AC466" s="144"/>
      <c r="AD466" s="144"/>
      <c r="AE466" s="144"/>
      <c r="AF466" s="144"/>
      <c r="AG466" s="144"/>
      <c r="AH466" s="144"/>
      <c r="AI466" s="144"/>
      <c r="AJ466" s="144"/>
    </row>
    <row r="467" spans="1:36" ht="15.75" customHeight="1" x14ac:dyDescent="0.5">
      <c r="A467" s="7"/>
      <c r="B467" s="7"/>
      <c r="C467" s="7"/>
      <c r="D467" s="7"/>
      <c r="E467" s="7"/>
      <c r="F467" s="7"/>
      <c r="H467" s="144"/>
      <c r="I467" s="144"/>
      <c r="J467" s="144"/>
      <c r="K467" s="144"/>
      <c r="L467" s="144"/>
      <c r="M467" s="144"/>
      <c r="N467" s="144"/>
      <c r="O467" s="144"/>
      <c r="P467" s="144"/>
      <c r="Q467" s="144"/>
      <c r="R467" s="144"/>
      <c r="S467" s="144"/>
      <c r="T467" s="144"/>
      <c r="U467" s="144"/>
      <c r="V467" s="144"/>
      <c r="W467" s="144"/>
      <c r="X467" s="144"/>
      <c r="Y467" s="144"/>
      <c r="Z467" s="144"/>
      <c r="AA467" s="144"/>
      <c r="AB467" s="144"/>
      <c r="AC467" s="144"/>
      <c r="AD467" s="144"/>
      <c r="AE467" s="144"/>
      <c r="AF467" s="144"/>
      <c r="AG467" s="144"/>
      <c r="AH467" s="144"/>
      <c r="AI467" s="144"/>
      <c r="AJ467" s="144"/>
    </row>
    <row r="468" spans="1:36" ht="15.75" customHeight="1" x14ac:dyDescent="0.5">
      <c r="A468" s="7"/>
      <c r="B468" s="7"/>
      <c r="C468" s="7"/>
      <c r="D468" s="7"/>
      <c r="E468" s="7"/>
      <c r="F468" s="7"/>
      <c r="H468" s="144"/>
      <c r="I468" s="144"/>
      <c r="J468" s="144"/>
      <c r="K468" s="144"/>
      <c r="L468" s="144"/>
      <c r="M468" s="144"/>
      <c r="N468" s="144"/>
      <c r="O468" s="144"/>
      <c r="P468" s="144"/>
      <c r="Q468" s="144"/>
      <c r="R468" s="144"/>
      <c r="S468" s="144"/>
      <c r="T468" s="144"/>
      <c r="U468" s="144"/>
      <c r="V468" s="144"/>
      <c r="W468" s="144"/>
      <c r="X468" s="144"/>
      <c r="Y468" s="144"/>
      <c r="Z468" s="144"/>
      <c r="AA468" s="144"/>
      <c r="AB468" s="144"/>
      <c r="AC468" s="144"/>
      <c r="AD468" s="144"/>
      <c r="AE468" s="144"/>
      <c r="AF468" s="144"/>
      <c r="AG468" s="144"/>
      <c r="AH468" s="144"/>
      <c r="AI468" s="144"/>
      <c r="AJ468" s="144"/>
    </row>
    <row r="469" spans="1:36" ht="15.75" customHeight="1" x14ac:dyDescent="0.5">
      <c r="A469" s="7"/>
      <c r="B469" s="7"/>
      <c r="C469" s="7"/>
      <c r="D469" s="7"/>
      <c r="E469" s="7"/>
      <c r="F469" s="7"/>
      <c r="H469" s="144"/>
      <c r="I469" s="144"/>
      <c r="J469" s="144"/>
      <c r="K469" s="144"/>
      <c r="L469" s="144"/>
      <c r="M469" s="144"/>
      <c r="N469" s="144"/>
      <c r="O469" s="144"/>
      <c r="P469" s="144"/>
      <c r="Q469" s="144"/>
      <c r="R469" s="144"/>
      <c r="S469" s="144"/>
      <c r="T469" s="144"/>
      <c r="U469" s="144"/>
      <c r="V469" s="144"/>
      <c r="W469" s="144"/>
      <c r="X469" s="144"/>
      <c r="Y469" s="144"/>
      <c r="Z469" s="144"/>
      <c r="AA469" s="144"/>
      <c r="AB469" s="144"/>
      <c r="AC469" s="144"/>
      <c r="AD469" s="144"/>
      <c r="AE469" s="144"/>
      <c r="AF469" s="144"/>
      <c r="AG469" s="144"/>
      <c r="AH469" s="144"/>
      <c r="AI469" s="144"/>
      <c r="AJ469" s="144"/>
    </row>
    <row r="470" spans="1:36" ht="15.75" customHeight="1" x14ac:dyDescent="0.5">
      <c r="A470" s="7"/>
      <c r="B470" s="7"/>
      <c r="C470" s="7"/>
      <c r="D470" s="7"/>
      <c r="E470" s="7"/>
      <c r="F470" s="7"/>
      <c r="H470" s="144"/>
      <c r="I470" s="144"/>
      <c r="J470" s="144"/>
      <c r="K470" s="144"/>
      <c r="L470" s="144"/>
      <c r="M470" s="144"/>
      <c r="N470" s="144"/>
      <c r="O470" s="144"/>
      <c r="P470" s="144"/>
      <c r="Q470" s="144"/>
      <c r="R470" s="144"/>
      <c r="S470" s="144"/>
      <c r="T470" s="144"/>
      <c r="U470" s="144"/>
      <c r="V470" s="144"/>
      <c r="W470" s="144"/>
      <c r="X470" s="144"/>
      <c r="Y470" s="144"/>
      <c r="Z470" s="144"/>
      <c r="AA470" s="144"/>
      <c r="AB470" s="144"/>
      <c r="AC470" s="144"/>
      <c r="AD470" s="144"/>
      <c r="AE470" s="144"/>
      <c r="AF470" s="144"/>
      <c r="AG470" s="144"/>
      <c r="AH470" s="144"/>
      <c r="AI470" s="144"/>
      <c r="AJ470" s="144"/>
    </row>
    <row r="471" spans="1:36" ht="15.75" customHeight="1" x14ac:dyDescent="0.5">
      <c r="A471" s="7"/>
      <c r="B471" s="7"/>
      <c r="C471" s="7"/>
      <c r="D471" s="7"/>
      <c r="E471" s="7"/>
      <c r="F471" s="7"/>
      <c r="H471" s="144"/>
      <c r="I471" s="144"/>
      <c r="J471" s="144"/>
      <c r="K471" s="144"/>
      <c r="L471" s="144"/>
      <c r="M471" s="144"/>
      <c r="N471" s="144"/>
      <c r="O471" s="144"/>
      <c r="P471" s="144"/>
      <c r="Q471" s="144"/>
      <c r="R471" s="144"/>
      <c r="S471" s="144"/>
      <c r="T471" s="144"/>
      <c r="U471" s="144"/>
      <c r="V471" s="144"/>
      <c r="W471" s="144"/>
      <c r="X471" s="144"/>
      <c r="Y471" s="144"/>
      <c r="Z471" s="144"/>
      <c r="AA471" s="144"/>
      <c r="AB471" s="144"/>
      <c r="AC471" s="144"/>
      <c r="AD471" s="144"/>
      <c r="AE471" s="144"/>
      <c r="AF471" s="144"/>
      <c r="AG471" s="144"/>
      <c r="AH471" s="144"/>
      <c r="AI471" s="144"/>
      <c r="AJ471" s="144"/>
    </row>
    <row r="472" spans="1:36" ht="15.75" customHeight="1" x14ac:dyDescent="0.5">
      <c r="A472" s="7"/>
      <c r="B472" s="7"/>
      <c r="C472" s="7"/>
      <c r="D472" s="7"/>
      <c r="E472" s="7"/>
      <c r="F472" s="7"/>
      <c r="H472" s="144"/>
      <c r="I472" s="144"/>
      <c r="J472" s="144"/>
      <c r="K472" s="144"/>
      <c r="L472" s="144"/>
      <c r="M472" s="144"/>
      <c r="N472" s="144"/>
      <c r="O472" s="144"/>
      <c r="P472" s="144"/>
      <c r="Q472" s="144"/>
      <c r="R472" s="144"/>
      <c r="S472" s="144"/>
      <c r="T472" s="144"/>
      <c r="U472" s="144"/>
      <c r="V472" s="144"/>
      <c r="W472" s="144"/>
      <c r="X472" s="144"/>
      <c r="Y472" s="144"/>
      <c r="Z472" s="144"/>
      <c r="AA472" s="144"/>
      <c r="AB472" s="144"/>
      <c r="AC472" s="144"/>
      <c r="AD472" s="144"/>
      <c r="AE472" s="144"/>
      <c r="AF472" s="144"/>
      <c r="AG472" s="144"/>
      <c r="AH472" s="144"/>
      <c r="AI472" s="144"/>
      <c r="AJ472" s="144"/>
    </row>
    <row r="473" spans="1:36" ht="15.75" customHeight="1" x14ac:dyDescent="0.5">
      <c r="A473" s="7"/>
      <c r="B473" s="7"/>
      <c r="C473" s="7"/>
      <c r="D473" s="7"/>
      <c r="E473" s="7"/>
      <c r="F473" s="7"/>
      <c r="H473" s="144"/>
      <c r="I473" s="144"/>
      <c r="J473" s="144"/>
      <c r="K473" s="144"/>
      <c r="L473" s="144"/>
      <c r="M473" s="144"/>
      <c r="N473" s="144"/>
      <c r="O473" s="144"/>
      <c r="P473" s="144"/>
      <c r="Q473" s="144"/>
      <c r="R473" s="144"/>
      <c r="S473" s="144"/>
      <c r="T473" s="144"/>
      <c r="U473" s="144"/>
      <c r="V473" s="144"/>
      <c r="W473" s="144"/>
      <c r="X473" s="144"/>
      <c r="Y473" s="144"/>
      <c r="Z473" s="144"/>
      <c r="AA473" s="144"/>
      <c r="AB473" s="144"/>
      <c r="AC473" s="144"/>
      <c r="AD473" s="144"/>
      <c r="AE473" s="144"/>
      <c r="AF473" s="144"/>
      <c r="AG473" s="144"/>
      <c r="AH473" s="144"/>
      <c r="AI473" s="144"/>
      <c r="AJ473" s="144"/>
    </row>
    <row r="474" spans="1:36" ht="15.75" customHeight="1" x14ac:dyDescent="0.5">
      <c r="A474" s="7"/>
      <c r="B474" s="7"/>
      <c r="C474" s="7"/>
      <c r="D474" s="7"/>
      <c r="E474" s="7"/>
      <c r="F474" s="7"/>
      <c r="H474" s="144"/>
      <c r="I474" s="144"/>
      <c r="J474" s="144"/>
      <c r="K474" s="144"/>
      <c r="L474" s="144"/>
      <c r="M474" s="144"/>
      <c r="N474" s="144"/>
      <c r="O474" s="144"/>
      <c r="P474" s="144"/>
      <c r="Q474" s="144"/>
      <c r="R474" s="144"/>
      <c r="S474" s="144"/>
      <c r="T474" s="144"/>
      <c r="U474" s="144"/>
      <c r="V474" s="144"/>
      <c r="W474" s="144"/>
      <c r="X474" s="144"/>
      <c r="Y474" s="144"/>
      <c r="Z474" s="144"/>
      <c r="AA474" s="144"/>
      <c r="AB474" s="144"/>
      <c r="AC474" s="144"/>
      <c r="AD474" s="144"/>
      <c r="AE474" s="144"/>
      <c r="AF474" s="144"/>
      <c r="AG474" s="144"/>
      <c r="AH474" s="144"/>
      <c r="AI474" s="144"/>
      <c r="AJ474" s="144"/>
    </row>
    <row r="475" spans="1:36" ht="15.75" customHeight="1" x14ac:dyDescent="0.5">
      <c r="A475" s="7"/>
      <c r="B475" s="7"/>
      <c r="C475" s="7"/>
      <c r="D475" s="7"/>
      <c r="E475" s="7"/>
      <c r="F475" s="7"/>
      <c r="H475" s="144"/>
      <c r="I475" s="144"/>
      <c r="J475" s="144"/>
      <c r="K475" s="144"/>
      <c r="L475" s="144"/>
      <c r="M475" s="144"/>
      <c r="N475" s="144"/>
      <c r="O475" s="144"/>
      <c r="P475" s="144"/>
      <c r="Q475" s="144"/>
      <c r="R475" s="144"/>
      <c r="S475" s="144"/>
      <c r="T475" s="144"/>
      <c r="U475" s="144"/>
      <c r="V475" s="144"/>
      <c r="W475" s="144"/>
      <c r="X475" s="144"/>
      <c r="Y475" s="144"/>
      <c r="Z475" s="144"/>
      <c r="AA475" s="144"/>
      <c r="AB475" s="144"/>
      <c r="AC475" s="144"/>
      <c r="AD475" s="144"/>
      <c r="AE475" s="144"/>
      <c r="AF475" s="144"/>
      <c r="AG475" s="144"/>
      <c r="AH475" s="144"/>
      <c r="AI475" s="144"/>
      <c r="AJ475" s="144"/>
    </row>
    <row r="476" spans="1:36" ht="15.75" customHeight="1" x14ac:dyDescent="0.5">
      <c r="A476" s="7"/>
      <c r="B476" s="7"/>
      <c r="C476" s="7"/>
      <c r="D476" s="7"/>
      <c r="E476" s="7"/>
      <c r="F476" s="7"/>
      <c r="H476" s="144"/>
      <c r="I476" s="144"/>
      <c r="J476" s="144"/>
      <c r="K476" s="144"/>
      <c r="L476" s="144"/>
      <c r="M476" s="144"/>
      <c r="N476" s="144"/>
      <c r="O476" s="144"/>
      <c r="P476" s="144"/>
      <c r="Q476" s="144"/>
      <c r="R476" s="144"/>
      <c r="S476" s="144"/>
      <c r="T476" s="144"/>
      <c r="U476" s="144"/>
      <c r="V476" s="144"/>
      <c r="W476" s="144"/>
      <c r="X476" s="144"/>
      <c r="Y476" s="144"/>
      <c r="Z476" s="144"/>
      <c r="AA476" s="144"/>
      <c r="AB476" s="144"/>
      <c r="AC476" s="144"/>
      <c r="AD476" s="144"/>
      <c r="AE476" s="144"/>
      <c r="AF476" s="144"/>
      <c r="AG476" s="144"/>
      <c r="AH476" s="144"/>
      <c r="AI476" s="144"/>
      <c r="AJ476" s="144"/>
    </row>
    <row r="477" spans="1:36" ht="15.75" customHeight="1" x14ac:dyDescent="0.5">
      <c r="A477" s="7"/>
      <c r="B477" s="7"/>
      <c r="C477" s="7"/>
      <c r="D477" s="7"/>
      <c r="E477" s="7"/>
      <c r="F477" s="7"/>
      <c r="H477" s="144"/>
      <c r="I477" s="144"/>
      <c r="J477" s="144"/>
      <c r="K477" s="144"/>
      <c r="L477" s="144"/>
      <c r="M477" s="144"/>
      <c r="N477" s="144"/>
      <c r="O477" s="144"/>
      <c r="P477" s="144"/>
      <c r="Q477" s="144"/>
      <c r="R477" s="144"/>
      <c r="S477" s="144"/>
      <c r="T477" s="144"/>
      <c r="U477" s="144"/>
      <c r="V477" s="144"/>
      <c r="W477" s="144"/>
      <c r="X477" s="144"/>
      <c r="Y477" s="144"/>
      <c r="Z477" s="144"/>
      <c r="AA477" s="144"/>
      <c r="AB477" s="144"/>
      <c r="AC477" s="144"/>
      <c r="AD477" s="144"/>
      <c r="AE477" s="144"/>
      <c r="AF477" s="144"/>
      <c r="AG477" s="144"/>
      <c r="AH477" s="144"/>
      <c r="AI477" s="144"/>
      <c r="AJ477" s="144"/>
    </row>
    <row r="478" spans="1:36" ht="15.75" customHeight="1" x14ac:dyDescent="0.5">
      <c r="A478" s="7"/>
      <c r="B478" s="7"/>
      <c r="C478" s="7"/>
      <c r="D478" s="7"/>
      <c r="E478" s="7"/>
      <c r="F478" s="7"/>
      <c r="H478" s="144"/>
      <c r="I478" s="144"/>
      <c r="J478" s="144"/>
      <c r="K478" s="144"/>
      <c r="L478" s="144"/>
      <c r="M478" s="144"/>
      <c r="N478" s="144"/>
      <c r="O478" s="144"/>
      <c r="P478" s="144"/>
      <c r="Q478" s="144"/>
      <c r="R478" s="144"/>
      <c r="S478" s="144"/>
      <c r="T478" s="144"/>
      <c r="U478" s="144"/>
      <c r="V478" s="144"/>
      <c r="W478" s="144"/>
      <c r="X478" s="144"/>
      <c r="Y478" s="144"/>
      <c r="Z478" s="144"/>
      <c r="AA478" s="144"/>
      <c r="AB478" s="144"/>
      <c r="AC478" s="144"/>
      <c r="AD478" s="144"/>
      <c r="AE478" s="144"/>
      <c r="AF478" s="144"/>
      <c r="AG478" s="144"/>
      <c r="AH478" s="144"/>
      <c r="AI478" s="144"/>
      <c r="AJ478" s="144"/>
    </row>
    <row r="479" spans="1:36" ht="15.75" customHeight="1" x14ac:dyDescent="0.5">
      <c r="A479" s="7"/>
      <c r="B479" s="7"/>
      <c r="C479" s="7"/>
      <c r="D479" s="7"/>
      <c r="E479" s="7"/>
      <c r="F479" s="7"/>
      <c r="H479" s="144"/>
      <c r="I479" s="144"/>
      <c r="J479" s="144"/>
      <c r="K479" s="144"/>
      <c r="L479" s="144"/>
      <c r="M479" s="144"/>
      <c r="N479" s="144"/>
      <c r="O479" s="144"/>
      <c r="P479" s="144"/>
      <c r="Q479" s="144"/>
      <c r="R479" s="144"/>
      <c r="S479" s="144"/>
      <c r="T479" s="144"/>
      <c r="U479" s="144"/>
      <c r="V479" s="144"/>
      <c r="W479" s="144"/>
      <c r="X479" s="144"/>
      <c r="Y479" s="144"/>
      <c r="Z479" s="144"/>
      <c r="AA479" s="144"/>
      <c r="AB479" s="144"/>
      <c r="AC479" s="144"/>
      <c r="AD479" s="144"/>
      <c r="AE479" s="144"/>
      <c r="AF479" s="144"/>
      <c r="AG479" s="144"/>
      <c r="AH479" s="144"/>
      <c r="AI479" s="144"/>
      <c r="AJ479" s="144"/>
    </row>
    <row r="480" spans="1:36" ht="15.75" customHeight="1" x14ac:dyDescent="0.5">
      <c r="A480" s="7"/>
      <c r="B480" s="7"/>
      <c r="C480" s="7"/>
      <c r="D480" s="7"/>
      <c r="E480" s="7"/>
      <c r="F480" s="7"/>
      <c r="H480" s="144"/>
      <c r="I480" s="144"/>
      <c r="J480" s="144"/>
      <c r="K480" s="144"/>
      <c r="L480" s="144"/>
      <c r="M480" s="144"/>
      <c r="N480" s="144"/>
      <c r="O480" s="144"/>
      <c r="P480" s="144"/>
      <c r="Q480" s="144"/>
      <c r="R480" s="144"/>
      <c r="S480" s="144"/>
      <c r="T480" s="144"/>
      <c r="U480" s="144"/>
      <c r="V480" s="144"/>
      <c r="W480" s="144"/>
      <c r="X480" s="144"/>
      <c r="Y480" s="144"/>
      <c r="Z480" s="144"/>
      <c r="AA480" s="144"/>
      <c r="AB480" s="144"/>
      <c r="AC480" s="144"/>
      <c r="AD480" s="144"/>
      <c r="AE480" s="144"/>
      <c r="AF480" s="144"/>
      <c r="AG480" s="144"/>
      <c r="AH480" s="144"/>
      <c r="AI480" s="144"/>
      <c r="AJ480" s="144"/>
    </row>
    <row r="481" spans="1:36" ht="15.75" customHeight="1" x14ac:dyDescent="0.5">
      <c r="A481" s="7"/>
      <c r="B481" s="7"/>
      <c r="C481" s="7"/>
      <c r="D481" s="7"/>
      <c r="E481" s="7"/>
      <c r="F481" s="7"/>
      <c r="H481" s="144"/>
      <c r="I481" s="144"/>
      <c r="J481" s="144"/>
      <c r="K481" s="144"/>
      <c r="L481" s="144"/>
      <c r="M481" s="144"/>
      <c r="N481" s="144"/>
      <c r="O481" s="144"/>
      <c r="P481" s="144"/>
      <c r="Q481" s="144"/>
      <c r="R481" s="144"/>
      <c r="S481" s="144"/>
      <c r="T481" s="144"/>
      <c r="U481" s="144"/>
      <c r="V481" s="144"/>
      <c r="W481" s="144"/>
      <c r="X481" s="144"/>
      <c r="Y481" s="144"/>
      <c r="Z481" s="144"/>
      <c r="AA481" s="144"/>
      <c r="AB481" s="144"/>
      <c r="AC481" s="144"/>
      <c r="AD481" s="144"/>
      <c r="AE481" s="144"/>
      <c r="AF481" s="144"/>
      <c r="AG481" s="144"/>
      <c r="AH481" s="144"/>
      <c r="AI481" s="144"/>
      <c r="AJ481" s="144"/>
    </row>
    <row r="482" spans="1:36" ht="15.75" customHeight="1" x14ac:dyDescent="0.5">
      <c r="A482" s="7"/>
      <c r="B482" s="7"/>
      <c r="C482" s="7"/>
      <c r="D482" s="7"/>
      <c r="E482" s="7"/>
      <c r="F482" s="7"/>
      <c r="H482" s="144"/>
      <c r="I482" s="144"/>
      <c r="J482" s="144"/>
      <c r="K482" s="144"/>
      <c r="L482" s="144"/>
      <c r="M482" s="144"/>
      <c r="N482" s="144"/>
      <c r="O482" s="144"/>
      <c r="P482" s="144"/>
      <c r="Q482" s="144"/>
      <c r="R482" s="144"/>
      <c r="S482" s="144"/>
      <c r="T482" s="144"/>
      <c r="U482" s="144"/>
      <c r="V482" s="144"/>
      <c r="W482" s="144"/>
      <c r="X482" s="144"/>
      <c r="Y482" s="144"/>
      <c r="Z482" s="144"/>
      <c r="AA482" s="144"/>
      <c r="AB482" s="144"/>
      <c r="AC482" s="144"/>
      <c r="AD482" s="144"/>
      <c r="AE482" s="144"/>
      <c r="AF482" s="144"/>
      <c r="AG482" s="144"/>
      <c r="AH482" s="144"/>
      <c r="AI482" s="144"/>
      <c r="AJ482" s="144"/>
    </row>
    <row r="483" spans="1:36" ht="15.75" customHeight="1" x14ac:dyDescent="0.5">
      <c r="A483" s="7"/>
      <c r="B483" s="7"/>
      <c r="C483" s="7"/>
      <c r="D483" s="7"/>
      <c r="E483" s="7"/>
      <c r="F483" s="7"/>
      <c r="H483" s="144"/>
      <c r="I483" s="144"/>
      <c r="J483" s="144"/>
      <c r="K483" s="144"/>
      <c r="L483" s="144"/>
      <c r="M483" s="144"/>
      <c r="N483" s="144"/>
      <c r="O483" s="144"/>
      <c r="P483" s="144"/>
      <c r="Q483" s="144"/>
      <c r="R483" s="144"/>
      <c r="S483" s="144"/>
      <c r="T483" s="144"/>
      <c r="U483" s="144"/>
      <c r="V483" s="144"/>
      <c r="W483" s="144"/>
      <c r="X483" s="144"/>
      <c r="Y483" s="144"/>
      <c r="Z483" s="144"/>
      <c r="AA483" s="144"/>
      <c r="AB483" s="144"/>
      <c r="AC483" s="144"/>
      <c r="AD483" s="144"/>
      <c r="AE483" s="144"/>
      <c r="AF483" s="144"/>
      <c r="AG483" s="144"/>
      <c r="AH483" s="144"/>
      <c r="AI483" s="144"/>
      <c r="AJ483" s="144"/>
    </row>
    <row r="484" spans="1:36" ht="15.75" customHeight="1" x14ac:dyDescent="0.5">
      <c r="A484" s="7"/>
      <c r="B484" s="7"/>
      <c r="C484" s="7"/>
      <c r="D484" s="7"/>
      <c r="E484" s="7"/>
      <c r="F484" s="7"/>
      <c r="H484" s="144"/>
      <c r="I484" s="144"/>
      <c r="J484" s="144"/>
      <c r="K484" s="144"/>
      <c r="L484" s="144"/>
      <c r="M484" s="144"/>
      <c r="N484" s="144"/>
      <c r="O484" s="144"/>
      <c r="P484" s="144"/>
      <c r="Q484" s="144"/>
      <c r="R484" s="144"/>
      <c r="S484" s="144"/>
      <c r="T484" s="144"/>
      <c r="U484" s="144"/>
      <c r="V484" s="144"/>
      <c r="W484" s="144"/>
      <c r="X484" s="144"/>
      <c r="Y484" s="144"/>
      <c r="Z484" s="144"/>
      <c r="AA484" s="144"/>
      <c r="AB484" s="144"/>
      <c r="AC484" s="144"/>
      <c r="AD484" s="144"/>
      <c r="AE484" s="144"/>
      <c r="AF484" s="144"/>
      <c r="AG484" s="144"/>
      <c r="AH484" s="144"/>
      <c r="AI484" s="144"/>
      <c r="AJ484" s="144"/>
    </row>
    <row r="485" spans="1:36" ht="15.75" customHeight="1" x14ac:dyDescent="0.5">
      <c r="A485" s="7"/>
      <c r="B485" s="7"/>
      <c r="C485" s="7"/>
      <c r="D485" s="7"/>
      <c r="E485" s="7"/>
      <c r="F485" s="7"/>
      <c r="H485" s="144"/>
      <c r="I485" s="144"/>
      <c r="J485" s="144"/>
      <c r="K485" s="144"/>
      <c r="L485" s="144"/>
      <c r="M485" s="144"/>
      <c r="N485" s="144"/>
      <c r="O485" s="144"/>
      <c r="P485" s="144"/>
      <c r="Q485" s="144"/>
      <c r="R485" s="144"/>
      <c r="S485" s="144"/>
      <c r="T485" s="144"/>
      <c r="U485" s="144"/>
      <c r="V485" s="144"/>
      <c r="W485" s="144"/>
      <c r="X485" s="144"/>
      <c r="Y485" s="144"/>
      <c r="Z485" s="144"/>
      <c r="AA485" s="144"/>
      <c r="AB485" s="144"/>
      <c r="AC485" s="144"/>
      <c r="AD485" s="144"/>
      <c r="AE485" s="144"/>
      <c r="AF485" s="144"/>
      <c r="AG485" s="144"/>
      <c r="AH485" s="144"/>
      <c r="AI485" s="144"/>
      <c r="AJ485" s="144"/>
    </row>
    <row r="486" spans="1:36" ht="15.75" customHeight="1" x14ac:dyDescent="0.5">
      <c r="A486" s="7"/>
      <c r="B486" s="7"/>
      <c r="C486" s="7"/>
      <c r="D486" s="7"/>
      <c r="E486" s="7"/>
      <c r="F486" s="7"/>
      <c r="H486" s="144"/>
      <c r="I486" s="144"/>
      <c r="J486" s="144"/>
      <c r="K486" s="144"/>
      <c r="L486" s="144"/>
      <c r="M486" s="144"/>
      <c r="N486" s="144"/>
      <c r="O486" s="144"/>
      <c r="P486" s="144"/>
      <c r="Q486" s="144"/>
      <c r="R486" s="144"/>
      <c r="S486" s="144"/>
      <c r="T486" s="144"/>
      <c r="U486" s="144"/>
      <c r="V486" s="144"/>
      <c r="W486" s="144"/>
      <c r="X486" s="144"/>
      <c r="Y486" s="144"/>
      <c r="Z486" s="144"/>
      <c r="AA486" s="144"/>
      <c r="AB486" s="144"/>
      <c r="AC486" s="144"/>
      <c r="AD486" s="144"/>
      <c r="AE486" s="144"/>
      <c r="AF486" s="144"/>
      <c r="AG486" s="144"/>
      <c r="AH486" s="144"/>
      <c r="AI486" s="144"/>
      <c r="AJ486" s="144"/>
    </row>
    <row r="487" spans="1:36" ht="15.75" customHeight="1" x14ac:dyDescent="0.5">
      <c r="A487" s="7"/>
      <c r="B487" s="7"/>
      <c r="C487" s="7"/>
      <c r="D487" s="7"/>
      <c r="E487" s="7"/>
      <c r="F487" s="7"/>
      <c r="H487" s="144"/>
      <c r="I487" s="144"/>
      <c r="J487" s="144"/>
      <c r="K487" s="144"/>
      <c r="L487" s="144"/>
      <c r="M487" s="144"/>
      <c r="N487" s="144"/>
      <c r="O487" s="144"/>
      <c r="P487" s="144"/>
      <c r="Q487" s="144"/>
      <c r="R487" s="144"/>
      <c r="S487" s="144"/>
      <c r="T487" s="144"/>
      <c r="U487" s="144"/>
      <c r="V487" s="144"/>
      <c r="W487" s="144"/>
      <c r="X487" s="144"/>
      <c r="Y487" s="144"/>
      <c r="Z487" s="144"/>
      <c r="AA487" s="144"/>
      <c r="AB487" s="144"/>
      <c r="AC487" s="144"/>
      <c r="AD487" s="144"/>
      <c r="AE487" s="144"/>
      <c r="AF487" s="144"/>
      <c r="AG487" s="144"/>
      <c r="AH487" s="144"/>
      <c r="AI487" s="144"/>
      <c r="AJ487" s="144"/>
    </row>
    <row r="488" spans="1:36" ht="15.75" customHeight="1" x14ac:dyDescent="0.5">
      <c r="A488" s="7"/>
      <c r="B488" s="7"/>
      <c r="C488" s="7"/>
      <c r="D488" s="7"/>
      <c r="E488" s="7"/>
      <c r="F488" s="7"/>
      <c r="H488" s="144"/>
      <c r="I488" s="144"/>
      <c r="J488" s="144"/>
      <c r="K488" s="144"/>
      <c r="L488" s="144"/>
      <c r="M488" s="144"/>
      <c r="N488" s="144"/>
      <c r="O488" s="144"/>
      <c r="P488" s="144"/>
      <c r="Q488" s="144"/>
      <c r="R488" s="144"/>
      <c r="S488" s="144"/>
      <c r="T488" s="144"/>
      <c r="U488" s="144"/>
      <c r="V488" s="144"/>
      <c r="W488" s="144"/>
      <c r="X488" s="144"/>
      <c r="Y488" s="144"/>
      <c r="Z488" s="144"/>
      <c r="AA488" s="144"/>
      <c r="AB488" s="144"/>
      <c r="AC488" s="144"/>
      <c r="AD488" s="144"/>
      <c r="AE488" s="144"/>
      <c r="AF488" s="144"/>
      <c r="AG488" s="144"/>
      <c r="AH488" s="144"/>
      <c r="AI488" s="144"/>
      <c r="AJ488" s="144"/>
    </row>
    <row r="489" spans="1:36" ht="15.75" customHeight="1" x14ac:dyDescent="0.5">
      <c r="A489" s="7"/>
      <c r="B489" s="7"/>
      <c r="C489" s="7"/>
      <c r="D489" s="7"/>
      <c r="E489" s="7"/>
      <c r="F489" s="7"/>
      <c r="H489" s="144"/>
      <c r="I489" s="144"/>
      <c r="J489" s="144"/>
      <c r="K489" s="144"/>
      <c r="L489" s="144"/>
      <c r="M489" s="144"/>
      <c r="N489" s="144"/>
      <c r="O489" s="144"/>
      <c r="P489" s="144"/>
      <c r="Q489" s="144"/>
      <c r="R489" s="144"/>
      <c r="S489" s="144"/>
      <c r="T489" s="144"/>
      <c r="U489" s="144"/>
      <c r="V489" s="144"/>
      <c r="W489" s="144"/>
      <c r="X489" s="144"/>
      <c r="Y489" s="144"/>
      <c r="Z489" s="144"/>
      <c r="AA489" s="144"/>
      <c r="AB489" s="144"/>
      <c r="AC489" s="144"/>
      <c r="AD489" s="144"/>
      <c r="AE489" s="144"/>
      <c r="AF489" s="144"/>
      <c r="AG489" s="144"/>
      <c r="AH489" s="144"/>
      <c r="AI489" s="144"/>
      <c r="AJ489" s="144"/>
    </row>
    <row r="490" spans="1:36" ht="15.75" customHeight="1" x14ac:dyDescent="0.5">
      <c r="A490" s="7"/>
      <c r="B490" s="7"/>
      <c r="C490" s="7"/>
      <c r="D490" s="7"/>
      <c r="E490" s="7"/>
      <c r="F490" s="7"/>
      <c r="H490" s="144"/>
      <c r="I490" s="144"/>
      <c r="J490" s="144"/>
      <c r="K490" s="144"/>
      <c r="L490" s="144"/>
      <c r="M490" s="144"/>
      <c r="N490" s="144"/>
      <c r="O490" s="144"/>
      <c r="P490" s="144"/>
      <c r="Q490" s="144"/>
      <c r="R490" s="144"/>
      <c r="S490" s="144"/>
      <c r="T490" s="144"/>
      <c r="U490" s="144"/>
      <c r="V490" s="144"/>
      <c r="W490" s="144"/>
      <c r="X490" s="144"/>
      <c r="Y490" s="144"/>
      <c r="Z490" s="144"/>
      <c r="AA490" s="144"/>
      <c r="AB490" s="144"/>
      <c r="AC490" s="144"/>
      <c r="AD490" s="144"/>
      <c r="AE490" s="144"/>
      <c r="AF490" s="144"/>
      <c r="AG490" s="144"/>
      <c r="AH490" s="144"/>
      <c r="AI490" s="144"/>
      <c r="AJ490" s="144"/>
    </row>
    <row r="491" spans="1:36" ht="15.75" customHeight="1" x14ac:dyDescent="0.5">
      <c r="A491" s="7"/>
      <c r="B491" s="7"/>
      <c r="C491" s="7"/>
      <c r="D491" s="7"/>
      <c r="E491" s="7"/>
      <c r="F491" s="7"/>
      <c r="H491" s="144"/>
      <c r="I491" s="144"/>
      <c r="J491" s="144"/>
      <c r="K491" s="144"/>
      <c r="L491" s="144"/>
      <c r="M491" s="144"/>
      <c r="N491" s="144"/>
      <c r="O491" s="144"/>
      <c r="P491" s="144"/>
      <c r="Q491" s="144"/>
      <c r="R491" s="144"/>
      <c r="S491" s="144"/>
      <c r="T491" s="144"/>
      <c r="U491" s="144"/>
      <c r="V491" s="144"/>
      <c r="W491" s="144"/>
      <c r="X491" s="144"/>
      <c r="Y491" s="144"/>
      <c r="Z491" s="144"/>
      <c r="AA491" s="144"/>
      <c r="AB491" s="144"/>
      <c r="AC491" s="144"/>
      <c r="AD491" s="144"/>
      <c r="AE491" s="144"/>
      <c r="AF491" s="144"/>
      <c r="AG491" s="144"/>
      <c r="AH491" s="144"/>
      <c r="AI491" s="144"/>
      <c r="AJ491" s="144"/>
    </row>
    <row r="492" spans="1:36" ht="15.75" customHeight="1" x14ac:dyDescent="0.5">
      <c r="A492" s="7"/>
      <c r="B492" s="7"/>
      <c r="C492" s="7"/>
      <c r="D492" s="7"/>
      <c r="E492" s="7"/>
      <c r="F492" s="7"/>
      <c r="H492" s="144"/>
      <c r="I492" s="144"/>
      <c r="J492" s="144"/>
      <c r="K492" s="144"/>
      <c r="L492" s="144"/>
      <c r="M492" s="144"/>
      <c r="N492" s="144"/>
      <c r="O492" s="144"/>
      <c r="P492" s="144"/>
      <c r="Q492" s="144"/>
      <c r="R492" s="144"/>
      <c r="S492" s="144"/>
      <c r="T492" s="144"/>
      <c r="U492" s="144"/>
      <c r="V492" s="144"/>
      <c r="W492" s="144"/>
      <c r="X492" s="144"/>
      <c r="Y492" s="144"/>
      <c r="Z492" s="144"/>
      <c r="AA492" s="144"/>
      <c r="AB492" s="144"/>
      <c r="AC492" s="144"/>
      <c r="AD492" s="144"/>
      <c r="AE492" s="144"/>
      <c r="AF492" s="144"/>
      <c r="AG492" s="144"/>
      <c r="AH492" s="144"/>
      <c r="AI492" s="144"/>
      <c r="AJ492" s="144"/>
    </row>
    <row r="493" spans="1:36" ht="15.75" customHeight="1" x14ac:dyDescent="0.5">
      <c r="A493" s="7"/>
      <c r="B493" s="7"/>
      <c r="C493" s="7"/>
      <c r="D493" s="7"/>
      <c r="E493" s="7"/>
      <c r="F493" s="7"/>
      <c r="H493" s="144"/>
      <c r="I493" s="144"/>
      <c r="J493" s="144"/>
      <c r="K493" s="144"/>
      <c r="L493" s="144"/>
      <c r="M493" s="144"/>
      <c r="N493" s="144"/>
      <c r="O493" s="144"/>
      <c r="P493" s="144"/>
      <c r="Q493" s="144"/>
      <c r="R493" s="144"/>
      <c r="S493" s="144"/>
      <c r="T493" s="144"/>
      <c r="U493" s="144"/>
      <c r="V493" s="144"/>
      <c r="W493" s="144"/>
      <c r="X493" s="144"/>
      <c r="Y493" s="144"/>
      <c r="Z493" s="144"/>
      <c r="AA493" s="144"/>
      <c r="AB493" s="144"/>
      <c r="AC493" s="144"/>
      <c r="AD493" s="144"/>
      <c r="AE493" s="144"/>
      <c r="AF493" s="144"/>
      <c r="AG493" s="144"/>
      <c r="AH493" s="144"/>
      <c r="AI493" s="144"/>
      <c r="AJ493" s="144"/>
    </row>
    <row r="494" spans="1:36" ht="15.75" customHeight="1" x14ac:dyDescent="0.5">
      <c r="A494" s="7"/>
      <c r="B494" s="7"/>
      <c r="C494" s="7"/>
      <c r="D494" s="7"/>
      <c r="E494" s="7"/>
      <c r="F494" s="7"/>
      <c r="H494" s="144"/>
      <c r="I494" s="144"/>
      <c r="J494" s="144"/>
      <c r="K494" s="144"/>
      <c r="L494" s="144"/>
      <c r="M494" s="144"/>
      <c r="N494" s="144"/>
      <c r="O494" s="144"/>
      <c r="P494" s="144"/>
      <c r="Q494" s="144"/>
      <c r="R494" s="144"/>
      <c r="S494" s="144"/>
      <c r="T494" s="144"/>
      <c r="U494" s="144"/>
      <c r="V494" s="144"/>
      <c r="W494" s="144"/>
      <c r="X494" s="144"/>
      <c r="Y494" s="144"/>
      <c r="Z494" s="144"/>
      <c r="AA494" s="144"/>
      <c r="AB494" s="144"/>
      <c r="AC494" s="144"/>
      <c r="AD494" s="144"/>
      <c r="AE494" s="144"/>
      <c r="AF494" s="144"/>
      <c r="AG494" s="144"/>
      <c r="AH494" s="144"/>
      <c r="AI494" s="144"/>
      <c r="AJ494" s="144"/>
    </row>
    <row r="495" spans="1:36" ht="15.75" customHeight="1" x14ac:dyDescent="0.5">
      <c r="A495" s="7"/>
      <c r="B495" s="7"/>
      <c r="C495" s="7"/>
      <c r="D495" s="7"/>
      <c r="E495" s="7"/>
      <c r="F495" s="7"/>
      <c r="H495" s="144"/>
      <c r="I495" s="144"/>
      <c r="J495" s="144"/>
      <c r="K495" s="144"/>
      <c r="L495" s="144"/>
      <c r="M495" s="144"/>
      <c r="N495" s="144"/>
      <c r="O495" s="144"/>
      <c r="P495" s="144"/>
      <c r="Q495" s="144"/>
      <c r="R495" s="144"/>
      <c r="S495" s="144"/>
      <c r="T495" s="144"/>
      <c r="U495" s="144"/>
      <c r="V495" s="144"/>
      <c r="W495" s="144"/>
      <c r="X495" s="144"/>
      <c r="Y495" s="144"/>
      <c r="Z495" s="144"/>
      <c r="AA495" s="144"/>
      <c r="AB495" s="144"/>
      <c r="AC495" s="144"/>
      <c r="AD495" s="144"/>
      <c r="AE495" s="144"/>
      <c r="AF495" s="144"/>
      <c r="AG495" s="144"/>
      <c r="AH495" s="144"/>
      <c r="AI495" s="144"/>
      <c r="AJ495" s="144"/>
    </row>
    <row r="496" spans="1:36" ht="15.75" customHeight="1" x14ac:dyDescent="0.5">
      <c r="A496" s="7"/>
      <c r="B496" s="7"/>
      <c r="C496" s="7"/>
      <c r="D496" s="7"/>
      <c r="E496" s="7"/>
      <c r="F496" s="7"/>
      <c r="H496" s="144"/>
      <c r="I496" s="144"/>
      <c r="J496" s="144"/>
      <c r="K496" s="144"/>
      <c r="L496" s="144"/>
      <c r="M496" s="144"/>
      <c r="N496" s="144"/>
      <c r="O496" s="144"/>
      <c r="P496" s="144"/>
      <c r="Q496" s="144"/>
      <c r="R496" s="144"/>
      <c r="S496" s="144"/>
      <c r="T496" s="144"/>
      <c r="U496" s="144"/>
      <c r="V496" s="144"/>
      <c r="W496" s="144"/>
      <c r="X496" s="144"/>
      <c r="Y496" s="144"/>
      <c r="Z496" s="144"/>
      <c r="AA496" s="144"/>
      <c r="AB496" s="144"/>
      <c r="AC496" s="144"/>
      <c r="AD496" s="144"/>
      <c r="AE496" s="144"/>
      <c r="AF496" s="144"/>
      <c r="AG496" s="144"/>
      <c r="AH496" s="144"/>
      <c r="AI496" s="144"/>
      <c r="AJ496" s="144"/>
    </row>
    <row r="497" spans="1:36" ht="15.75" customHeight="1" x14ac:dyDescent="0.5">
      <c r="A497" s="7"/>
      <c r="B497" s="7"/>
      <c r="C497" s="7"/>
      <c r="D497" s="7"/>
      <c r="E497" s="7"/>
      <c r="F497" s="7"/>
      <c r="H497" s="144"/>
      <c r="I497" s="144"/>
      <c r="J497" s="144"/>
      <c r="K497" s="144"/>
      <c r="L497" s="144"/>
      <c r="M497" s="144"/>
      <c r="N497" s="144"/>
      <c r="O497" s="144"/>
      <c r="P497" s="144"/>
      <c r="Q497" s="144"/>
      <c r="R497" s="144"/>
      <c r="S497" s="144"/>
      <c r="T497" s="144"/>
      <c r="U497" s="144"/>
      <c r="V497" s="144"/>
      <c r="W497" s="144"/>
      <c r="X497" s="144"/>
      <c r="Y497" s="144"/>
      <c r="Z497" s="144"/>
      <c r="AA497" s="144"/>
      <c r="AB497" s="144"/>
      <c r="AC497" s="144"/>
      <c r="AD497" s="144"/>
      <c r="AE497" s="144"/>
      <c r="AF497" s="144"/>
      <c r="AG497" s="144"/>
      <c r="AH497" s="144"/>
      <c r="AI497" s="144"/>
      <c r="AJ497" s="144"/>
    </row>
    <row r="498" spans="1:36" ht="15.75" customHeight="1" x14ac:dyDescent="0.5">
      <c r="A498" s="7"/>
      <c r="B498" s="7"/>
      <c r="C498" s="7"/>
      <c r="D498" s="7"/>
      <c r="E498" s="7"/>
      <c r="F498" s="7"/>
      <c r="H498" s="144"/>
      <c r="I498" s="144"/>
      <c r="J498" s="144"/>
      <c r="K498" s="144"/>
      <c r="L498" s="144"/>
      <c r="M498" s="144"/>
      <c r="N498" s="144"/>
      <c r="O498" s="144"/>
      <c r="P498" s="144"/>
      <c r="Q498" s="144"/>
      <c r="R498" s="144"/>
      <c r="S498" s="144"/>
      <c r="T498" s="144"/>
      <c r="U498" s="144"/>
      <c r="V498" s="144"/>
      <c r="W498" s="144"/>
      <c r="X498" s="144"/>
      <c r="Y498" s="144"/>
      <c r="Z498" s="144"/>
      <c r="AA498" s="144"/>
      <c r="AB498" s="144"/>
      <c r="AC498" s="144"/>
      <c r="AD498" s="144"/>
      <c r="AE498" s="144"/>
      <c r="AF498" s="144"/>
      <c r="AG498" s="144"/>
      <c r="AH498" s="144"/>
      <c r="AI498" s="144"/>
      <c r="AJ498" s="144"/>
    </row>
    <row r="499" spans="1:36" ht="15.75" customHeight="1" x14ac:dyDescent="0.5">
      <c r="A499" s="7"/>
      <c r="B499" s="7"/>
      <c r="C499" s="7"/>
      <c r="D499" s="7"/>
      <c r="E499" s="7"/>
      <c r="F499" s="7"/>
      <c r="H499" s="144"/>
      <c r="I499" s="144"/>
      <c r="J499" s="144"/>
      <c r="K499" s="144"/>
      <c r="L499" s="144"/>
      <c r="M499" s="144"/>
      <c r="N499" s="144"/>
      <c r="O499" s="144"/>
      <c r="P499" s="144"/>
      <c r="Q499" s="144"/>
      <c r="R499" s="144"/>
      <c r="S499" s="144"/>
      <c r="T499" s="144"/>
      <c r="U499" s="144"/>
      <c r="V499" s="144"/>
      <c r="W499" s="144"/>
      <c r="X499" s="144"/>
      <c r="Y499" s="144"/>
      <c r="Z499" s="144"/>
      <c r="AA499" s="144"/>
      <c r="AB499" s="144"/>
      <c r="AC499" s="144"/>
      <c r="AD499" s="144"/>
      <c r="AE499" s="144"/>
      <c r="AF499" s="144"/>
      <c r="AG499" s="144"/>
      <c r="AH499" s="144"/>
      <c r="AI499" s="144"/>
      <c r="AJ499" s="144"/>
    </row>
    <row r="500" spans="1:36" ht="15.75" customHeight="1" x14ac:dyDescent="0.5">
      <c r="A500" s="7"/>
      <c r="B500" s="7"/>
      <c r="C500" s="7"/>
      <c r="D500" s="7"/>
      <c r="E500" s="7"/>
      <c r="F500" s="7"/>
      <c r="H500" s="144"/>
      <c r="I500" s="144"/>
      <c r="J500" s="144"/>
      <c r="K500" s="144"/>
      <c r="L500" s="144"/>
      <c r="M500" s="144"/>
      <c r="N500" s="144"/>
      <c r="O500" s="144"/>
      <c r="P500" s="144"/>
      <c r="Q500" s="144"/>
      <c r="R500" s="144"/>
      <c r="S500" s="144"/>
      <c r="T500" s="144"/>
      <c r="U500" s="144"/>
      <c r="V500" s="144"/>
      <c r="W500" s="144"/>
      <c r="X500" s="144"/>
      <c r="Y500" s="144"/>
      <c r="Z500" s="144"/>
      <c r="AA500" s="144"/>
      <c r="AB500" s="144"/>
      <c r="AC500" s="144"/>
      <c r="AD500" s="144"/>
      <c r="AE500" s="144"/>
      <c r="AF500" s="144"/>
      <c r="AG500" s="144"/>
      <c r="AH500" s="144"/>
      <c r="AI500" s="144"/>
      <c r="AJ500" s="144"/>
    </row>
    <row r="501" spans="1:36" ht="15.75" customHeight="1" x14ac:dyDescent="0.5">
      <c r="A501" s="7"/>
      <c r="B501" s="7"/>
      <c r="C501" s="7"/>
      <c r="D501" s="7"/>
      <c r="E501" s="7"/>
      <c r="F501" s="7"/>
      <c r="H501" s="144"/>
      <c r="I501" s="144"/>
      <c r="J501" s="144"/>
      <c r="K501" s="144"/>
      <c r="L501" s="144"/>
      <c r="M501" s="144"/>
      <c r="N501" s="144"/>
      <c r="O501" s="144"/>
      <c r="P501" s="144"/>
      <c r="Q501" s="144"/>
      <c r="R501" s="144"/>
      <c r="S501" s="144"/>
      <c r="T501" s="144"/>
      <c r="U501" s="144"/>
      <c r="V501" s="144"/>
      <c r="W501" s="144"/>
      <c r="X501" s="144"/>
      <c r="Y501" s="144"/>
      <c r="Z501" s="144"/>
      <c r="AA501" s="144"/>
      <c r="AB501" s="144"/>
      <c r="AC501" s="144"/>
      <c r="AD501" s="144"/>
      <c r="AE501" s="144"/>
      <c r="AF501" s="144"/>
      <c r="AG501" s="144"/>
      <c r="AH501" s="144"/>
      <c r="AI501" s="144"/>
      <c r="AJ501" s="144"/>
    </row>
    <row r="502" spans="1:36" ht="15.75" customHeight="1" x14ac:dyDescent="0.5">
      <c r="A502" s="7"/>
      <c r="B502" s="7"/>
      <c r="C502" s="7"/>
      <c r="D502" s="7"/>
      <c r="E502" s="7"/>
      <c r="F502" s="7"/>
      <c r="H502" s="144"/>
      <c r="I502" s="144"/>
      <c r="J502" s="144"/>
      <c r="K502" s="144"/>
      <c r="L502" s="144"/>
      <c r="M502" s="144"/>
      <c r="N502" s="144"/>
      <c r="O502" s="144"/>
      <c r="P502" s="144"/>
      <c r="Q502" s="144"/>
      <c r="R502" s="144"/>
      <c r="S502" s="144"/>
      <c r="T502" s="144"/>
      <c r="U502" s="144"/>
      <c r="V502" s="144"/>
      <c r="W502" s="144"/>
      <c r="X502" s="144"/>
      <c r="Y502" s="144"/>
      <c r="Z502" s="144"/>
      <c r="AA502" s="144"/>
      <c r="AB502" s="144"/>
      <c r="AC502" s="144"/>
      <c r="AD502" s="144"/>
      <c r="AE502" s="144"/>
      <c r="AF502" s="144"/>
      <c r="AG502" s="144"/>
      <c r="AH502" s="144"/>
      <c r="AI502" s="144"/>
      <c r="AJ502" s="144"/>
    </row>
    <row r="503" spans="1:36" ht="15.75" customHeight="1" x14ac:dyDescent="0.5">
      <c r="A503" s="7"/>
      <c r="B503" s="7"/>
      <c r="C503" s="7"/>
      <c r="D503" s="7"/>
      <c r="E503" s="7"/>
      <c r="F503" s="7"/>
      <c r="H503" s="144"/>
      <c r="I503" s="144"/>
      <c r="J503" s="144"/>
      <c r="K503" s="144"/>
      <c r="L503" s="144"/>
      <c r="M503" s="144"/>
      <c r="N503" s="144"/>
      <c r="O503" s="144"/>
      <c r="P503" s="144"/>
      <c r="Q503" s="144"/>
      <c r="R503" s="144"/>
      <c r="S503" s="144"/>
      <c r="T503" s="144"/>
      <c r="U503" s="144"/>
      <c r="V503" s="144"/>
      <c r="W503" s="144"/>
      <c r="X503" s="144"/>
      <c r="Y503" s="144"/>
      <c r="Z503" s="144"/>
      <c r="AA503" s="144"/>
      <c r="AB503" s="144"/>
      <c r="AC503" s="144"/>
      <c r="AD503" s="144"/>
      <c r="AE503" s="144"/>
      <c r="AF503" s="144"/>
      <c r="AG503" s="144"/>
      <c r="AH503" s="144"/>
      <c r="AI503" s="144"/>
      <c r="AJ503" s="144"/>
    </row>
    <row r="504" spans="1:36" ht="15.75" customHeight="1" x14ac:dyDescent="0.5">
      <c r="A504" s="7"/>
      <c r="B504" s="7"/>
      <c r="C504" s="7"/>
      <c r="D504" s="7"/>
      <c r="E504" s="7"/>
      <c r="F504" s="7"/>
      <c r="H504" s="144"/>
      <c r="I504" s="144"/>
      <c r="J504" s="144"/>
      <c r="K504" s="144"/>
      <c r="L504" s="144"/>
      <c r="M504" s="144"/>
      <c r="N504" s="144"/>
      <c r="O504" s="144"/>
      <c r="P504" s="144"/>
      <c r="Q504" s="144"/>
      <c r="R504" s="144"/>
      <c r="S504" s="144"/>
      <c r="T504" s="144"/>
      <c r="U504" s="144"/>
      <c r="V504" s="144"/>
      <c r="W504" s="144"/>
      <c r="X504" s="144"/>
      <c r="Y504" s="144"/>
      <c r="Z504" s="144"/>
      <c r="AA504" s="144"/>
      <c r="AB504" s="144"/>
      <c r="AC504" s="144"/>
      <c r="AD504" s="144"/>
      <c r="AE504" s="144"/>
      <c r="AF504" s="144"/>
      <c r="AG504" s="144"/>
      <c r="AH504" s="144"/>
      <c r="AI504" s="144"/>
      <c r="AJ504" s="144"/>
    </row>
    <row r="505" spans="1:36" ht="15.75" customHeight="1" x14ac:dyDescent="0.5">
      <c r="A505" s="7"/>
      <c r="B505" s="7"/>
      <c r="C505" s="7"/>
      <c r="D505" s="7"/>
      <c r="E505" s="7"/>
      <c r="F505" s="7"/>
      <c r="H505" s="144"/>
      <c r="I505" s="144"/>
      <c r="J505" s="144"/>
      <c r="K505" s="144"/>
      <c r="L505" s="144"/>
      <c r="M505" s="144"/>
      <c r="N505" s="144"/>
      <c r="O505" s="144"/>
      <c r="P505" s="144"/>
      <c r="Q505" s="144"/>
      <c r="R505" s="144"/>
      <c r="S505" s="144"/>
      <c r="T505" s="144"/>
      <c r="U505" s="144"/>
      <c r="V505" s="144"/>
      <c r="W505" s="144"/>
      <c r="X505" s="144"/>
      <c r="Y505" s="144"/>
      <c r="Z505" s="144"/>
      <c r="AA505" s="144"/>
      <c r="AB505" s="144"/>
      <c r="AC505" s="144"/>
      <c r="AD505" s="144"/>
      <c r="AE505" s="144"/>
      <c r="AF505" s="144"/>
      <c r="AG505" s="144"/>
      <c r="AH505" s="144"/>
      <c r="AI505" s="144"/>
      <c r="AJ505" s="144"/>
    </row>
    <row r="506" spans="1:36" ht="15.75" customHeight="1" x14ac:dyDescent="0.5">
      <c r="A506" s="7"/>
      <c r="B506" s="7"/>
      <c r="C506" s="7"/>
      <c r="D506" s="7"/>
      <c r="E506" s="7"/>
      <c r="F506" s="7"/>
      <c r="H506" s="144"/>
      <c r="I506" s="144"/>
      <c r="J506" s="144"/>
      <c r="K506" s="144"/>
      <c r="L506" s="144"/>
      <c r="M506" s="144"/>
      <c r="N506" s="144"/>
      <c r="O506" s="144"/>
      <c r="P506" s="144"/>
      <c r="Q506" s="144"/>
      <c r="R506" s="144"/>
      <c r="S506" s="144"/>
      <c r="T506" s="144"/>
      <c r="U506" s="144"/>
      <c r="V506" s="144"/>
      <c r="W506" s="144"/>
      <c r="X506" s="144"/>
      <c r="Y506" s="144"/>
      <c r="Z506" s="144"/>
      <c r="AA506" s="144"/>
      <c r="AB506" s="144"/>
      <c r="AC506" s="144"/>
      <c r="AD506" s="144"/>
      <c r="AE506" s="144"/>
      <c r="AF506" s="144"/>
      <c r="AG506" s="144"/>
      <c r="AH506" s="144"/>
      <c r="AI506" s="144"/>
      <c r="AJ506" s="144"/>
    </row>
    <row r="507" spans="1:36" ht="15.75" customHeight="1" x14ac:dyDescent="0.5">
      <c r="A507" s="7"/>
      <c r="B507" s="7"/>
      <c r="C507" s="7"/>
      <c r="D507" s="7"/>
      <c r="E507" s="7"/>
      <c r="F507" s="7"/>
      <c r="H507" s="144"/>
      <c r="I507" s="144"/>
      <c r="J507" s="144"/>
      <c r="K507" s="144"/>
      <c r="L507" s="144"/>
      <c r="M507" s="144"/>
      <c r="N507" s="144"/>
      <c r="O507" s="144"/>
      <c r="P507" s="144"/>
      <c r="Q507" s="144"/>
      <c r="R507" s="144"/>
      <c r="S507" s="144"/>
      <c r="T507" s="144"/>
      <c r="U507" s="144"/>
      <c r="V507" s="144"/>
      <c r="W507" s="144"/>
      <c r="X507" s="144"/>
      <c r="Y507" s="144"/>
      <c r="Z507" s="144"/>
      <c r="AA507" s="144"/>
      <c r="AB507" s="144"/>
      <c r="AC507" s="144"/>
      <c r="AD507" s="144"/>
      <c r="AE507" s="144"/>
      <c r="AF507" s="144"/>
      <c r="AG507" s="144"/>
      <c r="AH507" s="144"/>
      <c r="AI507" s="144"/>
      <c r="AJ507" s="144"/>
    </row>
    <row r="508" spans="1:36" ht="15.75" customHeight="1" x14ac:dyDescent="0.5">
      <c r="A508" s="7"/>
      <c r="B508" s="7"/>
      <c r="C508" s="7"/>
      <c r="D508" s="7"/>
      <c r="E508" s="7"/>
      <c r="F508" s="7"/>
      <c r="H508" s="144"/>
      <c r="I508" s="144"/>
      <c r="J508" s="144"/>
      <c r="K508" s="144"/>
      <c r="L508" s="144"/>
      <c r="M508" s="144"/>
      <c r="N508" s="144"/>
      <c r="O508" s="144"/>
      <c r="P508" s="144"/>
      <c r="Q508" s="144"/>
      <c r="R508" s="144"/>
      <c r="S508" s="144"/>
      <c r="T508" s="144"/>
      <c r="U508" s="144"/>
      <c r="V508" s="144"/>
      <c r="W508" s="144"/>
      <c r="X508" s="144"/>
      <c r="Y508" s="144"/>
      <c r="Z508" s="144"/>
      <c r="AA508" s="144"/>
      <c r="AB508" s="144"/>
      <c r="AC508" s="144"/>
      <c r="AD508" s="144"/>
      <c r="AE508" s="144"/>
      <c r="AF508" s="144"/>
      <c r="AG508" s="144"/>
      <c r="AH508" s="144"/>
      <c r="AI508" s="144"/>
      <c r="AJ508" s="144"/>
    </row>
    <row r="509" spans="1:36" ht="15.75" customHeight="1" x14ac:dyDescent="0.5">
      <c r="A509" s="7"/>
      <c r="B509" s="7"/>
      <c r="C509" s="7"/>
      <c r="D509" s="7"/>
      <c r="E509" s="7"/>
      <c r="F509" s="7"/>
      <c r="H509" s="144"/>
      <c r="I509" s="144"/>
      <c r="J509" s="144"/>
      <c r="K509" s="144"/>
      <c r="L509" s="144"/>
      <c r="M509" s="144"/>
      <c r="N509" s="144"/>
      <c r="O509" s="144"/>
      <c r="P509" s="144"/>
      <c r="Q509" s="144"/>
      <c r="R509" s="144"/>
      <c r="S509" s="144"/>
      <c r="T509" s="144"/>
      <c r="U509" s="144"/>
      <c r="V509" s="144"/>
      <c r="W509" s="144"/>
      <c r="X509" s="144"/>
      <c r="Y509" s="144"/>
      <c r="Z509" s="144"/>
      <c r="AA509" s="144"/>
      <c r="AB509" s="144"/>
      <c r="AC509" s="144"/>
      <c r="AD509" s="144"/>
      <c r="AE509" s="144"/>
      <c r="AF509" s="144"/>
      <c r="AG509" s="144"/>
      <c r="AH509" s="144"/>
      <c r="AI509" s="144"/>
      <c r="AJ509" s="144"/>
    </row>
    <row r="510" spans="1:36" ht="15.75" customHeight="1" x14ac:dyDescent="0.5">
      <c r="A510" s="7"/>
      <c r="B510" s="7"/>
      <c r="C510" s="7"/>
      <c r="D510" s="7"/>
      <c r="E510" s="7"/>
      <c r="F510" s="7"/>
      <c r="H510" s="144"/>
      <c r="I510" s="144"/>
      <c r="J510" s="144"/>
      <c r="K510" s="144"/>
      <c r="L510" s="144"/>
      <c r="M510" s="144"/>
      <c r="N510" s="144"/>
      <c r="O510" s="144"/>
      <c r="P510" s="144"/>
      <c r="Q510" s="144"/>
      <c r="R510" s="144"/>
      <c r="S510" s="144"/>
      <c r="T510" s="144"/>
      <c r="U510" s="144"/>
      <c r="V510" s="144"/>
      <c r="W510" s="144"/>
      <c r="X510" s="144"/>
      <c r="Y510" s="144"/>
      <c r="Z510" s="144"/>
      <c r="AA510" s="144"/>
      <c r="AB510" s="144"/>
      <c r="AC510" s="144"/>
      <c r="AD510" s="144"/>
      <c r="AE510" s="144"/>
      <c r="AF510" s="144"/>
      <c r="AG510" s="144"/>
      <c r="AH510" s="144"/>
      <c r="AI510" s="144"/>
      <c r="AJ510" s="144"/>
    </row>
    <row r="511" spans="1:36" ht="15.75" customHeight="1" x14ac:dyDescent="0.5">
      <c r="A511" s="7"/>
      <c r="B511" s="7"/>
      <c r="C511" s="7"/>
      <c r="D511" s="7"/>
      <c r="E511" s="7"/>
      <c r="F511" s="7"/>
      <c r="H511" s="144"/>
      <c r="I511" s="144"/>
      <c r="J511" s="144"/>
      <c r="K511" s="144"/>
      <c r="L511" s="144"/>
      <c r="M511" s="144"/>
      <c r="N511" s="144"/>
      <c r="O511" s="144"/>
      <c r="P511" s="144"/>
      <c r="Q511" s="144"/>
      <c r="R511" s="144"/>
      <c r="S511" s="144"/>
      <c r="T511" s="144"/>
      <c r="U511" s="144"/>
      <c r="V511" s="144"/>
      <c r="W511" s="144"/>
      <c r="X511" s="144"/>
      <c r="Y511" s="144"/>
      <c r="Z511" s="144"/>
      <c r="AA511" s="144"/>
      <c r="AB511" s="144"/>
      <c r="AC511" s="144"/>
      <c r="AD511" s="144"/>
      <c r="AE511" s="144"/>
      <c r="AF511" s="144"/>
      <c r="AG511" s="144"/>
      <c r="AH511" s="144"/>
      <c r="AI511" s="144"/>
      <c r="AJ511" s="144"/>
    </row>
    <row r="512" spans="1:36" ht="15.75" customHeight="1" x14ac:dyDescent="0.5">
      <c r="A512" s="7"/>
      <c r="B512" s="7"/>
      <c r="C512" s="7"/>
      <c r="D512" s="7"/>
      <c r="E512" s="7"/>
      <c r="F512" s="7"/>
      <c r="H512" s="144"/>
      <c r="I512" s="144"/>
      <c r="J512" s="144"/>
      <c r="K512" s="144"/>
      <c r="L512" s="144"/>
      <c r="M512" s="144"/>
      <c r="N512" s="144"/>
      <c r="O512" s="144"/>
      <c r="P512" s="144"/>
      <c r="Q512" s="144"/>
      <c r="R512" s="144"/>
      <c r="S512" s="144"/>
      <c r="T512" s="144"/>
      <c r="U512" s="144"/>
      <c r="V512" s="144"/>
      <c r="W512" s="144"/>
      <c r="X512" s="144"/>
      <c r="Y512" s="144"/>
      <c r="Z512" s="144"/>
      <c r="AA512" s="144"/>
      <c r="AB512" s="144"/>
      <c r="AC512" s="144"/>
      <c r="AD512" s="144"/>
      <c r="AE512" s="144"/>
      <c r="AF512" s="144"/>
      <c r="AG512" s="144"/>
      <c r="AH512" s="144"/>
      <c r="AI512" s="144"/>
      <c r="AJ512" s="144"/>
    </row>
    <row r="513" spans="1:36" ht="15.75" customHeight="1" x14ac:dyDescent="0.5">
      <c r="A513" s="7"/>
      <c r="B513" s="7"/>
      <c r="C513" s="7"/>
      <c r="D513" s="7"/>
      <c r="E513" s="7"/>
      <c r="F513" s="7"/>
      <c r="H513" s="144"/>
      <c r="I513" s="144"/>
      <c r="J513" s="144"/>
      <c r="K513" s="144"/>
      <c r="L513" s="144"/>
      <c r="M513" s="144"/>
      <c r="N513" s="144"/>
      <c r="O513" s="144"/>
      <c r="P513" s="144"/>
      <c r="Q513" s="144"/>
      <c r="R513" s="144"/>
      <c r="S513" s="144"/>
      <c r="T513" s="144"/>
      <c r="U513" s="144"/>
      <c r="V513" s="144"/>
      <c r="W513" s="144"/>
      <c r="X513" s="144"/>
      <c r="Y513" s="144"/>
      <c r="Z513" s="144"/>
      <c r="AA513" s="144"/>
      <c r="AB513" s="144"/>
      <c r="AC513" s="144"/>
      <c r="AD513" s="144"/>
      <c r="AE513" s="144"/>
      <c r="AF513" s="144"/>
      <c r="AG513" s="144"/>
      <c r="AH513" s="144"/>
      <c r="AI513" s="144"/>
      <c r="AJ513" s="144"/>
    </row>
    <row r="514" spans="1:36" ht="15.75" customHeight="1" x14ac:dyDescent="0.5">
      <c r="A514" s="7"/>
      <c r="B514" s="7"/>
      <c r="C514" s="7"/>
      <c r="D514" s="7"/>
      <c r="E514" s="7"/>
      <c r="F514" s="7"/>
      <c r="H514" s="144"/>
      <c r="I514" s="144"/>
      <c r="J514" s="144"/>
      <c r="K514" s="144"/>
      <c r="L514" s="144"/>
      <c r="M514" s="144"/>
      <c r="N514" s="144"/>
      <c r="O514" s="144"/>
      <c r="P514" s="144"/>
      <c r="Q514" s="144"/>
      <c r="R514" s="144"/>
      <c r="S514" s="144"/>
      <c r="T514" s="144"/>
      <c r="U514" s="144"/>
      <c r="V514" s="144"/>
      <c r="W514" s="144"/>
      <c r="X514" s="144"/>
      <c r="Y514" s="144"/>
      <c r="Z514" s="144"/>
      <c r="AA514" s="144"/>
      <c r="AB514" s="144"/>
      <c r="AC514" s="144"/>
      <c r="AD514" s="144"/>
      <c r="AE514" s="144"/>
      <c r="AF514" s="144"/>
      <c r="AG514" s="144"/>
      <c r="AH514" s="144"/>
      <c r="AI514" s="144"/>
      <c r="AJ514" s="144"/>
    </row>
    <row r="515" spans="1:36" ht="15.75" customHeight="1" x14ac:dyDescent="0.5">
      <c r="A515" s="7"/>
      <c r="B515" s="7"/>
      <c r="C515" s="7"/>
      <c r="D515" s="7"/>
      <c r="E515" s="7"/>
      <c r="F515" s="7"/>
      <c r="H515" s="144"/>
      <c r="I515" s="144"/>
      <c r="J515" s="144"/>
      <c r="K515" s="144"/>
      <c r="L515" s="144"/>
      <c r="M515" s="144"/>
      <c r="N515" s="144"/>
      <c r="O515" s="144"/>
      <c r="P515" s="144"/>
      <c r="Q515" s="144"/>
      <c r="R515" s="144"/>
      <c r="S515" s="144"/>
      <c r="T515" s="144"/>
      <c r="U515" s="144"/>
      <c r="V515" s="144"/>
      <c r="W515" s="144"/>
      <c r="X515" s="144"/>
      <c r="Y515" s="144"/>
      <c r="Z515" s="144"/>
      <c r="AA515" s="144"/>
      <c r="AB515" s="144"/>
      <c r="AC515" s="144"/>
      <c r="AD515" s="144"/>
      <c r="AE515" s="144"/>
      <c r="AF515" s="144"/>
      <c r="AG515" s="144"/>
      <c r="AH515" s="144"/>
      <c r="AI515" s="144"/>
      <c r="AJ515" s="144"/>
    </row>
    <row r="516" spans="1:36" ht="15.75" customHeight="1" x14ac:dyDescent="0.5">
      <c r="A516" s="7"/>
      <c r="B516" s="7"/>
      <c r="C516" s="7"/>
      <c r="D516" s="7"/>
      <c r="E516" s="7"/>
      <c r="F516" s="7"/>
      <c r="H516" s="144"/>
      <c r="I516" s="144"/>
      <c r="J516" s="144"/>
      <c r="K516" s="144"/>
      <c r="L516" s="144"/>
      <c r="M516" s="144"/>
      <c r="N516" s="144"/>
      <c r="O516" s="144"/>
      <c r="P516" s="144"/>
      <c r="Q516" s="144"/>
      <c r="R516" s="144"/>
      <c r="S516" s="144"/>
      <c r="T516" s="144"/>
      <c r="U516" s="144"/>
      <c r="V516" s="144"/>
      <c r="W516" s="144"/>
      <c r="X516" s="144"/>
      <c r="Y516" s="144"/>
      <c r="Z516" s="144"/>
      <c r="AA516" s="144"/>
      <c r="AB516" s="144"/>
      <c r="AC516" s="144"/>
      <c r="AD516" s="144"/>
      <c r="AE516" s="144"/>
      <c r="AF516" s="144"/>
      <c r="AG516" s="144"/>
      <c r="AH516" s="144"/>
      <c r="AI516" s="144"/>
      <c r="AJ516" s="144"/>
    </row>
    <row r="517" spans="1:36" ht="15.75" customHeight="1" x14ac:dyDescent="0.5">
      <c r="A517" s="7"/>
      <c r="B517" s="7"/>
      <c r="C517" s="7"/>
      <c r="D517" s="7"/>
      <c r="E517" s="7"/>
      <c r="F517" s="7"/>
      <c r="H517" s="144"/>
      <c r="I517" s="144"/>
      <c r="J517" s="144"/>
      <c r="K517" s="144"/>
      <c r="L517" s="144"/>
      <c r="M517" s="144"/>
      <c r="N517" s="144"/>
      <c r="O517" s="144"/>
      <c r="P517" s="144"/>
      <c r="Q517" s="144"/>
      <c r="R517" s="144"/>
      <c r="S517" s="144"/>
      <c r="T517" s="144"/>
      <c r="U517" s="144"/>
      <c r="V517" s="144"/>
      <c r="W517" s="144"/>
      <c r="X517" s="144"/>
      <c r="Y517" s="144"/>
      <c r="Z517" s="144"/>
      <c r="AA517" s="144"/>
      <c r="AB517" s="144"/>
      <c r="AC517" s="144"/>
      <c r="AD517" s="144"/>
      <c r="AE517" s="144"/>
      <c r="AF517" s="144"/>
      <c r="AG517" s="144"/>
      <c r="AH517" s="144"/>
      <c r="AI517" s="144"/>
      <c r="AJ517" s="144"/>
    </row>
    <row r="518" spans="1:36" ht="15.75" customHeight="1" x14ac:dyDescent="0.5">
      <c r="A518" s="7"/>
      <c r="B518" s="7"/>
      <c r="C518" s="7"/>
      <c r="D518" s="7"/>
      <c r="E518" s="7"/>
      <c r="F518" s="7"/>
      <c r="H518" s="144"/>
      <c r="I518" s="144"/>
      <c r="J518" s="144"/>
      <c r="K518" s="144"/>
      <c r="L518" s="144"/>
      <c r="M518" s="144"/>
      <c r="N518" s="144"/>
      <c r="O518" s="144"/>
      <c r="P518" s="144"/>
      <c r="Q518" s="144"/>
      <c r="R518" s="144"/>
      <c r="S518" s="144"/>
      <c r="T518" s="144"/>
      <c r="U518" s="144"/>
      <c r="V518" s="144"/>
      <c r="W518" s="144"/>
      <c r="X518" s="144"/>
      <c r="Y518" s="144"/>
      <c r="Z518" s="144"/>
      <c r="AA518" s="144"/>
      <c r="AB518" s="144"/>
      <c r="AC518" s="144"/>
      <c r="AD518" s="144"/>
      <c r="AE518" s="144"/>
      <c r="AF518" s="144"/>
      <c r="AG518" s="144"/>
      <c r="AH518" s="144"/>
      <c r="AI518" s="144"/>
      <c r="AJ518" s="144"/>
    </row>
    <row r="519" spans="1:36" ht="15.75" customHeight="1" x14ac:dyDescent="0.5">
      <c r="A519" s="7"/>
      <c r="B519" s="7"/>
      <c r="C519" s="7"/>
      <c r="D519" s="7"/>
      <c r="E519" s="7"/>
      <c r="F519" s="7"/>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row>
    <row r="520" spans="1:36" ht="15.75" customHeight="1" x14ac:dyDescent="0.5">
      <c r="A520" s="7"/>
      <c r="B520" s="7"/>
      <c r="C520" s="7"/>
      <c r="D520" s="7"/>
      <c r="E520" s="7"/>
      <c r="F520" s="7"/>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row>
    <row r="521" spans="1:36" ht="15.75" customHeight="1" x14ac:dyDescent="0.5">
      <c r="A521" s="7"/>
      <c r="B521" s="7"/>
      <c r="C521" s="7"/>
      <c r="D521" s="7"/>
      <c r="E521" s="7"/>
      <c r="F521" s="7"/>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row>
    <row r="522" spans="1:36" ht="15.75" customHeight="1" x14ac:dyDescent="0.5">
      <c r="A522" s="7"/>
      <c r="B522" s="7"/>
      <c r="C522" s="7"/>
      <c r="D522" s="7"/>
      <c r="E522" s="7"/>
      <c r="F522" s="7"/>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row>
    <row r="523" spans="1:36" ht="15.75" customHeight="1" x14ac:dyDescent="0.5">
      <c r="A523" s="7"/>
      <c r="B523" s="7"/>
      <c r="C523" s="7"/>
      <c r="D523" s="7"/>
      <c r="E523" s="7"/>
      <c r="F523" s="7"/>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row>
    <row r="524" spans="1:36" ht="15.75" customHeight="1" x14ac:dyDescent="0.5">
      <c r="A524" s="7"/>
      <c r="B524" s="7"/>
      <c r="C524" s="7"/>
      <c r="D524" s="7"/>
      <c r="E524" s="7"/>
      <c r="F524" s="7"/>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row>
    <row r="525" spans="1:36" ht="15.75" customHeight="1" x14ac:dyDescent="0.5">
      <c r="A525" s="7"/>
      <c r="B525" s="7"/>
      <c r="C525" s="7"/>
      <c r="D525" s="7"/>
      <c r="E525" s="7"/>
      <c r="F525" s="7"/>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row>
    <row r="526" spans="1:36" ht="15.75" customHeight="1" x14ac:dyDescent="0.5">
      <c r="A526" s="7"/>
      <c r="B526" s="7"/>
      <c r="C526" s="7"/>
      <c r="D526" s="7"/>
      <c r="E526" s="7"/>
      <c r="F526" s="7"/>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row>
    <row r="527" spans="1:36" ht="15.75" customHeight="1" x14ac:dyDescent="0.5">
      <c r="A527" s="7"/>
      <c r="B527" s="7"/>
      <c r="C527" s="7"/>
      <c r="D527" s="7"/>
      <c r="E527" s="7"/>
      <c r="F527" s="7"/>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row>
    <row r="528" spans="1:36" ht="15.75" customHeight="1" x14ac:dyDescent="0.5">
      <c r="A528" s="7"/>
      <c r="B528" s="7"/>
      <c r="C528" s="7"/>
      <c r="D528" s="7"/>
      <c r="E528" s="7"/>
      <c r="F528" s="7"/>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row>
    <row r="529" spans="1:36" ht="15.75" customHeight="1" x14ac:dyDescent="0.5">
      <c r="A529" s="7"/>
      <c r="B529" s="7"/>
      <c r="C529" s="7"/>
      <c r="D529" s="7"/>
      <c r="E529" s="7"/>
      <c r="F529" s="7"/>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row>
    <row r="530" spans="1:36" ht="15.75" customHeight="1" x14ac:dyDescent="0.5">
      <c r="A530" s="7"/>
      <c r="B530" s="7"/>
      <c r="C530" s="7"/>
      <c r="D530" s="7"/>
      <c r="E530" s="7"/>
      <c r="F530" s="7"/>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row>
    <row r="531" spans="1:36" ht="15.75" customHeight="1" x14ac:dyDescent="0.5">
      <c r="A531" s="7"/>
      <c r="B531" s="7"/>
      <c r="C531" s="7"/>
      <c r="D531" s="7"/>
      <c r="E531" s="7"/>
      <c r="F531" s="7"/>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row>
    <row r="532" spans="1:36" ht="15.75" customHeight="1" x14ac:dyDescent="0.5">
      <c r="A532" s="7"/>
      <c r="B532" s="7"/>
      <c r="C532" s="7"/>
      <c r="D532" s="7"/>
      <c r="E532" s="7"/>
      <c r="F532" s="7"/>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row>
    <row r="533" spans="1:36" ht="15.75" customHeight="1" x14ac:dyDescent="0.5">
      <c r="A533" s="7"/>
      <c r="B533" s="7"/>
      <c r="C533" s="7"/>
      <c r="D533" s="7"/>
      <c r="E533" s="7"/>
      <c r="F533" s="7"/>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row>
    <row r="534" spans="1:36" ht="15.75" customHeight="1" x14ac:dyDescent="0.5">
      <c r="A534" s="7"/>
      <c r="B534" s="7"/>
      <c r="C534" s="7"/>
      <c r="D534" s="7"/>
      <c r="E534" s="7"/>
      <c r="F534" s="7"/>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row>
    <row r="535" spans="1:36" ht="15.75" customHeight="1" x14ac:dyDescent="0.5">
      <c r="A535" s="7"/>
      <c r="B535" s="7"/>
      <c r="C535" s="7"/>
      <c r="D535" s="7"/>
      <c r="E535" s="7"/>
      <c r="F535" s="7"/>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row>
    <row r="536" spans="1:36" ht="15.75" customHeight="1" x14ac:dyDescent="0.5">
      <c r="A536" s="7"/>
      <c r="B536" s="7"/>
      <c r="C536" s="7"/>
      <c r="D536" s="7"/>
      <c r="E536" s="7"/>
      <c r="F536" s="7"/>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row>
    <row r="537" spans="1:36" ht="15.75" customHeight="1" x14ac:dyDescent="0.5">
      <c r="A537" s="7"/>
      <c r="B537" s="7"/>
      <c r="C537" s="7"/>
      <c r="D537" s="7"/>
      <c r="E537" s="7"/>
      <c r="F537" s="7"/>
      <c r="H537" s="144"/>
      <c r="I537" s="144"/>
      <c r="J537" s="144"/>
      <c r="K537" s="144"/>
      <c r="L537" s="144"/>
      <c r="M537" s="144"/>
      <c r="N537" s="144"/>
      <c r="O537" s="144"/>
      <c r="P537" s="144"/>
      <c r="Q537" s="144"/>
      <c r="R537" s="144"/>
      <c r="S537" s="144"/>
      <c r="T537" s="144"/>
      <c r="U537" s="144"/>
      <c r="V537" s="144"/>
      <c r="W537" s="144"/>
      <c r="X537" s="144"/>
      <c r="Y537" s="144"/>
      <c r="Z537" s="144"/>
      <c r="AA537" s="144"/>
      <c r="AB537" s="144"/>
      <c r="AC537" s="144"/>
      <c r="AD537" s="144"/>
      <c r="AE537" s="144"/>
      <c r="AF537" s="144"/>
      <c r="AG537" s="144"/>
      <c r="AH537" s="144"/>
      <c r="AI537" s="144"/>
      <c r="AJ537" s="144"/>
    </row>
    <row r="538" spans="1:36" ht="15.75" customHeight="1" x14ac:dyDescent="0.5">
      <c r="A538" s="7"/>
      <c r="B538" s="7"/>
      <c r="C538" s="7"/>
      <c r="D538" s="7"/>
      <c r="E538" s="7"/>
      <c r="F538" s="7"/>
      <c r="H538" s="144"/>
      <c r="I538" s="144"/>
      <c r="J538" s="144"/>
      <c r="K538" s="144"/>
      <c r="L538" s="144"/>
      <c r="M538" s="144"/>
      <c r="N538" s="144"/>
      <c r="O538" s="144"/>
      <c r="P538" s="144"/>
      <c r="Q538" s="144"/>
      <c r="R538" s="144"/>
      <c r="S538" s="144"/>
      <c r="T538" s="144"/>
      <c r="U538" s="144"/>
      <c r="V538" s="144"/>
      <c r="W538" s="144"/>
      <c r="X538" s="144"/>
      <c r="Y538" s="144"/>
      <c r="Z538" s="144"/>
      <c r="AA538" s="144"/>
      <c r="AB538" s="144"/>
      <c r="AC538" s="144"/>
      <c r="AD538" s="144"/>
      <c r="AE538" s="144"/>
      <c r="AF538" s="144"/>
      <c r="AG538" s="144"/>
      <c r="AH538" s="144"/>
      <c r="AI538" s="144"/>
      <c r="AJ538" s="144"/>
    </row>
    <row r="539" spans="1:36" ht="15.75" customHeight="1" x14ac:dyDescent="0.5">
      <c r="A539" s="7"/>
      <c r="B539" s="7"/>
      <c r="C539" s="7"/>
      <c r="D539" s="7"/>
      <c r="E539" s="7"/>
      <c r="F539" s="7"/>
      <c r="H539" s="144"/>
      <c r="I539" s="144"/>
      <c r="J539" s="144"/>
      <c r="K539" s="144"/>
      <c r="L539" s="144"/>
      <c r="M539" s="144"/>
      <c r="N539" s="144"/>
      <c r="O539" s="144"/>
      <c r="P539" s="144"/>
      <c r="Q539" s="144"/>
      <c r="R539" s="144"/>
      <c r="S539" s="144"/>
      <c r="T539" s="144"/>
      <c r="U539" s="144"/>
      <c r="V539" s="144"/>
      <c r="W539" s="144"/>
      <c r="X539" s="144"/>
      <c r="Y539" s="144"/>
      <c r="Z539" s="144"/>
      <c r="AA539" s="144"/>
      <c r="AB539" s="144"/>
      <c r="AC539" s="144"/>
      <c r="AD539" s="144"/>
      <c r="AE539" s="144"/>
      <c r="AF539" s="144"/>
      <c r="AG539" s="144"/>
      <c r="AH539" s="144"/>
      <c r="AI539" s="144"/>
      <c r="AJ539" s="144"/>
    </row>
    <row r="540" spans="1:36" ht="15.75" customHeight="1" x14ac:dyDescent="0.5">
      <c r="A540" s="7"/>
      <c r="B540" s="7"/>
      <c r="C540" s="7"/>
      <c r="D540" s="7"/>
      <c r="E540" s="7"/>
      <c r="F540" s="7"/>
      <c r="H540" s="144"/>
      <c r="I540" s="144"/>
      <c r="J540" s="144"/>
      <c r="K540" s="144"/>
      <c r="L540" s="144"/>
      <c r="M540" s="144"/>
      <c r="N540" s="144"/>
      <c r="O540" s="144"/>
      <c r="P540" s="144"/>
      <c r="Q540" s="144"/>
      <c r="R540" s="144"/>
      <c r="S540" s="144"/>
      <c r="T540" s="144"/>
      <c r="U540" s="144"/>
      <c r="V540" s="144"/>
      <c r="W540" s="144"/>
      <c r="X540" s="144"/>
      <c r="Y540" s="144"/>
      <c r="Z540" s="144"/>
      <c r="AA540" s="144"/>
      <c r="AB540" s="144"/>
      <c r="AC540" s="144"/>
      <c r="AD540" s="144"/>
      <c r="AE540" s="144"/>
      <c r="AF540" s="144"/>
      <c r="AG540" s="144"/>
      <c r="AH540" s="144"/>
      <c r="AI540" s="144"/>
      <c r="AJ540" s="144"/>
    </row>
    <row r="541" spans="1:36" ht="15.75" customHeight="1" x14ac:dyDescent="0.5">
      <c r="A541" s="7"/>
      <c r="B541" s="7"/>
      <c r="C541" s="7"/>
      <c r="D541" s="7"/>
      <c r="E541" s="7"/>
      <c r="F541" s="7"/>
      <c r="H541" s="144"/>
      <c r="I541" s="144"/>
      <c r="J541" s="144"/>
      <c r="K541" s="144"/>
      <c r="L541" s="144"/>
      <c r="M541" s="144"/>
      <c r="N541" s="144"/>
      <c r="O541" s="144"/>
      <c r="P541" s="144"/>
      <c r="Q541" s="144"/>
      <c r="R541" s="144"/>
      <c r="S541" s="144"/>
      <c r="T541" s="144"/>
      <c r="U541" s="144"/>
      <c r="V541" s="144"/>
      <c r="W541" s="144"/>
      <c r="X541" s="144"/>
      <c r="Y541" s="144"/>
      <c r="Z541" s="144"/>
      <c r="AA541" s="144"/>
      <c r="AB541" s="144"/>
      <c r="AC541" s="144"/>
      <c r="AD541" s="144"/>
      <c r="AE541" s="144"/>
      <c r="AF541" s="144"/>
      <c r="AG541" s="144"/>
      <c r="AH541" s="144"/>
      <c r="AI541" s="144"/>
      <c r="AJ541" s="144"/>
    </row>
    <row r="542" spans="1:36" ht="15.75" customHeight="1" x14ac:dyDescent="0.5">
      <c r="A542" s="7"/>
      <c r="B542" s="7"/>
      <c r="C542" s="7"/>
      <c r="D542" s="7"/>
      <c r="E542" s="7"/>
      <c r="F542" s="7"/>
      <c r="H542" s="144"/>
      <c r="I542" s="144"/>
      <c r="J542" s="144"/>
      <c r="K542" s="144"/>
      <c r="L542" s="144"/>
      <c r="M542" s="144"/>
      <c r="N542" s="144"/>
      <c r="O542" s="144"/>
      <c r="P542" s="144"/>
      <c r="Q542" s="144"/>
      <c r="R542" s="144"/>
      <c r="S542" s="144"/>
      <c r="T542" s="144"/>
      <c r="U542" s="144"/>
      <c r="V542" s="144"/>
      <c r="W542" s="144"/>
      <c r="X542" s="144"/>
      <c r="Y542" s="144"/>
      <c r="Z542" s="144"/>
      <c r="AA542" s="144"/>
      <c r="AB542" s="144"/>
      <c r="AC542" s="144"/>
      <c r="AD542" s="144"/>
      <c r="AE542" s="144"/>
      <c r="AF542" s="144"/>
      <c r="AG542" s="144"/>
      <c r="AH542" s="144"/>
      <c r="AI542" s="144"/>
      <c r="AJ542" s="144"/>
    </row>
    <row r="543" spans="1:36" ht="15.75" customHeight="1" x14ac:dyDescent="0.5">
      <c r="A543" s="7"/>
      <c r="B543" s="7"/>
      <c r="C543" s="7"/>
      <c r="D543" s="7"/>
      <c r="E543" s="7"/>
      <c r="F543" s="7"/>
      <c r="H543" s="144"/>
      <c r="I543" s="144"/>
      <c r="J543" s="144"/>
      <c r="K543" s="144"/>
      <c r="L543" s="144"/>
      <c r="M543" s="144"/>
      <c r="N543" s="144"/>
      <c r="O543" s="144"/>
      <c r="P543" s="144"/>
      <c r="Q543" s="144"/>
      <c r="R543" s="144"/>
      <c r="S543" s="144"/>
      <c r="T543" s="144"/>
      <c r="U543" s="144"/>
      <c r="V543" s="144"/>
      <c r="W543" s="144"/>
      <c r="X543" s="144"/>
      <c r="Y543" s="144"/>
      <c r="Z543" s="144"/>
      <c r="AA543" s="144"/>
      <c r="AB543" s="144"/>
      <c r="AC543" s="144"/>
      <c r="AD543" s="144"/>
      <c r="AE543" s="144"/>
      <c r="AF543" s="144"/>
      <c r="AG543" s="144"/>
      <c r="AH543" s="144"/>
      <c r="AI543" s="144"/>
      <c r="AJ543" s="144"/>
    </row>
    <row r="544" spans="1:36" ht="15.75" customHeight="1" x14ac:dyDescent="0.5">
      <c r="A544" s="7"/>
      <c r="B544" s="7"/>
      <c r="C544" s="7"/>
      <c r="D544" s="7"/>
      <c r="E544" s="7"/>
      <c r="F544" s="7"/>
      <c r="H544" s="144"/>
      <c r="I544" s="144"/>
      <c r="J544" s="144"/>
      <c r="K544" s="144"/>
      <c r="L544" s="144"/>
      <c r="M544" s="144"/>
      <c r="N544" s="144"/>
      <c r="O544" s="144"/>
      <c r="P544" s="144"/>
      <c r="Q544" s="144"/>
      <c r="R544" s="144"/>
      <c r="S544" s="144"/>
      <c r="T544" s="144"/>
      <c r="U544" s="144"/>
      <c r="V544" s="144"/>
      <c r="W544" s="144"/>
      <c r="X544" s="144"/>
      <c r="Y544" s="144"/>
      <c r="Z544" s="144"/>
      <c r="AA544" s="144"/>
      <c r="AB544" s="144"/>
      <c r="AC544" s="144"/>
      <c r="AD544" s="144"/>
      <c r="AE544" s="144"/>
      <c r="AF544" s="144"/>
      <c r="AG544" s="144"/>
      <c r="AH544" s="144"/>
      <c r="AI544" s="144"/>
      <c r="AJ544" s="144"/>
    </row>
    <row r="545" spans="1:36" ht="15.75" customHeight="1" x14ac:dyDescent="0.5">
      <c r="A545" s="7"/>
      <c r="B545" s="7"/>
      <c r="C545" s="7"/>
      <c r="D545" s="7"/>
      <c r="E545" s="7"/>
      <c r="F545" s="7"/>
      <c r="H545" s="144"/>
      <c r="I545" s="144"/>
      <c r="J545" s="144"/>
      <c r="K545" s="144"/>
      <c r="L545" s="144"/>
      <c r="M545" s="144"/>
      <c r="N545" s="144"/>
      <c r="O545" s="144"/>
      <c r="P545" s="144"/>
      <c r="Q545" s="144"/>
      <c r="R545" s="144"/>
      <c r="S545" s="144"/>
      <c r="T545" s="144"/>
      <c r="U545" s="144"/>
      <c r="V545" s="144"/>
      <c r="W545" s="144"/>
      <c r="X545" s="144"/>
      <c r="Y545" s="144"/>
      <c r="Z545" s="144"/>
      <c r="AA545" s="144"/>
      <c r="AB545" s="144"/>
      <c r="AC545" s="144"/>
      <c r="AD545" s="144"/>
      <c r="AE545" s="144"/>
      <c r="AF545" s="144"/>
      <c r="AG545" s="144"/>
      <c r="AH545" s="144"/>
      <c r="AI545" s="144"/>
      <c r="AJ545" s="144"/>
    </row>
    <row r="546" spans="1:36" ht="15.75" customHeight="1" x14ac:dyDescent="0.5">
      <c r="A546" s="7"/>
      <c r="B546" s="7"/>
      <c r="C546" s="7"/>
      <c r="D546" s="7"/>
      <c r="E546" s="7"/>
      <c r="F546" s="7"/>
      <c r="H546" s="144"/>
      <c r="I546" s="144"/>
      <c r="J546" s="144"/>
      <c r="K546" s="144"/>
      <c r="L546" s="144"/>
      <c r="M546" s="144"/>
      <c r="N546" s="144"/>
      <c r="O546" s="144"/>
      <c r="P546" s="144"/>
      <c r="Q546" s="144"/>
      <c r="R546" s="144"/>
      <c r="S546" s="144"/>
      <c r="T546" s="144"/>
      <c r="U546" s="144"/>
      <c r="V546" s="144"/>
      <c r="W546" s="144"/>
      <c r="X546" s="144"/>
      <c r="Y546" s="144"/>
      <c r="Z546" s="144"/>
      <c r="AA546" s="144"/>
      <c r="AB546" s="144"/>
      <c r="AC546" s="144"/>
      <c r="AD546" s="144"/>
      <c r="AE546" s="144"/>
      <c r="AF546" s="144"/>
      <c r="AG546" s="144"/>
      <c r="AH546" s="144"/>
      <c r="AI546" s="144"/>
      <c r="AJ546" s="144"/>
    </row>
    <row r="547" spans="1:36" ht="15.75" customHeight="1" x14ac:dyDescent="0.5">
      <c r="A547" s="7"/>
      <c r="B547" s="7"/>
      <c r="C547" s="7"/>
      <c r="D547" s="7"/>
      <c r="E547" s="7"/>
      <c r="F547" s="7"/>
      <c r="H547" s="144"/>
      <c r="I547" s="144"/>
      <c r="J547" s="144"/>
      <c r="K547" s="144"/>
      <c r="L547" s="144"/>
      <c r="M547" s="144"/>
      <c r="N547" s="144"/>
      <c r="O547" s="144"/>
      <c r="P547" s="144"/>
      <c r="Q547" s="144"/>
      <c r="R547" s="144"/>
      <c r="S547" s="144"/>
      <c r="T547" s="144"/>
      <c r="U547" s="144"/>
      <c r="V547" s="144"/>
      <c r="W547" s="144"/>
      <c r="X547" s="144"/>
      <c r="Y547" s="144"/>
      <c r="Z547" s="144"/>
      <c r="AA547" s="144"/>
      <c r="AB547" s="144"/>
      <c r="AC547" s="144"/>
      <c r="AD547" s="144"/>
      <c r="AE547" s="144"/>
      <c r="AF547" s="144"/>
      <c r="AG547" s="144"/>
      <c r="AH547" s="144"/>
      <c r="AI547" s="144"/>
      <c r="AJ547" s="144"/>
    </row>
    <row r="548" spans="1:36" ht="15.75" customHeight="1" x14ac:dyDescent="0.5">
      <c r="A548" s="7"/>
      <c r="B548" s="7"/>
      <c r="C548" s="7"/>
      <c r="D548" s="7"/>
      <c r="E548" s="7"/>
      <c r="F548" s="7"/>
      <c r="H548" s="144"/>
      <c r="I548" s="144"/>
      <c r="J548" s="144"/>
      <c r="K548" s="144"/>
      <c r="L548" s="144"/>
      <c r="M548" s="144"/>
      <c r="N548" s="144"/>
      <c r="O548" s="144"/>
      <c r="P548" s="144"/>
      <c r="Q548" s="144"/>
      <c r="R548" s="144"/>
      <c r="S548" s="144"/>
      <c r="T548" s="144"/>
      <c r="U548" s="144"/>
      <c r="V548" s="144"/>
      <c r="W548" s="144"/>
      <c r="X548" s="144"/>
      <c r="Y548" s="144"/>
      <c r="Z548" s="144"/>
      <c r="AA548" s="144"/>
      <c r="AB548" s="144"/>
      <c r="AC548" s="144"/>
      <c r="AD548" s="144"/>
      <c r="AE548" s="144"/>
      <c r="AF548" s="144"/>
      <c r="AG548" s="144"/>
      <c r="AH548" s="144"/>
      <c r="AI548" s="144"/>
      <c r="AJ548" s="144"/>
    </row>
    <row r="549" spans="1:36" ht="15.75" customHeight="1" x14ac:dyDescent="0.5">
      <c r="A549" s="7"/>
      <c r="B549" s="7"/>
      <c r="C549" s="7"/>
      <c r="D549" s="7"/>
      <c r="E549" s="7"/>
      <c r="F549" s="7"/>
      <c r="H549" s="144"/>
      <c r="I549" s="144"/>
      <c r="J549" s="144"/>
      <c r="K549" s="144"/>
      <c r="L549" s="144"/>
      <c r="M549" s="144"/>
      <c r="N549" s="144"/>
      <c r="O549" s="144"/>
      <c r="P549" s="144"/>
      <c r="Q549" s="144"/>
      <c r="R549" s="144"/>
      <c r="S549" s="144"/>
      <c r="T549" s="144"/>
      <c r="U549" s="144"/>
      <c r="V549" s="144"/>
      <c r="W549" s="144"/>
      <c r="X549" s="144"/>
      <c r="Y549" s="144"/>
      <c r="Z549" s="144"/>
      <c r="AA549" s="144"/>
      <c r="AB549" s="144"/>
      <c r="AC549" s="144"/>
      <c r="AD549" s="144"/>
      <c r="AE549" s="144"/>
      <c r="AF549" s="144"/>
      <c r="AG549" s="144"/>
      <c r="AH549" s="144"/>
      <c r="AI549" s="144"/>
      <c r="AJ549" s="144"/>
    </row>
    <row r="550" spans="1:36" ht="15.75" customHeight="1" x14ac:dyDescent="0.5">
      <c r="A550" s="7"/>
      <c r="B550" s="7"/>
      <c r="C550" s="7"/>
      <c r="D550" s="7"/>
      <c r="E550" s="7"/>
      <c r="F550" s="7"/>
      <c r="H550" s="144"/>
      <c r="I550" s="144"/>
      <c r="J550" s="144"/>
      <c r="K550" s="144"/>
      <c r="L550" s="144"/>
      <c r="M550" s="144"/>
      <c r="N550" s="144"/>
      <c r="O550" s="144"/>
      <c r="P550" s="144"/>
      <c r="Q550" s="144"/>
      <c r="R550" s="144"/>
      <c r="S550" s="144"/>
      <c r="T550" s="144"/>
      <c r="U550" s="144"/>
      <c r="V550" s="144"/>
      <c r="W550" s="144"/>
      <c r="X550" s="144"/>
      <c r="Y550" s="144"/>
      <c r="Z550" s="144"/>
      <c r="AA550" s="144"/>
      <c r="AB550" s="144"/>
      <c r="AC550" s="144"/>
      <c r="AD550" s="144"/>
      <c r="AE550" s="144"/>
      <c r="AF550" s="144"/>
      <c r="AG550" s="144"/>
      <c r="AH550" s="144"/>
      <c r="AI550" s="144"/>
      <c r="AJ550" s="144"/>
    </row>
    <row r="551" spans="1:36" ht="15.75" customHeight="1" x14ac:dyDescent="0.5">
      <c r="A551" s="7"/>
      <c r="B551" s="7"/>
      <c r="C551" s="7"/>
      <c r="D551" s="7"/>
      <c r="E551" s="7"/>
      <c r="F551" s="7"/>
      <c r="H551" s="144"/>
      <c r="I551" s="144"/>
      <c r="J551" s="144"/>
      <c r="K551" s="144"/>
      <c r="L551" s="144"/>
      <c r="M551" s="144"/>
      <c r="N551" s="144"/>
      <c r="O551" s="144"/>
      <c r="P551" s="144"/>
      <c r="Q551" s="144"/>
      <c r="R551" s="144"/>
      <c r="S551" s="144"/>
      <c r="T551" s="144"/>
      <c r="U551" s="144"/>
      <c r="V551" s="144"/>
      <c r="W551" s="144"/>
      <c r="X551" s="144"/>
      <c r="Y551" s="144"/>
      <c r="Z551" s="144"/>
      <c r="AA551" s="144"/>
      <c r="AB551" s="144"/>
      <c r="AC551" s="144"/>
      <c r="AD551" s="144"/>
      <c r="AE551" s="144"/>
      <c r="AF551" s="144"/>
      <c r="AG551" s="144"/>
      <c r="AH551" s="144"/>
      <c r="AI551" s="144"/>
      <c r="AJ551" s="144"/>
    </row>
    <row r="552" spans="1:36" ht="15.75" customHeight="1" x14ac:dyDescent="0.5">
      <c r="A552" s="7"/>
      <c r="B552" s="7"/>
      <c r="C552" s="7"/>
      <c r="D552" s="7"/>
      <c r="E552" s="7"/>
      <c r="F552" s="7"/>
      <c r="H552" s="144"/>
      <c r="I552" s="144"/>
      <c r="J552" s="144"/>
      <c r="K552" s="144"/>
      <c r="L552" s="144"/>
      <c r="M552" s="144"/>
      <c r="N552" s="144"/>
      <c r="O552" s="144"/>
      <c r="P552" s="144"/>
      <c r="Q552" s="144"/>
      <c r="R552" s="144"/>
      <c r="S552" s="144"/>
      <c r="T552" s="144"/>
      <c r="U552" s="144"/>
      <c r="V552" s="144"/>
      <c r="W552" s="144"/>
      <c r="X552" s="144"/>
      <c r="Y552" s="144"/>
      <c r="Z552" s="144"/>
      <c r="AA552" s="144"/>
      <c r="AB552" s="144"/>
      <c r="AC552" s="144"/>
      <c r="AD552" s="144"/>
      <c r="AE552" s="144"/>
      <c r="AF552" s="144"/>
      <c r="AG552" s="144"/>
      <c r="AH552" s="144"/>
      <c r="AI552" s="144"/>
      <c r="AJ552" s="144"/>
    </row>
    <row r="553" spans="1:36" ht="15.75" customHeight="1" x14ac:dyDescent="0.5">
      <c r="A553" s="7"/>
      <c r="B553" s="7"/>
      <c r="C553" s="7"/>
      <c r="D553" s="7"/>
      <c r="E553" s="7"/>
      <c r="F553" s="7"/>
      <c r="H553" s="144"/>
      <c r="I553" s="144"/>
      <c r="J553" s="144"/>
      <c r="K553" s="144"/>
      <c r="L553" s="144"/>
      <c r="M553" s="144"/>
      <c r="N553" s="144"/>
      <c r="O553" s="144"/>
      <c r="P553" s="144"/>
      <c r="Q553" s="144"/>
      <c r="R553" s="144"/>
      <c r="S553" s="144"/>
      <c r="T553" s="144"/>
      <c r="U553" s="144"/>
      <c r="V553" s="144"/>
      <c r="W553" s="144"/>
      <c r="X553" s="144"/>
      <c r="Y553" s="144"/>
      <c r="Z553" s="144"/>
      <c r="AA553" s="144"/>
      <c r="AB553" s="144"/>
      <c r="AC553" s="144"/>
      <c r="AD553" s="144"/>
      <c r="AE553" s="144"/>
      <c r="AF553" s="144"/>
      <c r="AG553" s="144"/>
      <c r="AH553" s="144"/>
      <c r="AI553" s="144"/>
      <c r="AJ553" s="144"/>
    </row>
    <row r="554" spans="1:36" ht="15.75" customHeight="1" x14ac:dyDescent="0.5">
      <c r="A554" s="7"/>
      <c r="B554" s="7"/>
      <c r="C554" s="7"/>
      <c r="D554" s="7"/>
      <c r="E554" s="7"/>
      <c r="F554" s="7"/>
      <c r="H554" s="144"/>
      <c r="I554" s="144"/>
      <c r="J554" s="144"/>
      <c r="K554" s="144"/>
      <c r="L554" s="144"/>
      <c r="M554" s="144"/>
      <c r="N554" s="144"/>
      <c r="O554" s="144"/>
      <c r="P554" s="144"/>
      <c r="Q554" s="144"/>
      <c r="R554" s="144"/>
      <c r="S554" s="144"/>
      <c r="T554" s="144"/>
      <c r="U554" s="144"/>
      <c r="V554" s="144"/>
      <c r="W554" s="144"/>
      <c r="X554" s="144"/>
      <c r="Y554" s="144"/>
      <c r="Z554" s="144"/>
      <c r="AA554" s="144"/>
      <c r="AB554" s="144"/>
      <c r="AC554" s="144"/>
      <c r="AD554" s="144"/>
      <c r="AE554" s="144"/>
      <c r="AF554" s="144"/>
      <c r="AG554" s="144"/>
      <c r="AH554" s="144"/>
      <c r="AI554" s="144"/>
      <c r="AJ554" s="144"/>
    </row>
    <row r="555" spans="1:36" ht="15.75" customHeight="1" x14ac:dyDescent="0.5">
      <c r="A555" s="7"/>
      <c r="B555" s="7"/>
      <c r="C555" s="7"/>
      <c r="D555" s="7"/>
      <c r="E555" s="7"/>
      <c r="F555" s="7"/>
      <c r="H555" s="144"/>
      <c r="I555" s="144"/>
      <c r="J555" s="144"/>
      <c r="K555" s="144"/>
      <c r="L555" s="144"/>
      <c r="M555" s="144"/>
      <c r="N555" s="144"/>
      <c r="O555" s="144"/>
      <c r="P555" s="144"/>
      <c r="Q555" s="144"/>
      <c r="R555" s="144"/>
      <c r="S555" s="144"/>
      <c r="T555" s="144"/>
      <c r="U555" s="144"/>
      <c r="V555" s="144"/>
      <c r="W555" s="144"/>
      <c r="X555" s="144"/>
      <c r="Y555" s="144"/>
      <c r="Z555" s="144"/>
      <c r="AA555" s="144"/>
      <c r="AB555" s="144"/>
      <c r="AC555" s="144"/>
      <c r="AD555" s="144"/>
      <c r="AE555" s="144"/>
      <c r="AF555" s="144"/>
      <c r="AG555" s="144"/>
      <c r="AH555" s="144"/>
      <c r="AI555" s="144"/>
      <c r="AJ555" s="144"/>
    </row>
    <row r="556" spans="1:36" ht="15.75" customHeight="1" x14ac:dyDescent="0.5">
      <c r="A556" s="7"/>
      <c r="B556" s="7"/>
      <c r="C556" s="7"/>
      <c r="D556" s="7"/>
      <c r="E556" s="7"/>
      <c r="F556" s="7"/>
      <c r="H556" s="144"/>
      <c r="I556" s="144"/>
      <c r="J556" s="144"/>
      <c r="K556" s="144"/>
      <c r="L556" s="144"/>
      <c r="M556" s="144"/>
      <c r="N556" s="144"/>
      <c r="O556" s="144"/>
      <c r="P556" s="144"/>
      <c r="Q556" s="144"/>
      <c r="R556" s="144"/>
      <c r="S556" s="144"/>
      <c r="T556" s="144"/>
      <c r="U556" s="144"/>
      <c r="V556" s="144"/>
      <c r="W556" s="144"/>
      <c r="X556" s="144"/>
      <c r="Y556" s="144"/>
      <c r="Z556" s="144"/>
      <c r="AA556" s="144"/>
      <c r="AB556" s="144"/>
      <c r="AC556" s="144"/>
      <c r="AD556" s="144"/>
      <c r="AE556" s="144"/>
      <c r="AF556" s="144"/>
      <c r="AG556" s="144"/>
      <c r="AH556" s="144"/>
      <c r="AI556" s="144"/>
      <c r="AJ556" s="144"/>
    </row>
    <row r="557" spans="1:36" ht="15.75" customHeight="1" x14ac:dyDescent="0.5">
      <c r="A557" s="7"/>
      <c r="B557" s="7"/>
      <c r="C557" s="7"/>
      <c r="D557" s="7"/>
      <c r="E557" s="7"/>
      <c r="F557" s="7"/>
      <c r="H557" s="144"/>
      <c r="I557" s="144"/>
      <c r="J557" s="144"/>
      <c r="K557" s="144"/>
      <c r="L557" s="144"/>
      <c r="M557" s="144"/>
      <c r="N557" s="144"/>
      <c r="O557" s="144"/>
      <c r="P557" s="144"/>
      <c r="Q557" s="144"/>
      <c r="R557" s="144"/>
      <c r="S557" s="144"/>
      <c r="T557" s="144"/>
      <c r="U557" s="144"/>
      <c r="V557" s="144"/>
      <c r="W557" s="144"/>
      <c r="X557" s="144"/>
      <c r="Y557" s="144"/>
      <c r="Z557" s="144"/>
      <c r="AA557" s="144"/>
      <c r="AB557" s="144"/>
      <c r="AC557" s="144"/>
      <c r="AD557" s="144"/>
      <c r="AE557" s="144"/>
      <c r="AF557" s="144"/>
      <c r="AG557" s="144"/>
      <c r="AH557" s="144"/>
      <c r="AI557" s="144"/>
      <c r="AJ557" s="144"/>
    </row>
    <row r="558" spans="1:36" ht="15.75" customHeight="1" x14ac:dyDescent="0.5">
      <c r="A558" s="7"/>
      <c r="B558" s="7"/>
      <c r="C558" s="7"/>
      <c r="D558" s="7"/>
      <c r="E558" s="7"/>
      <c r="F558" s="7"/>
      <c r="H558" s="144"/>
      <c r="I558" s="144"/>
      <c r="J558" s="144"/>
      <c r="K558" s="144"/>
      <c r="L558" s="144"/>
      <c r="M558" s="144"/>
      <c r="N558" s="144"/>
      <c r="O558" s="144"/>
      <c r="P558" s="144"/>
      <c r="Q558" s="144"/>
      <c r="R558" s="144"/>
      <c r="S558" s="144"/>
      <c r="T558" s="144"/>
      <c r="U558" s="144"/>
      <c r="V558" s="144"/>
      <c r="W558" s="144"/>
      <c r="X558" s="144"/>
      <c r="Y558" s="144"/>
      <c r="Z558" s="144"/>
      <c r="AA558" s="144"/>
      <c r="AB558" s="144"/>
      <c r="AC558" s="144"/>
      <c r="AD558" s="144"/>
      <c r="AE558" s="144"/>
      <c r="AF558" s="144"/>
      <c r="AG558" s="144"/>
      <c r="AH558" s="144"/>
      <c r="AI558" s="144"/>
      <c r="AJ558" s="144"/>
    </row>
    <row r="559" spans="1:36" ht="15.75" customHeight="1" x14ac:dyDescent="0.5">
      <c r="A559" s="7"/>
      <c r="B559" s="7"/>
      <c r="C559" s="7"/>
      <c r="D559" s="7"/>
      <c r="E559" s="7"/>
      <c r="F559" s="7"/>
      <c r="H559" s="144"/>
      <c r="I559" s="144"/>
      <c r="J559" s="144"/>
      <c r="K559" s="144"/>
      <c r="L559" s="144"/>
      <c r="M559" s="144"/>
      <c r="N559" s="144"/>
      <c r="O559" s="144"/>
      <c r="P559" s="144"/>
      <c r="Q559" s="144"/>
      <c r="R559" s="144"/>
      <c r="S559" s="144"/>
      <c r="T559" s="144"/>
      <c r="U559" s="144"/>
      <c r="V559" s="144"/>
      <c r="W559" s="144"/>
      <c r="X559" s="144"/>
      <c r="Y559" s="144"/>
      <c r="Z559" s="144"/>
      <c r="AA559" s="144"/>
      <c r="AB559" s="144"/>
      <c r="AC559" s="144"/>
      <c r="AD559" s="144"/>
      <c r="AE559" s="144"/>
      <c r="AF559" s="144"/>
      <c r="AG559" s="144"/>
      <c r="AH559" s="144"/>
      <c r="AI559" s="144"/>
      <c r="AJ559" s="144"/>
    </row>
    <row r="560" spans="1:36" ht="15.75" customHeight="1" x14ac:dyDescent="0.5">
      <c r="A560" s="7"/>
      <c r="B560" s="7"/>
      <c r="C560" s="7"/>
      <c r="D560" s="7"/>
      <c r="E560" s="7"/>
      <c r="F560" s="7"/>
      <c r="H560" s="144"/>
      <c r="I560" s="144"/>
      <c r="J560" s="144"/>
      <c r="K560" s="144"/>
      <c r="L560" s="144"/>
      <c r="M560" s="144"/>
      <c r="N560" s="144"/>
      <c r="O560" s="144"/>
      <c r="P560" s="144"/>
      <c r="Q560" s="144"/>
      <c r="R560" s="144"/>
      <c r="S560" s="144"/>
      <c r="T560" s="144"/>
      <c r="U560" s="144"/>
      <c r="V560" s="144"/>
      <c r="W560" s="144"/>
      <c r="X560" s="144"/>
      <c r="Y560" s="144"/>
      <c r="Z560" s="144"/>
      <c r="AA560" s="144"/>
      <c r="AB560" s="144"/>
      <c r="AC560" s="144"/>
      <c r="AD560" s="144"/>
      <c r="AE560" s="144"/>
      <c r="AF560" s="144"/>
      <c r="AG560" s="144"/>
      <c r="AH560" s="144"/>
      <c r="AI560" s="144"/>
      <c r="AJ560" s="144"/>
    </row>
    <row r="561" spans="1:36" ht="15.75" customHeight="1" x14ac:dyDescent="0.5">
      <c r="A561" s="7"/>
      <c r="B561" s="7"/>
      <c r="C561" s="7"/>
      <c r="D561" s="7"/>
      <c r="E561" s="7"/>
      <c r="F561" s="7"/>
      <c r="H561" s="144"/>
      <c r="I561" s="144"/>
      <c r="J561" s="144"/>
      <c r="K561" s="144"/>
      <c r="L561" s="144"/>
      <c r="M561" s="144"/>
      <c r="N561" s="144"/>
      <c r="O561" s="144"/>
      <c r="P561" s="144"/>
      <c r="Q561" s="144"/>
      <c r="R561" s="144"/>
      <c r="S561" s="144"/>
      <c r="T561" s="144"/>
      <c r="U561" s="144"/>
      <c r="V561" s="144"/>
      <c r="W561" s="144"/>
      <c r="X561" s="144"/>
      <c r="Y561" s="144"/>
      <c r="Z561" s="144"/>
      <c r="AA561" s="144"/>
      <c r="AB561" s="144"/>
      <c r="AC561" s="144"/>
      <c r="AD561" s="144"/>
      <c r="AE561" s="144"/>
      <c r="AF561" s="144"/>
      <c r="AG561" s="144"/>
      <c r="AH561" s="144"/>
      <c r="AI561" s="144"/>
      <c r="AJ561" s="144"/>
    </row>
    <row r="562" spans="1:36" ht="15.75" customHeight="1" x14ac:dyDescent="0.5">
      <c r="A562" s="7"/>
      <c r="B562" s="7"/>
      <c r="C562" s="7"/>
      <c r="D562" s="7"/>
      <c r="E562" s="7"/>
      <c r="F562" s="7"/>
      <c r="H562" s="144"/>
      <c r="I562" s="144"/>
      <c r="J562" s="144"/>
      <c r="K562" s="144"/>
      <c r="L562" s="144"/>
      <c r="M562" s="144"/>
      <c r="N562" s="144"/>
      <c r="O562" s="144"/>
      <c r="P562" s="144"/>
      <c r="Q562" s="144"/>
      <c r="R562" s="144"/>
      <c r="S562" s="144"/>
      <c r="T562" s="144"/>
      <c r="U562" s="144"/>
      <c r="V562" s="144"/>
      <c r="W562" s="144"/>
      <c r="X562" s="144"/>
      <c r="Y562" s="144"/>
      <c r="Z562" s="144"/>
      <c r="AA562" s="144"/>
      <c r="AB562" s="144"/>
      <c r="AC562" s="144"/>
      <c r="AD562" s="144"/>
      <c r="AE562" s="144"/>
      <c r="AF562" s="144"/>
      <c r="AG562" s="144"/>
      <c r="AH562" s="144"/>
      <c r="AI562" s="144"/>
      <c r="AJ562" s="144"/>
    </row>
    <row r="563" spans="1:36" ht="15.75" customHeight="1" x14ac:dyDescent="0.5">
      <c r="A563" s="7"/>
      <c r="B563" s="7"/>
      <c r="C563" s="7"/>
      <c r="D563" s="7"/>
      <c r="E563" s="7"/>
      <c r="F563" s="7"/>
      <c r="H563" s="144"/>
      <c r="I563" s="144"/>
      <c r="J563" s="144"/>
      <c r="K563" s="144"/>
      <c r="L563" s="144"/>
      <c r="M563" s="144"/>
      <c r="N563" s="144"/>
      <c r="O563" s="144"/>
      <c r="P563" s="144"/>
      <c r="Q563" s="144"/>
      <c r="R563" s="144"/>
      <c r="S563" s="144"/>
      <c r="T563" s="144"/>
      <c r="U563" s="144"/>
      <c r="V563" s="144"/>
      <c r="W563" s="144"/>
      <c r="X563" s="144"/>
      <c r="Y563" s="144"/>
      <c r="Z563" s="144"/>
      <c r="AA563" s="144"/>
      <c r="AB563" s="144"/>
      <c r="AC563" s="144"/>
      <c r="AD563" s="144"/>
      <c r="AE563" s="144"/>
      <c r="AF563" s="144"/>
      <c r="AG563" s="144"/>
      <c r="AH563" s="144"/>
      <c r="AI563" s="144"/>
      <c r="AJ563" s="144"/>
    </row>
    <row r="564" spans="1:36" ht="15.75" customHeight="1" x14ac:dyDescent="0.5">
      <c r="A564" s="7"/>
      <c r="B564" s="7"/>
      <c r="C564" s="7"/>
      <c r="D564" s="7"/>
      <c r="E564" s="7"/>
      <c r="F564" s="7"/>
      <c r="H564" s="144"/>
      <c r="I564" s="144"/>
      <c r="J564" s="144"/>
      <c r="K564" s="144"/>
      <c r="L564" s="144"/>
      <c r="M564" s="144"/>
      <c r="N564" s="144"/>
      <c r="O564" s="144"/>
      <c r="P564" s="144"/>
      <c r="Q564" s="144"/>
      <c r="R564" s="144"/>
      <c r="S564" s="144"/>
      <c r="T564" s="144"/>
      <c r="U564" s="144"/>
      <c r="V564" s="144"/>
      <c r="W564" s="144"/>
      <c r="X564" s="144"/>
      <c r="Y564" s="144"/>
      <c r="Z564" s="144"/>
      <c r="AA564" s="144"/>
      <c r="AB564" s="144"/>
      <c r="AC564" s="144"/>
      <c r="AD564" s="144"/>
      <c r="AE564" s="144"/>
      <c r="AF564" s="144"/>
      <c r="AG564" s="144"/>
      <c r="AH564" s="144"/>
      <c r="AI564" s="144"/>
      <c r="AJ564" s="144"/>
    </row>
    <row r="565" spans="1:36" ht="15.75" customHeight="1" x14ac:dyDescent="0.5">
      <c r="A565" s="7"/>
      <c r="B565" s="7"/>
      <c r="C565" s="7"/>
      <c r="D565" s="7"/>
      <c r="E565" s="7"/>
      <c r="F565" s="7"/>
      <c r="H565" s="144"/>
      <c r="I565" s="144"/>
      <c r="J565" s="144"/>
      <c r="K565" s="144"/>
      <c r="L565" s="144"/>
      <c r="M565" s="144"/>
      <c r="N565" s="144"/>
      <c r="O565" s="144"/>
      <c r="P565" s="144"/>
      <c r="Q565" s="144"/>
      <c r="R565" s="144"/>
      <c r="S565" s="144"/>
      <c r="T565" s="144"/>
      <c r="U565" s="144"/>
      <c r="V565" s="144"/>
      <c r="W565" s="144"/>
      <c r="X565" s="144"/>
      <c r="Y565" s="144"/>
      <c r="Z565" s="144"/>
      <c r="AA565" s="144"/>
      <c r="AB565" s="144"/>
      <c r="AC565" s="144"/>
      <c r="AD565" s="144"/>
      <c r="AE565" s="144"/>
      <c r="AF565" s="144"/>
      <c r="AG565" s="144"/>
      <c r="AH565" s="144"/>
      <c r="AI565" s="144"/>
      <c r="AJ565" s="144"/>
    </row>
    <row r="566" spans="1:36" ht="15.75" customHeight="1" x14ac:dyDescent="0.5">
      <c r="A566" s="7"/>
      <c r="B566" s="7"/>
      <c r="C566" s="7"/>
      <c r="D566" s="7"/>
      <c r="E566" s="7"/>
      <c r="F566" s="7"/>
      <c r="H566" s="144"/>
      <c r="I566" s="144"/>
      <c r="J566" s="144"/>
      <c r="K566" s="144"/>
      <c r="L566" s="144"/>
      <c r="M566" s="144"/>
      <c r="N566" s="144"/>
      <c r="O566" s="144"/>
      <c r="P566" s="144"/>
      <c r="Q566" s="144"/>
      <c r="R566" s="144"/>
      <c r="S566" s="144"/>
      <c r="T566" s="144"/>
      <c r="U566" s="144"/>
      <c r="V566" s="144"/>
      <c r="W566" s="144"/>
      <c r="X566" s="144"/>
      <c r="Y566" s="144"/>
      <c r="Z566" s="144"/>
      <c r="AA566" s="144"/>
      <c r="AB566" s="144"/>
      <c r="AC566" s="144"/>
      <c r="AD566" s="144"/>
      <c r="AE566" s="144"/>
      <c r="AF566" s="144"/>
      <c r="AG566" s="144"/>
      <c r="AH566" s="144"/>
      <c r="AI566" s="144"/>
      <c r="AJ566" s="144"/>
    </row>
    <row r="567" spans="1:36" ht="15.75" customHeight="1" x14ac:dyDescent="0.5">
      <c r="A567" s="7"/>
      <c r="B567" s="7"/>
      <c r="C567" s="7"/>
      <c r="D567" s="7"/>
      <c r="E567" s="7"/>
      <c r="F567" s="7"/>
      <c r="H567" s="144"/>
      <c r="I567" s="144"/>
      <c r="J567" s="144"/>
      <c r="K567" s="144"/>
      <c r="L567" s="144"/>
      <c r="M567" s="144"/>
      <c r="N567" s="144"/>
      <c r="O567" s="144"/>
      <c r="P567" s="144"/>
      <c r="Q567" s="144"/>
      <c r="R567" s="144"/>
      <c r="S567" s="144"/>
      <c r="T567" s="144"/>
      <c r="U567" s="144"/>
      <c r="V567" s="144"/>
      <c r="W567" s="144"/>
      <c r="X567" s="144"/>
      <c r="Y567" s="144"/>
      <c r="Z567" s="144"/>
      <c r="AA567" s="144"/>
      <c r="AB567" s="144"/>
      <c r="AC567" s="144"/>
      <c r="AD567" s="144"/>
      <c r="AE567" s="144"/>
      <c r="AF567" s="144"/>
      <c r="AG567" s="144"/>
      <c r="AH567" s="144"/>
      <c r="AI567" s="144"/>
      <c r="AJ567" s="144"/>
    </row>
    <row r="568" spans="1:36" ht="15.75" customHeight="1" x14ac:dyDescent="0.5">
      <c r="A568" s="7"/>
      <c r="B568" s="7"/>
      <c r="C568" s="7"/>
      <c r="D568" s="7"/>
      <c r="E568" s="7"/>
      <c r="F568" s="7"/>
      <c r="H568" s="144"/>
      <c r="I568" s="144"/>
      <c r="J568" s="144"/>
      <c r="K568" s="144"/>
      <c r="L568" s="144"/>
      <c r="M568" s="144"/>
      <c r="N568" s="144"/>
      <c r="O568" s="144"/>
      <c r="P568" s="144"/>
      <c r="Q568" s="144"/>
      <c r="R568" s="144"/>
      <c r="S568" s="144"/>
      <c r="T568" s="144"/>
      <c r="U568" s="144"/>
      <c r="V568" s="144"/>
      <c r="W568" s="144"/>
      <c r="X568" s="144"/>
      <c r="Y568" s="144"/>
      <c r="Z568" s="144"/>
      <c r="AA568" s="144"/>
      <c r="AB568" s="144"/>
      <c r="AC568" s="144"/>
      <c r="AD568" s="144"/>
      <c r="AE568" s="144"/>
      <c r="AF568" s="144"/>
      <c r="AG568" s="144"/>
      <c r="AH568" s="144"/>
      <c r="AI568" s="144"/>
      <c r="AJ568" s="144"/>
    </row>
    <row r="569" spans="1:36" ht="15.75" customHeight="1" x14ac:dyDescent="0.5">
      <c r="A569" s="7"/>
      <c r="B569" s="7"/>
      <c r="C569" s="7"/>
      <c r="D569" s="7"/>
      <c r="E569" s="7"/>
      <c r="F569" s="7"/>
      <c r="H569" s="144"/>
      <c r="I569" s="144"/>
      <c r="J569" s="144"/>
      <c r="K569" s="144"/>
      <c r="L569" s="144"/>
      <c r="M569" s="144"/>
      <c r="N569" s="144"/>
      <c r="O569" s="144"/>
      <c r="P569" s="144"/>
      <c r="Q569" s="144"/>
      <c r="R569" s="144"/>
      <c r="S569" s="144"/>
      <c r="T569" s="144"/>
      <c r="U569" s="144"/>
      <c r="V569" s="144"/>
      <c r="W569" s="144"/>
      <c r="X569" s="144"/>
      <c r="Y569" s="144"/>
      <c r="Z569" s="144"/>
      <c r="AA569" s="144"/>
      <c r="AB569" s="144"/>
      <c r="AC569" s="144"/>
      <c r="AD569" s="144"/>
      <c r="AE569" s="144"/>
      <c r="AF569" s="144"/>
      <c r="AG569" s="144"/>
      <c r="AH569" s="144"/>
      <c r="AI569" s="144"/>
      <c r="AJ569" s="144"/>
    </row>
    <row r="570" spans="1:36" ht="15.75" customHeight="1" x14ac:dyDescent="0.5">
      <c r="A570" s="7"/>
      <c r="B570" s="7"/>
      <c r="C570" s="7"/>
      <c r="D570" s="7"/>
      <c r="E570" s="7"/>
      <c r="F570" s="7"/>
      <c r="H570" s="144"/>
      <c r="I570" s="144"/>
      <c r="J570" s="144"/>
      <c r="K570" s="144"/>
      <c r="L570" s="144"/>
      <c r="M570" s="144"/>
      <c r="N570" s="144"/>
      <c r="O570" s="144"/>
      <c r="P570" s="144"/>
      <c r="Q570" s="144"/>
      <c r="R570" s="144"/>
      <c r="S570" s="144"/>
      <c r="T570" s="144"/>
      <c r="U570" s="144"/>
      <c r="V570" s="144"/>
      <c r="W570" s="144"/>
      <c r="X570" s="144"/>
      <c r="Y570" s="144"/>
      <c r="Z570" s="144"/>
      <c r="AA570" s="144"/>
      <c r="AB570" s="144"/>
      <c r="AC570" s="144"/>
      <c r="AD570" s="144"/>
      <c r="AE570" s="144"/>
      <c r="AF570" s="144"/>
      <c r="AG570" s="144"/>
      <c r="AH570" s="144"/>
      <c r="AI570" s="144"/>
      <c r="AJ570" s="144"/>
    </row>
    <row r="571" spans="1:36" ht="15.75" customHeight="1" x14ac:dyDescent="0.5">
      <c r="A571" s="7"/>
      <c r="B571" s="7"/>
      <c r="C571" s="7"/>
      <c r="D571" s="7"/>
      <c r="E571" s="7"/>
      <c r="F571" s="7"/>
      <c r="H571" s="144"/>
      <c r="I571" s="144"/>
      <c r="J571" s="144"/>
      <c r="K571" s="144"/>
      <c r="L571" s="144"/>
      <c r="M571" s="144"/>
      <c r="N571" s="144"/>
      <c r="O571" s="144"/>
      <c r="P571" s="144"/>
      <c r="Q571" s="144"/>
      <c r="R571" s="144"/>
      <c r="S571" s="144"/>
      <c r="T571" s="144"/>
      <c r="U571" s="144"/>
      <c r="V571" s="144"/>
      <c r="W571" s="144"/>
      <c r="X571" s="144"/>
      <c r="Y571" s="144"/>
      <c r="Z571" s="144"/>
      <c r="AA571" s="144"/>
      <c r="AB571" s="144"/>
      <c r="AC571" s="144"/>
      <c r="AD571" s="144"/>
      <c r="AE571" s="144"/>
      <c r="AF571" s="144"/>
      <c r="AG571" s="144"/>
      <c r="AH571" s="144"/>
      <c r="AI571" s="144"/>
      <c r="AJ571" s="144"/>
    </row>
    <row r="572" spans="1:36" ht="15.75" customHeight="1" x14ac:dyDescent="0.5">
      <c r="A572" s="7"/>
      <c r="B572" s="7"/>
      <c r="C572" s="7"/>
      <c r="D572" s="7"/>
      <c r="E572" s="7"/>
      <c r="F572" s="7"/>
      <c r="H572" s="144"/>
      <c r="I572" s="144"/>
      <c r="J572" s="144"/>
      <c r="K572" s="144"/>
      <c r="L572" s="144"/>
      <c r="M572" s="144"/>
      <c r="N572" s="144"/>
      <c r="O572" s="144"/>
      <c r="P572" s="144"/>
      <c r="Q572" s="144"/>
      <c r="R572" s="144"/>
      <c r="S572" s="144"/>
      <c r="T572" s="144"/>
      <c r="U572" s="144"/>
      <c r="V572" s="144"/>
      <c r="W572" s="144"/>
      <c r="X572" s="144"/>
      <c r="Y572" s="144"/>
      <c r="Z572" s="144"/>
      <c r="AA572" s="144"/>
      <c r="AB572" s="144"/>
      <c r="AC572" s="144"/>
      <c r="AD572" s="144"/>
      <c r="AE572" s="144"/>
      <c r="AF572" s="144"/>
      <c r="AG572" s="144"/>
      <c r="AH572" s="144"/>
      <c r="AI572" s="144"/>
      <c r="AJ572" s="144"/>
    </row>
    <row r="573" spans="1:36" ht="15.75" customHeight="1" x14ac:dyDescent="0.5">
      <c r="A573" s="7"/>
      <c r="B573" s="7"/>
      <c r="C573" s="7"/>
      <c r="D573" s="7"/>
      <c r="E573" s="7"/>
      <c r="F573" s="7"/>
      <c r="H573" s="144"/>
      <c r="I573" s="144"/>
      <c r="J573" s="144"/>
      <c r="K573" s="144"/>
      <c r="L573" s="144"/>
      <c r="M573" s="144"/>
      <c r="N573" s="144"/>
      <c r="O573" s="144"/>
      <c r="P573" s="144"/>
      <c r="Q573" s="144"/>
      <c r="R573" s="144"/>
      <c r="S573" s="144"/>
      <c r="T573" s="144"/>
      <c r="U573" s="144"/>
      <c r="V573" s="144"/>
      <c r="W573" s="144"/>
      <c r="X573" s="144"/>
      <c r="Y573" s="144"/>
      <c r="Z573" s="144"/>
      <c r="AA573" s="144"/>
      <c r="AB573" s="144"/>
      <c r="AC573" s="144"/>
      <c r="AD573" s="144"/>
      <c r="AE573" s="144"/>
      <c r="AF573" s="144"/>
      <c r="AG573" s="144"/>
      <c r="AH573" s="144"/>
      <c r="AI573" s="144"/>
      <c r="AJ573" s="144"/>
    </row>
    <row r="574" spans="1:36" ht="15.75" customHeight="1" x14ac:dyDescent="0.5">
      <c r="A574" s="7"/>
      <c r="B574" s="7"/>
      <c r="C574" s="7"/>
      <c r="D574" s="7"/>
      <c r="E574" s="7"/>
      <c r="F574" s="7"/>
      <c r="H574" s="144"/>
      <c r="I574" s="144"/>
      <c r="J574" s="144"/>
      <c r="K574" s="144"/>
      <c r="L574" s="144"/>
      <c r="M574" s="144"/>
      <c r="N574" s="144"/>
      <c r="O574" s="144"/>
      <c r="P574" s="144"/>
      <c r="Q574" s="144"/>
      <c r="R574" s="144"/>
      <c r="S574" s="144"/>
      <c r="T574" s="144"/>
      <c r="U574" s="144"/>
      <c r="V574" s="144"/>
      <c r="W574" s="144"/>
      <c r="X574" s="144"/>
      <c r="Y574" s="144"/>
      <c r="Z574" s="144"/>
      <c r="AA574" s="144"/>
      <c r="AB574" s="144"/>
      <c r="AC574" s="144"/>
      <c r="AD574" s="144"/>
      <c r="AE574" s="144"/>
      <c r="AF574" s="144"/>
      <c r="AG574" s="144"/>
      <c r="AH574" s="144"/>
      <c r="AI574" s="144"/>
      <c r="AJ574" s="144"/>
    </row>
    <row r="575" spans="1:36" ht="15.75" customHeight="1" x14ac:dyDescent="0.5">
      <c r="A575" s="7"/>
      <c r="B575" s="7"/>
      <c r="C575" s="7"/>
      <c r="D575" s="7"/>
      <c r="E575" s="7"/>
      <c r="F575" s="7"/>
      <c r="H575" s="144"/>
      <c r="I575" s="144"/>
      <c r="J575" s="144"/>
      <c r="K575" s="144"/>
      <c r="L575" s="144"/>
      <c r="M575" s="144"/>
      <c r="N575" s="144"/>
      <c r="O575" s="144"/>
      <c r="P575" s="144"/>
      <c r="Q575" s="144"/>
      <c r="R575" s="144"/>
      <c r="S575" s="144"/>
      <c r="T575" s="144"/>
      <c r="U575" s="144"/>
      <c r="V575" s="144"/>
      <c r="W575" s="144"/>
      <c r="X575" s="144"/>
      <c r="Y575" s="144"/>
      <c r="Z575" s="144"/>
      <c r="AA575" s="144"/>
      <c r="AB575" s="144"/>
      <c r="AC575" s="144"/>
      <c r="AD575" s="144"/>
      <c r="AE575" s="144"/>
      <c r="AF575" s="144"/>
      <c r="AG575" s="144"/>
      <c r="AH575" s="144"/>
      <c r="AI575" s="144"/>
      <c r="AJ575" s="144"/>
    </row>
    <row r="576" spans="1:36" ht="15.75" customHeight="1" x14ac:dyDescent="0.5">
      <c r="A576" s="7"/>
      <c r="B576" s="7"/>
      <c r="C576" s="7"/>
      <c r="D576" s="7"/>
      <c r="E576" s="7"/>
      <c r="F576" s="7"/>
      <c r="H576" s="144"/>
      <c r="I576" s="144"/>
      <c r="J576" s="144"/>
      <c r="K576" s="144"/>
      <c r="L576" s="144"/>
      <c r="M576" s="144"/>
      <c r="N576" s="144"/>
      <c r="O576" s="144"/>
      <c r="P576" s="144"/>
      <c r="Q576" s="144"/>
      <c r="R576" s="144"/>
      <c r="S576" s="144"/>
      <c r="T576" s="144"/>
      <c r="U576" s="144"/>
      <c r="V576" s="144"/>
      <c r="W576" s="144"/>
      <c r="X576" s="144"/>
      <c r="Y576" s="144"/>
      <c r="Z576" s="144"/>
      <c r="AA576" s="144"/>
      <c r="AB576" s="144"/>
      <c r="AC576" s="144"/>
      <c r="AD576" s="144"/>
      <c r="AE576" s="144"/>
      <c r="AF576" s="144"/>
      <c r="AG576" s="144"/>
      <c r="AH576" s="144"/>
      <c r="AI576" s="144"/>
      <c r="AJ576" s="144"/>
    </row>
    <row r="577" spans="1:36" ht="15.75" customHeight="1" x14ac:dyDescent="0.5">
      <c r="A577" s="7"/>
      <c r="B577" s="7"/>
      <c r="C577" s="7"/>
      <c r="D577" s="7"/>
      <c r="E577" s="7"/>
      <c r="F577" s="7"/>
      <c r="H577" s="144"/>
      <c r="I577" s="144"/>
      <c r="J577" s="144"/>
      <c r="K577" s="144"/>
      <c r="L577" s="144"/>
      <c r="M577" s="144"/>
      <c r="N577" s="144"/>
      <c r="O577" s="144"/>
      <c r="P577" s="144"/>
      <c r="Q577" s="144"/>
      <c r="R577" s="144"/>
      <c r="S577" s="144"/>
      <c r="T577" s="144"/>
      <c r="U577" s="144"/>
      <c r="V577" s="144"/>
      <c r="W577" s="144"/>
      <c r="X577" s="144"/>
      <c r="Y577" s="144"/>
      <c r="Z577" s="144"/>
      <c r="AA577" s="144"/>
      <c r="AB577" s="144"/>
      <c r="AC577" s="144"/>
      <c r="AD577" s="144"/>
      <c r="AE577" s="144"/>
      <c r="AF577" s="144"/>
      <c r="AG577" s="144"/>
      <c r="AH577" s="144"/>
      <c r="AI577" s="144"/>
      <c r="AJ577" s="144"/>
    </row>
    <row r="578" spans="1:36" ht="15.75" customHeight="1" x14ac:dyDescent="0.5">
      <c r="A578" s="7"/>
      <c r="B578" s="7"/>
      <c r="C578" s="7"/>
      <c r="D578" s="7"/>
      <c r="E578" s="7"/>
      <c r="F578" s="7"/>
      <c r="H578" s="144"/>
      <c r="I578" s="144"/>
      <c r="J578" s="144"/>
      <c r="K578" s="144"/>
      <c r="L578" s="144"/>
      <c r="M578" s="144"/>
      <c r="N578" s="144"/>
      <c r="O578" s="144"/>
      <c r="P578" s="144"/>
      <c r="Q578" s="144"/>
      <c r="R578" s="144"/>
      <c r="S578" s="144"/>
      <c r="T578" s="144"/>
      <c r="U578" s="144"/>
      <c r="V578" s="144"/>
      <c r="W578" s="144"/>
      <c r="X578" s="144"/>
      <c r="Y578" s="144"/>
      <c r="Z578" s="144"/>
      <c r="AA578" s="144"/>
      <c r="AB578" s="144"/>
      <c r="AC578" s="144"/>
      <c r="AD578" s="144"/>
      <c r="AE578" s="144"/>
      <c r="AF578" s="144"/>
      <c r="AG578" s="144"/>
      <c r="AH578" s="144"/>
      <c r="AI578" s="144"/>
      <c r="AJ578" s="144"/>
    </row>
    <row r="579" spans="1:36" ht="15.75" customHeight="1" x14ac:dyDescent="0.5">
      <c r="A579" s="7"/>
      <c r="B579" s="7"/>
      <c r="C579" s="7"/>
      <c r="D579" s="7"/>
      <c r="E579" s="7"/>
      <c r="F579" s="7"/>
      <c r="H579" s="144"/>
      <c r="I579" s="144"/>
      <c r="J579" s="144"/>
      <c r="K579" s="144"/>
      <c r="L579" s="144"/>
      <c r="M579" s="144"/>
      <c r="N579" s="144"/>
      <c r="O579" s="144"/>
      <c r="P579" s="144"/>
      <c r="Q579" s="144"/>
      <c r="R579" s="144"/>
      <c r="S579" s="144"/>
      <c r="T579" s="144"/>
      <c r="U579" s="144"/>
      <c r="V579" s="144"/>
      <c r="W579" s="144"/>
      <c r="X579" s="144"/>
      <c r="Y579" s="144"/>
      <c r="Z579" s="144"/>
      <c r="AA579" s="144"/>
      <c r="AB579" s="144"/>
      <c r="AC579" s="144"/>
      <c r="AD579" s="144"/>
      <c r="AE579" s="144"/>
      <c r="AF579" s="144"/>
      <c r="AG579" s="144"/>
      <c r="AH579" s="144"/>
      <c r="AI579" s="144"/>
      <c r="AJ579" s="144"/>
    </row>
    <row r="580" spans="1:36" ht="15.75" customHeight="1" x14ac:dyDescent="0.5">
      <c r="A580" s="7"/>
      <c r="B580" s="7"/>
      <c r="C580" s="7"/>
      <c r="D580" s="7"/>
      <c r="E580" s="7"/>
      <c r="F580" s="7"/>
      <c r="H580" s="144"/>
      <c r="I580" s="144"/>
      <c r="J580" s="144"/>
      <c r="K580" s="144"/>
      <c r="L580" s="144"/>
      <c r="M580" s="144"/>
      <c r="N580" s="144"/>
      <c r="O580" s="144"/>
      <c r="P580" s="144"/>
      <c r="Q580" s="144"/>
      <c r="R580" s="144"/>
      <c r="S580" s="144"/>
      <c r="T580" s="144"/>
      <c r="U580" s="144"/>
      <c r="V580" s="144"/>
      <c r="W580" s="144"/>
      <c r="X580" s="144"/>
      <c r="Y580" s="144"/>
      <c r="Z580" s="144"/>
      <c r="AA580" s="144"/>
      <c r="AB580" s="144"/>
      <c r="AC580" s="144"/>
      <c r="AD580" s="144"/>
      <c r="AE580" s="144"/>
      <c r="AF580" s="144"/>
      <c r="AG580" s="144"/>
      <c r="AH580" s="144"/>
      <c r="AI580" s="144"/>
      <c r="AJ580" s="144"/>
    </row>
    <row r="581" spans="1:36" ht="15.75" customHeight="1" x14ac:dyDescent="0.5">
      <c r="A581" s="7"/>
      <c r="B581" s="7"/>
      <c r="C581" s="7"/>
      <c r="D581" s="7"/>
      <c r="E581" s="7"/>
      <c r="F581" s="7"/>
      <c r="H581" s="144"/>
      <c r="I581" s="144"/>
      <c r="J581" s="144"/>
      <c r="K581" s="144"/>
      <c r="L581" s="144"/>
      <c r="M581" s="144"/>
      <c r="N581" s="144"/>
      <c r="O581" s="144"/>
      <c r="P581" s="144"/>
      <c r="Q581" s="144"/>
      <c r="R581" s="144"/>
      <c r="S581" s="144"/>
      <c r="T581" s="144"/>
      <c r="U581" s="144"/>
      <c r="V581" s="144"/>
      <c r="W581" s="144"/>
      <c r="X581" s="144"/>
      <c r="Y581" s="144"/>
      <c r="Z581" s="144"/>
      <c r="AA581" s="144"/>
      <c r="AB581" s="144"/>
      <c r="AC581" s="144"/>
      <c r="AD581" s="144"/>
      <c r="AE581" s="144"/>
      <c r="AF581" s="144"/>
      <c r="AG581" s="144"/>
      <c r="AH581" s="144"/>
      <c r="AI581" s="144"/>
      <c r="AJ581" s="144"/>
    </row>
    <row r="582" spans="1:36" ht="15.75" customHeight="1" x14ac:dyDescent="0.5">
      <c r="A582" s="7"/>
      <c r="B582" s="7"/>
      <c r="C582" s="7"/>
      <c r="D582" s="7"/>
      <c r="E582" s="7"/>
      <c r="F582" s="7"/>
      <c r="H582" s="144"/>
      <c r="I582" s="144"/>
      <c r="J582" s="144"/>
      <c r="K582" s="144"/>
      <c r="L582" s="144"/>
      <c r="M582" s="144"/>
      <c r="N582" s="144"/>
      <c r="O582" s="144"/>
      <c r="P582" s="144"/>
      <c r="Q582" s="144"/>
      <c r="R582" s="144"/>
      <c r="S582" s="144"/>
      <c r="T582" s="144"/>
      <c r="U582" s="144"/>
      <c r="V582" s="144"/>
      <c r="W582" s="144"/>
      <c r="X582" s="144"/>
      <c r="Y582" s="144"/>
      <c r="Z582" s="144"/>
      <c r="AA582" s="144"/>
      <c r="AB582" s="144"/>
      <c r="AC582" s="144"/>
      <c r="AD582" s="144"/>
      <c r="AE582" s="144"/>
      <c r="AF582" s="144"/>
      <c r="AG582" s="144"/>
      <c r="AH582" s="144"/>
      <c r="AI582" s="144"/>
      <c r="AJ582" s="144"/>
    </row>
    <row r="583" spans="1:36" ht="15.75" customHeight="1" x14ac:dyDescent="0.5">
      <c r="A583" s="7"/>
      <c r="B583" s="7"/>
      <c r="C583" s="7"/>
      <c r="D583" s="7"/>
      <c r="E583" s="7"/>
      <c r="F583" s="7"/>
      <c r="H583" s="144"/>
      <c r="I583" s="144"/>
      <c r="J583" s="144"/>
      <c r="K583" s="144"/>
      <c r="L583" s="144"/>
      <c r="M583" s="144"/>
      <c r="N583" s="144"/>
      <c r="O583" s="144"/>
      <c r="P583" s="144"/>
      <c r="Q583" s="144"/>
      <c r="R583" s="144"/>
      <c r="S583" s="144"/>
      <c r="T583" s="144"/>
      <c r="U583" s="144"/>
      <c r="V583" s="144"/>
      <c r="W583" s="144"/>
      <c r="X583" s="144"/>
      <c r="Y583" s="144"/>
      <c r="Z583" s="144"/>
      <c r="AA583" s="144"/>
      <c r="AB583" s="144"/>
      <c r="AC583" s="144"/>
      <c r="AD583" s="144"/>
      <c r="AE583" s="144"/>
      <c r="AF583" s="144"/>
      <c r="AG583" s="144"/>
      <c r="AH583" s="144"/>
      <c r="AI583" s="144"/>
      <c r="AJ583" s="144"/>
    </row>
    <row r="584" spans="1:36" ht="15.75" customHeight="1" x14ac:dyDescent="0.5">
      <c r="A584" s="7"/>
      <c r="B584" s="7"/>
      <c r="C584" s="7"/>
      <c r="D584" s="7"/>
      <c r="E584" s="7"/>
      <c r="F584" s="7"/>
      <c r="H584" s="144"/>
      <c r="I584" s="144"/>
      <c r="J584" s="144"/>
      <c r="K584" s="144"/>
      <c r="L584" s="144"/>
      <c r="M584" s="144"/>
      <c r="N584" s="144"/>
      <c r="O584" s="144"/>
      <c r="P584" s="144"/>
      <c r="Q584" s="144"/>
      <c r="R584" s="144"/>
      <c r="S584" s="144"/>
      <c r="T584" s="144"/>
      <c r="U584" s="144"/>
      <c r="V584" s="144"/>
      <c r="W584" s="144"/>
      <c r="X584" s="144"/>
      <c r="Y584" s="144"/>
      <c r="Z584" s="144"/>
      <c r="AA584" s="144"/>
      <c r="AB584" s="144"/>
      <c r="AC584" s="144"/>
      <c r="AD584" s="144"/>
      <c r="AE584" s="144"/>
      <c r="AF584" s="144"/>
      <c r="AG584" s="144"/>
      <c r="AH584" s="144"/>
      <c r="AI584" s="144"/>
      <c r="AJ584" s="144"/>
    </row>
    <row r="585" spans="1:36" ht="15.75" customHeight="1" x14ac:dyDescent="0.5">
      <c r="A585" s="7"/>
      <c r="B585" s="7"/>
      <c r="C585" s="7"/>
      <c r="D585" s="7"/>
      <c r="E585" s="7"/>
      <c r="F585" s="7"/>
      <c r="H585" s="144"/>
      <c r="I585" s="144"/>
      <c r="J585" s="144"/>
      <c r="K585" s="144"/>
      <c r="L585" s="144"/>
      <c r="M585" s="144"/>
      <c r="N585" s="144"/>
      <c r="O585" s="144"/>
      <c r="P585" s="144"/>
      <c r="Q585" s="144"/>
      <c r="R585" s="144"/>
      <c r="S585" s="144"/>
      <c r="T585" s="144"/>
      <c r="U585" s="144"/>
      <c r="V585" s="144"/>
      <c r="W585" s="144"/>
      <c r="X585" s="144"/>
      <c r="Y585" s="144"/>
      <c r="Z585" s="144"/>
      <c r="AA585" s="144"/>
      <c r="AB585" s="144"/>
      <c r="AC585" s="144"/>
      <c r="AD585" s="144"/>
      <c r="AE585" s="144"/>
      <c r="AF585" s="144"/>
      <c r="AG585" s="144"/>
      <c r="AH585" s="144"/>
      <c r="AI585" s="144"/>
      <c r="AJ585" s="144"/>
    </row>
    <row r="586" spans="1:36" ht="15.75" customHeight="1" x14ac:dyDescent="0.5">
      <c r="A586" s="7"/>
      <c r="B586" s="7"/>
      <c r="C586" s="7"/>
      <c r="D586" s="7"/>
      <c r="E586" s="7"/>
      <c r="F586" s="7"/>
      <c r="H586" s="144"/>
      <c r="I586" s="144"/>
      <c r="J586" s="144"/>
      <c r="K586" s="144"/>
      <c r="L586" s="144"/>
      <c r="M586" s="144"/>
      <c r="N586" s="144"/>
      <c r="O586" s="144"/>
      <c r="P586" s="144"/>
      <c r="Q586" s="144"/>
      <c r="R586" s="144"/>
      <c r="S586" s="144"/>
      <c r="T586" s="144"/>
      <c r="U586" s="144"/>
      <c r="V586" s="144"/>
      <c r="W586" s="144"/>
      <c r="X586" s="144"/>
      <c r="Y586" s="144"/>
      <c r="Z586" s="144"/>
      <c r="AA586" s="144"/>
      <c r="AB586" s="144"/>
      <c r="AC586" s="144"/>
      <c r="AD586" s="144"/>
      <c r="AE586" s="144"/>
      <c r="AF586" s="144"/>
      <c r="AG586" s="144"/>
      <c r="AH586" s="144"/>
      <c r="AI586" s="144"/>
      <c r="AJ586" s="144"/>
    </row>
    <row r="587" spans="1:36" ht="15.75" customHeight="1" x14ac:dyDescent="0.5">
      <c r="A587" s="7"/>
      <c r="B587" s="7"/>
      <c r="C587" s="7"/>
      <c r="D587" s="7"/>
      <c r="E587" s="7"/>
      <c r="F587" s="7"/>
      <c r="H587" s="144"/>
      <c r="I587" s="144"/>
      <c r="J587" s="144"/>
      <c r="K587" s="144"/>
      <c r="L587" s="144"/>
      <c r="M587" s="144"/>
      <c r="N587" s="144"/>
      <c r="O587" s="144"/>
      <c r="P587" s="144"/>
      <c r="Q587" s="144"/>
      <c r="R587" s="144"/>
      <c r="S587" s="144"/>
      <c r="T587" s="144"/>
      <c r="U587" s="144"/>
      <c r="V587" s="144"/>
      <c r="W587" s="144"/>
      <c r="X587" s="144"/>
      <c r="Y587" s="144"/>
      <c r="Z587" s="144"/>
      <c r="AA587" s="144"/>
      <c r="AB587" s="144"/>
      <c r="AC587" s="144"/>
      <c r="AD587" s="144"/>
      <c r="AE587" s="144"/>
      <c r="AF587" s="144"/>
      <c r="AG587" s="144"/>
      <c r="AH587" s="144"/>
      <c r="AI587" s="144"/>
      <c r="AJ587" s="144"/>
    </row>
    <row r="588" spans="1:36" ht="15.75" customHeight="1" x14ac:dyDescent="0.5">
      <c r="A588" s="7"/>
      <c r="B588" s="7"/>
      <c r="C588" s="7"/>
      <c r="D588" s="7"/>
      <c r="E588" s="7"/>
      <c r="F588" s="7"/>
      <c r="H588" s="144"/>
      <c r="I588" s="144"/>
      <c r="J588" s="144"/>
      <c r="K588" s="144"/>
      <c r="L588" s="144"/>
      <c r="M588" s="144"/>
      <c r="N588" s="144"/>
      <c r="O588" s="144"/>
      <c r="P588" s="144"/>
      <c r="Q588" s="144"/>
      <c r="R588" s="144"/>
      <c r="S588" s="144"/>
      <c r="T588" s="144"/>
      <c r="U588" s="144"/>
      <c r="V588" s="144"/>
      <c r="W588" s="144"/>
      <c r="X588" s="144"/>
      <c r="Y588" s="144"/>
      <c r="Z588" s="144"/>
      <c r="AA588" s="144"/>
      <c r="AB588" s="144"/>
      <c r="AC588" s="144"/>
      <c r="AD588" s="144"/>
      <c r="AE588" s="144"/>
      <c r="AF588" s="144"/>
      <c r="AG588" s="144"/>
      <c r="AH588" s="144"/>
      <c r="AI588" s="144"/>
      <c r="AJ588" s="144"/>
    </row>
    <row r="589" spans="1:36" ht="15.75" customHeight="1" x14ac:dyDescent="0.5">
      <c r="A589" s="7"/>
      <c r="B589" s="7"/>
      <c r="C589" s="7"/>
      <c r="D589" s="7"/>
      <c r="E589" s="7"/>
      <c r="F589" s="7"/>
      <c r="H589" s="144"/>
      <c r="I589" s="144"/>
      <c r="J589" s="144"/>
      <c r="K589" s="144"/>
      <c r="L589" s="144"/>
      <c r="M589" s="144"/>
      <c r="N589" s="144"/>
      <c r="O589" s="144"/>
      <c r="P589" s="144"/>
      <c r="Q589" s="144"/>
      <c r="R589" s="144"/>
      <c r="S589" s="144"/>
      <c r="T589" s="144"/>
      <c r="U589" s="144"/>
      <c r="V589" s="144"/>
      <c r="W589" s="144"/>
      <c r="X589" s="144"/>
      <c r="Y589" s="144"/>
      <c r="Z589" s="144"/>
      <c r="AA589" s="144"/>
      <c r="AB589" s="144"/>
      <c r="AC589" s="144"/>
      <c r="AD589" s="144"/>
      <c r="AE589" s="144"/>
      <c r="AF589" s="144"/>
      <c r="AG589" s="144"/>
      <c r="AH589" s="144"/>
      <c r="AI589" s="144"/>
      <c r="AJ589" s="144"/>
    </row>
    <row r="590" spans="1:36" ht="15.75" customHeight="1" x14ac:dyDescent="0.5">
      <c r="A590" s="7"/>
      <c r="B590" s="7"/>
      <c r="C590" s="7"/>
      <c r="D590" s="7"/>
      <c r="E590" s="7"/>
      <c r="F590" s="7"/>
      <c r="H590" s="144"/>
      <c r="I590" s="144"/>
      <c r="J590" s="144"/>
      <c r="K590" s="144"/>
      <c r="L590" s="144"/>
      <c r="M590" s="144"/>
      <c r="N590" s="144"/>
      <c r="O590" s="144"/>
      <c r="P590" s="144"/>
      <c r="Q590" s="144"/>
      <c r="R590" s="144"/>
      <c r="S590" s="144"/>
      <c r="T590" s="144"/>
      <c r="U590" s="144"/>
      <c r="V590" s="144"/>
      <c r="W590" s="144"/>
      <c r="X590" s="144"/>
      <c r="Y590" s="144"/>
      <c r="Z590" s="144"/>
      <c r="AA590" s="144"/>
      <c r="AB590" s="144"/>
      <c r="AC590" s="144"/>
      <c r="AD590" s="144"/>
      <c r="AE590" s="144"/>
      <c r="AF590" s="144"/>
      <c r="AG590" s="144"/>
      <c r="AH590" s="144"/>
      <c r="AI590" s="144"/>
      <c r="AJ590" s="144"/>
    </row>
    <row r="591" spans="1:36" ht="15.75" customHeight="1" x14ac:dyDescent="0.5">
      <c r="A591" s="7"/>
      <c r="B591" s="7"/>
      <c r="C591" s="7"/>
      <c r="D591" s="7"/>
      <c r="E591" s="7"/>
      <c r="F591" s="7"/>
      <c r="H591" s="144"/>
      <c r="I591" s="144"/>
      <c r="J591" s="144"/>
      <c r="K591" s="144"/>
      <c r="L591" s="144"/>
      <c r="M591" s="144"/>
      <c r="N591" s="144"/>
      <c r="O591" s="144"/>
      <c r="P591" s="144"/>
      <c r="Q591" s="144"/>
      <c r="R591" s="144"/>
      <c r="S591" s="144"/>
      <c r="T591" s="144"/>
      <c r="U591" s="144"/>
      <c r="V591" s="144"/>
      <c r="W591" s="144"/>
      <c r="X591" s="144"/>
      <c r="Y591" s="144"/>
      <c r="Z591" s="144"/>
      <c r="AA591" s="144"/>
      <c r="AB591" s="144"/>
      <c r="AC591" s="144"/>
      <c r="AD591" s="144"/>
      <c r="AE591" s="144"/>
      <c r="AF591" s="144"/>
      <c r="AG591" s="144"/>
      <c r="AH591" s="144"/>
      <c r="AI591" s="144"/>
      <c r="AJ591" s="144"/>
    </row>
    <row r="592" spans="1:36" ht="15.75" customHeight="1" x14ac:dyDescent="0.5">
      <c r="A592" s="7"/>
      <c r="B592" s="7"/>
      <c r="C592" s="7"/>
      <c r="D592" s="7"/>
      <c r="E592" s="7"/>
      <c r="F592" s="7"/>
      <c r="H592" s="144"/>
      <c r="I592" s="144"/>
      <c r="J592" s="144"/>
      <c r="K592" s="144"/>
      <c r="L592" s="144"/>
      <c r="M592" s="144"/>
      <c r="N592" s="144"/>
      <c r="O592" s="144"/>
      <c r="P592" s="144"/>
      <c r="Q592" s="144"/>
      <c r="R592" s="144"/>
      <c r="S592" s="144"/>
      <c r="T592" s="144"/>
      <c r="U592" s="144"/>
      <c r="V592" s="144"/>
      <c r="W592" s="144"/>
      <c r="X592" s="144"/>
      <c r="Y592" s="144"/>
      <c r="Z592" s="144"/>
      <c r="AA592" s="144"/>
      <c r="AB592" s="144"/>
      <c r="AC592" s="144"/>
      <c r="AD592" s="144"/>
      <c r="AE592" s="144"/>
      <c r="AF592" s="144"/>
      <c r="AG592" s="144"/>
      <c r="AH592" s="144"/>
      <c r="AI592" s="144"/>
      <c r="AJ592" s="144"/>
    </row>
    <row r="593" spans="1:36" ht="15.75" customHeight="1" x14ac:dyDescent="0.5">
      <c r="A593" s="7"/>
      <c r="B593" s="7"/>
      <c r="C593" s="7"/>
      <c r="D593" s="7"/>
      <c r="E593" s="7"/>
      <c r="F593" s="7"/>
      <c r="H593" s="144"/>
      <c r="I593" s="144"/>
      <c r="J593" s="144"/>
      <c r="K593" s="144"/>
      <c r="L593" s="144"/>
      <c r="M593" s="144"/>
      <c r="N593" s="144"/>
      <c r="O593" s="144"/>
      <c r="P593" s="144"/>
      <c r="Q593" s="144"/>
      <c r="R593" s="144"/>
      <c r="S593" s="144"/>
      <c r="T593" s="144"/>
      <c r="U593" s="144"/>
      <c r="V593" s="144"/>
      <c r="W593" s="144"/>
      <c r="X593" s="144"/>
      <c r="Y593" s="144"/>
      <c r="Z593" s="144"/>
      <c r="AA593" s="144"/>
      <c r="AB593" s="144"/>
      <c r="AC593" s="144"/>
      <c r="AD593" s="144"/>
      <c r="AE593" s="144"/>
      <c r="AF593" s="144"/>
      <c r="AG593" s="144"/>
      <c r="AH593" s="144"/>
      <c r="AI593" s="144"/>
      <c r="AJ593" s="144"/>
    </row>
    <row r="594" spans="1:36" ht="15.75" customHeight="1" x14ac:dyDescent="0.5">
      <c r="A594" s="7"/>
      <c r="B594" s="7"/>
      <c r="C594" s="7"/>
      <c r="D594" s="7"/>
      <c r="E594" s="7"/>
      <c r="F594" s="7"/>
      <c r="H594" s="144"/>
      <c r="I594" s="144"/>
      <c r="J594" s="144"/>
      <c r="K594" s="144"/>
      <c r="L594" s="144"/>
      <c r="M594" s="144"/>
      <c r="N594" s="144"/>
      <c r="O594" s="144"/>
      <c r="P594" s="144"/>
      <c r="Q594" s="144"/>
      <c r="R594" s="144"/>
      <c r="S594" s="144"/>
      <c r="T594" s="144"/>
      <c r="U594" s="144"/>
      <c r="V594" s="144"/>
      <c r="W594" s="144"/>
      <c r="X594" s="144"/>
      <c r="Y594" s="144"/>
      <c r="Z594" s="144"/>
      <c r="AA594" s="144"/>
      <c r="AB594" s="144"/>
      <c r="AC594" s="144"/>
      <c r="AD594" s="144"/>
      <c r="AE594" s="144"/>
      <c r="AF594" s="144"/>
      <c r="AG594" s="144"/>
      <c r="AH594" s="144"/>
      <c r="AI594" s="144"/>
      <c r="AJ594" s="144"/>
    </row>
    <row r="595" spans="1:36" ht="15.75" customHeight="1" x14ac:dyDescent="0.5">
      <c r="A595" s="7"/>
      <c r="B595" s="7"/>
      <c r="C595" s="7"/>
      <c r="D595" s="7"/>
      <c r="E595" s="7"/>
      <c r="F595" s="7"/>
      <c r="H595" s="144"/>
      <c r="I595" s="144"/>
      <c r="J595" s="144"/>
      <c r="K595" s="144"/>
      <c r="L595" s="144"/>
      <c r="M595" s="144"/>
      <c r="N595" s="144"/>
      <c r="O595" s="144"/>
      <c r="P595" s="144"/>
      <c r="Q595" s="144"/>
      <c r="R595" s="144"/>
      <c r="S595" s="144"/>
      <c r="T595" s="144"/>
      <c r="U595" s="144"/>
      <c r="V595" s="144"/>
      <c r="W595" s="144"/>
      <c r="X595" s="144"/>
      <c r="Y595" s="144"/>
      <c r="Z595" s="144"/>
      <c r="AA595" s="144"/>
      <c r="AB595" s="144"/>
      <c r="AC595" s="144"/>
      <c r="AD595" s="144"/>
      <c r="AE595" s="144"/>
      <c r="AF595" s="144"/>
      <c r="AG595" s="144"/>
      <c r="AH595" s="144"/>
      <c r="AI595" s="144"/>
      <c r="AJ595" s="144"/>
    </row>
    <row r="596" spans="1:36" ht="15.75" customHeight="1" x14ac:dyDescent="0.5">
      <c r="A596" s="7"/>
      <c r="B596" s="7"/>
      <c r="C596" s="7"/>
      <c r="D596" s="7"/>
      <c r="E596" s="7"/>
      <c r="F596" s="7"/>
      <c r="H596" s="144"/>
      <c r="I596" s="144"/>
      <c r="J596" s="144"/>
      <c r="K596" s="144"/>
      <c r="L596" s="144"/>
      <c r="M596" s="144"/>
      <c r="N596" s="144"/>
      <c r="O596" s="144"/>
      <c r="P596" s="144"/>
      <c r="Q596" s="144"/>
      <c r="R596" s="144"/>
      <c r="S596" s="144"/>
      <c r="T596" s="144"/>
      <c r="U596" s="144"/>
      <c r="V596" s="144"/>
      <c r="W596" s="144"/>
      <c r="X596" s="144"/>
      <c r="Y596" s="144"/>
      <c r="Z596" s="144"/>
      <c r="AA596" s="144"/>
      <c r="AB596" s="144"/>
      <c r="AC596" s="144"/>
      <c r="AD596" s="144"/>
      <c r="AE596" s="144"/>
      <c r="AF596" s="144"/>
      <c r="AG596" s="144"/>
      <c r="AH596" s="144"/>
      <c r="AI596" s="144"/>
      <c r="AJ596" s="144"/>
    </row>
    <row r="597" spans="1:36" ht="15.75" customHeight="1" x14ac:dyDescent="0.5">
      <c r="A597" s="7"/>
      <c r="B597" s="7"/>
      <c r="C597" s="7"/>
      <c r="D597" s="7"/>
      <c r="E597" s="7"/>
      <c r="F597" s="7"/>
      <c r="H597" s="144"/>
      <c r="I597" s="144"/>
      <c r="J597" s="144"/>
      <c r="K597" s="144"/>
      <c r="L597" s="144"/>
      <c r="M597" s="144"/>
      <c r="N597" s="144"/>
      <c r="O597" s="144"/>
      <c r="P597" s="144"/>
      <c r="Q597" s="144"/>
      <c r="R597" s="144"/>
      <c r="S597" s="144"/>
      <c r="T597" s="144"/>
      <c r="U597" s="144"/>
      <c r="V597" s="144"/>
      <c r="W597" s="144"/>
      <c r="X597" s="144"/>
      <c r="Y597" s="144"/>
      <c r="Z597" s="144"/>
      <c r="AA597" s="144"/>
      <c r="AB597" s="144"/>
      <c r="AC597" s="144"/>
      <c r="AD597" s="144"/>
      <c r="AE597" s="144"/>
      <c r="AF597" s="144"/>
      <c r="AG597" s="144"/>
      <c r="AH597" s="144"/>
      <c r="AI597" s="144"/>
      <c r="AJ597" s="144"/>
    </row>
    <row r="598" spans="1:36" ht="15.75" customHeight="1" x14ac:dyDescent="0.5">
      <c r="A598" s="7"/>
      <c r="B598" s="7"/>
      <c r="C598" s="7"/>
      <c r="D598" s="7"/>
      <c r="E598" s="7"/>
      <c r="F598" s="7"/>
      <c r="H598" s="144"/>
      <c r="I598" s="144"/>
      <c r="J598" s="144"/>
      <c r="K598" s="144"/>
      <c r="L598" s="144"/>
      <c r="M598" s="144"/>
      <c r="N598" s="144"/>
      <c r="O598" s="144"/>
      <c r="P598" s="144"/>
      <c r="Q598" s="144"/>
      <c r="R598" s="144"/>
      <c r="S598" s="144"/>
      <c r="T598" s="144"/>
      <c r="U598" s="144"/>
      <c r="V598" s="144"/>
      <c r="W598" s="144"/>
      <c r="X598" s="144"/>
      <c r="Y598" s="144"/>
      <c r="Z598" s="144"/>
      <c r="AA598" s="144"/>
      <c r="AB598" s="144"/>
      <c r="AC598" s="144"/>
      <c r="AD598" s="144"/>
      <c r="AE598" s="144"/>
      <c r="AF598" s="144"/>
      <c r="AG598" s="144"/>
      <c r="AH598" s="144"/>
      <c r="AI598" s="144"/>
      <c r="AJ598" s="144"/>
    </row>
    <row r="599" spans="1:36" ht="15.75" customHeight="1" x14ac:dyDescent="0.5">
      <c r="A599" s="7"/>
      <c r="B599" s="7"/>
      <c r="C599" s="7"/>
      <c r="D599" s="7"/>
      <c r="E599" s="7"/>
      <c r="F599" s="7"/>
      <c r="H599" s="144"/>
      <c r="I599" s="144"/>
      <c r="J599" s="144"/>
      <c r="K599" s="144"/>
      <c r="L599" s="144"/>
      <c r="M599" s="144"/>
      <c r="N599" s="144"/>
      <c r="O599" s="144"/>
      <c r="P599" s="144"/>
      <c r="Q599" s="144"/>
      <c r="R599" s="144"/>
      <c r="S599" s="144"/>
      <c r="T599" s="144"/>
      <c r="U599" s="144"/>
      <c r="V599" s="144"/>
      <c r="W599" s="144"/>
      <c r="X599" s="144"/>
      <c r="Y599" s="144"/>
      <c r="Z599" s="144"/>
      <c r="AA599" s="144"/>
      <c r="AB599" s="144"/>
      <c r="AC599" s="144"/>
      <c r="AD599" s="144"/>
      <c r="AE599" s="144"/>
      <c r="AF599" s="144"/>
      <c r="AG599" s="144"/>
      <c r="AH599" s="144"/>
      <c r="AI599" s="144"/>
      <c r="AJ599" s="144"/>
    </row>
    <row r="600" spans="1:36" ht="15.75" customHeight="1" x14ac:dyDescent="0.5">
      <c r="A600" s="7"/>
      <c r="B600" s="7"/>
      <c r="C600" s="7"/>
      <c r="D600" s="7"/>
      <c r="E600" s="7"/>
      <c r="F600" s="7"/>
      <c r="H600" s="144"/>
      <c r="I600" s="144"/>
      <c r="J600" s="144"/>
      <c r="K600" s="144"/>
      <c r="L600" s="144"/>
      <c r="M600" s="144"/>
      <c r="N600" s="144"/>
      <c r="O600" s="144"/>
      <c r="P600" s="144"/>
      <c r="Q600" s="144"/>
      <c r="R600" s="144"/>
      <c r="S600" s="144"/>
      <c r="T600" s="144"/>
      <c r="U600" s="144"/>
      <c r="V600" s="144"/>
      <c r="W600" s="144"/>
      <c r="X600" s="144"/>
      <c r="Y600" s="144"/>
      <c r="Z600" s="144"/>
      <c r="AA600" s="144"/>
      <c r="AB600" s="144"/>
      <c r="AC600" s="144"/>
      <c r="AD600" s="144"/>
      <c r="AE600" s="144"/>
      <c r="AF600" s="144"/>
      <c r="AG600" s="144"/>
      <c r="AH600" s="144"/>
      <c r="AI600" s="144"/>
      <c r="AJ600" s="144"/>
    </row>
    <row r="601" spans="1:36" ht="15.75" customHeight="1" x14ac:dyDescent="0.5">
      <c r="A601" s="7"/>
      <c r="B601" s="7"/>
      <c r="C601" s="7"/>
      <c r="D601" s="7"/>
      <c r="E601" s="7"/>
      <c r="F601" s="7"/>
      <c r="H601" s="144"/>
      <c r="I601" s="144"/>
      <c r="J601" s="144"/>
      <c r="K601" s="144"/>
      <c r="L601" s="144"/>
      <c r="M601" s="144"/>
      <c r="N601" s="144"/>
      <c r="O601" s="144"/>
      <c r="P601" s="144"/>
      <c r="Q601" s="144"/>
      <c r="R601" s="144"/>
      <c r="S601" s="144"/>
      <c r="T601" s="144"/>
      <c r="U601" s="144"/>
      <c r="V601" s="144"/>
      <c r="W601" s="144"/>
      <c r="X601" s="144"/>
      <c r="Y601" s="144"/>
      <c r="Z601" s="144"/>
      <c r="AA601" s="144"/>
      <c r="AB601" s="144"/>
      <c r="AC601" s="144"/>
      <c r="AD601" s="144"/>
      <c r="AE601" s="144"/>
      <c r="AF601" s="144"/>
      <c r="AG601" s="144"/>
      <c r="AH601" s="144"/>
      <c r="AI601" s="144"/>
      <c r="AJ601" s="144"/>
    </row>
    <row r="602" spans="1:36" ht="15.75" customHeight="1" x14ac:dyDescent="0.5">
      <c r="A602" s="7"/>
      <c r="B602" s="7"/>
      <c r="C602" s="7"/>
      <c r="D602" s="7"/>
      <c r="E602" s="7"/>
      <c r="F602" s="7"/>
      <c r="H602" s="144"/>
      <c r="I602" s="144"/>
      <c r="J602" s="144"/>
      <c r="K602" s="144"/>
      <c r="L602" s="144"/>
      <c r="M602" s="144"/>
      <c r="N602" s="144"/>
      <c r="O602" s="144"/>
      <c r="P602" s="144"/>
      <c r="Q602" s="144"/>
      <c r="R602" s="144"/>
      <c r="S602" s="144"/>
      <c r="T602" s="144"/>
      <c r="U602" s="144"/>
      <c r="V602" s="144"/>
      <c r="W602" s="144"/>
      <c r="X602" s="144"/>
      <c r="Y602" s="144"/>
      <c r="Z602" s="144"/>
      <c r="AA602" s="144"/>
      <c r="AB602" s="144"/>
      <c r="AC602" s="144"/>
      <c r="AD602" s="144"/>
      <c r="AE602" s="144"/>
      <c r="AF602" s="144"/>
      <c r="AG602" s="144"/>
      <c r="AH602" s="144"/>
      <c r="AI602" s="144"/>
      <c r="AJ602" s="144"/>
    </row>
    <row r="603" spans="1:36" ht="15.75" customHeight="1" x14ac:dyDescent="0.5">
      <c r="A603" s="7"/>
      <c r="B603" s="7"/>
      <c r="C603" s="7"/>
      <c r="D603" s="7"/>
      <c r="E603" s="7"/>
      <c r="F603" s="7"/>
      <c r="H603" s="144"/>
      <c r="I603" s="144"/>
      <c r="J603" s="144"/>
      <c r="K603" s="144"/>
      <c r="L603" s="144"/>
      <c r="M603" s="144"/>
      <c r="N603" s="144"/>
      <c r="O603" s="144"/>
      <c r="P603" s="144"/>
      <c r="Q603" s="144"/>
      <c r="R603" s="144"/>
      <c r="S603" s="144"/>
      <c r="T603" s="144"/>
      <c r="U603" s="144"/>
      <c r="V603" s="144"/>
      <c r="W603" s="144"/>
      <c r="X603" s="144"/>
      <c r="Y603" s="144"/>
      <c r="Z603" s="144"/>
      <c r="AA603" s="144"/>
      <c r="AB603" s="144"/>
      <c r="AC603" s="144"/>
      <c r="AD603" s="144"/>
      <c r="AE603" s="144"/>
      <c r="AF603" s="144"/>
      <c r="AG603" s="144"/>
      <c r="AH603" s="144"/>
      <c r="AI603" s="144"/>
      <c r="AJ603" s="144"/>
    </row>
    <row r="604" spans="1:36" ht="15.75" customHeight="1" x14ac:dyDescent="0.5">
      <c r="A604" s="7"/>
      <c r="B604" s="7"/>
      <c r="C604" s="7"/>
      <c r="D604" s="7"/>
      <c r="E604" s="7"/>
      <c r="F604" s="7"/>
      <c r="H604" s="144"/>
      <c r="I604" s="144"/>
      <c r="J604" s="144"/>
      <c r="K604" s="144"/>
      <c r="L604" s="144"/>
      <c r="M604" s="144"/>
      <c r="N604" s="144"/>
      <c r="O604" s="144"/>
      <c r="P604" s="144"/>
      <c r="Q604" s="144"/>
      <c r="R604" s="144"/>
      <c r="S604" s="144"/>
      <c r="T604" s="144"/>
      <c r="U604" s="144"/>
      <c r="V604" s="144"/>
      <c r="W604" s="144"/>
      <c r="X604" s="144"/>
      <c r="Y604" s="144"/>
      <c r="Z604" s="144"/>
      <c r="AA604" s="144"/>
      <c r="AB604" s="144"/>
      <c r="AC604" s="144"/>
      <c r="AD604" s="144"/>
      <c r="AE604" s="144"/>
      <c r="AF604" s="144"/>
      <c r="AG604" s="144"/>
      <c r="AH604" s="144"/>
      <c r="AI604" s="144"/>
      <c r="AJ604" s="144"/>
    </row>
    <row r="605" spans="1:36" ht="15.75" customHeight="1" x14ac:dyDescent="0.5">
      <c r="A605" s="7"/>
      <c r="B605" s="7"/>
      <c r="C605" s="7"/>
      <c r="D605" s="7"/>
      <c r="E605" s="7"/>
      <c r="F605" s="7"/>
      <c r="H605" s="144"/>
      <c r="I605" s="144"/>
      <c r="J605" s="144"/>
      <c r="K605" s="144"/>
      <c r="L605" s="144"/>
      <c r="M605" s="144"/>
      <c r="N605" s="144"/>
      <c r="O605" s="144"/>
      <c r="P605" s="144"/>
      <c r="Q605" s="144"/>
      <c r="R605" s="144"/>
      <c r="S605" s="144"/>
      <c r="T605" s="144"/>
      <c r="U605" s="144"/>
      <c r="V605" s="144"/>
      <c r="W605" s="144"/>
      <c r="X605" s="144"/>
      <c r="Y605" s="144"/>
      <c r="Z605" s="144"/>
      <c r="AA605" s="144"/>
      <c r="AB605" s="144"/>
      <c r="AC605" s="144"/>
      <c r="AD605" s="144"/>
      <c r="AE605" s="144"/>
      <c r="AF605" s="144"/>
      <c r="AG605" s="144"/>
      <c r="AH605" s="144"/>
      <c r="AI605" s="144"/>
      <c r="AJ605" s="144"/>
    </row>
    <row r="606" spans="1:36" ht="15.75" customHeight="1" x14ac:dyDescent="0.5">
      <c r="A606" s="7"/>
      <c r="B606" s="7"/>
      <c r="C606" s="7"/>
      <c r="D606" s="7"/>
      <c r="E606" s="7"/>
      <c r="F606" s="7"/>
      <c r="H606" s="144"/>
      <c r="I606" s="144"/>
      <c r="J606" s="144"/>
      <c r="K606" s="144"/>
      <c r="L606" s="144"/>
      <c r="M606" s="144"/>
      <c r="N606" s="144"/>
      <c r="O606" s="144"/>
      <c r="P606" s="144"/>
      <c r="Q606" s="144"/>
      <c r="R606" s="144"/>
      <c r="S606" s="144"/>
      <c r="T606" s="144"/>
      <c r="U606" s="144"/>
      <c r="V606" s="144"/>
      <c r="W606" s="144"/>
      <c r="X606" s="144"/>
      <c r="Y606" s="144"/>
      <c r="Z606" s="144"/>
      <c r="AA606" s="144"/>
      <c r="AB606" s="144"/>
      <c r="AC606" s="144"/>
      <c r="AD606" s="144"/>
      <c r="AE606" s="144"/>
      <c r="AF606" s="144"/>
      <c r="AG606" s="144"/>
      <c r="AH606" s="144"/>
      <c r="AI606" s="144"/>
      <c r="AJ606" s="144"/>
    </row>
    <row r="607" spans="1:36" ht="15.75" customHeight="1" x14ac:dyDescent="0.5">
      <c r="A607" s="7"/>
      <c r="B607" s="7"/>
      <c r="C607" s="7"/>
      <c r="D607" s="7"/>
      <c r="E607" s="7"/>
      <c r="F607" s="7"/>
      <c r="H607" s="144"/>
      <c r="I607" s="144"/>
      <c r="J607" s="144"/>
      <c r="K607" s="144"/>
      <c r="L607" s="144"/>
      <c r="M607" s="144"/>
      <c r="N607" s="144"/>
      <c r="O607" s="144"/>
      <c r="P607" s="144"/>
      <c r="Q607" s="144"/>
      <c r="R607" s="144"/>
      <c r="S607" s="144"/>
      <c r="T607" s="144"/>
      <c r="U607" s="144"/>
      <c r="V607" s="144"/>
      <c r="W607" s="144"/>
      <c r="X607" s="144"/>
      <c r="Y607" s="144"/>
      <c r="Z607" s="144"/>
      <c r="AA607" s="144"/>
      <c r="AB607" s="144"/>
      <c r="AC607" s="144"/>
      <c r="AD607" s="144"/>
      <c r="AE607" s="144"/>
      <c r="AF607" s="144"/>
      <c r="AG607" s="144"/>
      <c r="AH607" s="144"/>
      <c r="AI607" s="144"/>
      <c r="AJ607" s="144"/>
    </row>
    <row r="608" spans="1:36" ht="15.75" customHeight="1" x14ac:dyDescent="0.5">
      <c r="A608" s="7"/>
      <c r="B608" s="7"/>
      <c r="C608" s="7"/>
      <c r="D608" s="7"/>
      <c r="E608" s="7"/>
      <c r="F608" s="7"/>
      <c r="H608" s="144"/>
      <c r="I608" s="144"/>
      <c r="J608" s="144"/>
      <c r="K608" s="144"/>
      <c r="L608" s="144"/>
      <c r="M608" s="144"/>
      <c r="N608" s="144"/>
      <c r="O608" s="144"/>
      <c r="P608" s="144"/>
      <c r="Q608" s="144"/>
      <c r="R608" s="144"/>
      <c r="S608" s="144"/>
      <c r="T608" s="144"/>
      <c r="U608" s="144"/>
      <c r="V608" s="144"/>
      <c r="W608" s="144"/>
      <c r="X608" s="144"/>
      <c r="Y608" s="144"/>
      <c r="Z608" s="144"/>
      <c r="AA608" s="144"/>
      <c r="AB608" s="144"/>
      <c r="AC608" s="144"/>
      <c r="AD608" s="144"/>
      <c r="AE608" s="144"/>
      <c r="AF608" s="144"/>
      <c r="AG608" s="144"/>
      <c r="AH608" s="144"/>
      <c r="AI608" s="144"/>
      <c r="AJ608" s="144"/>
    </row>
    <row r="609" spans="1:36" ht="15.75" customHeight="1" x14ac:dyDescent="0.5">
      <c r="A609" s="7"/>
      <c r="B609" s="7"/>
      <c r="C609" s="7"/>
      <c r="D609" s="7"/>
      <c r="E609" s="7"/>
      <c r="F609" s="7"/>
      <c r="H609" s="144"/>
      <c r="I609" s="144"/>
      <c r="J609" s="144"/>
      <c r="K609" s="144"/>
      <c r="L609" s="144"/>
      <c r="M609" s="144"/>
      <c r="N609" s="144"/>
      <c r="O609" s="144"/>
      <c r="P609" s="144"/>
      <c r="Q609" s="144"/>
      <c r="R609" s="144"/>
      <c r="S609" s="144"/>
      <c r="T609" s="144"/>
      <c r="U609" s="144"/>
      <c r="V609" s="144"/>
      <c r="W609" s="144"/>
      <c r="X609" s="144"/>
      <c r="Y609" s="144"/>
      <c r="Z609" s="144"/>
      <c r="AA609" s="144"/>
      <c r="AB609" s="144"/>
      <c r="AC609" s="144"/>
      <c r="AD609" s="144"/>
      <c r="AE609" s="144"/>
      <c r="AF609" s="144"/>
      <c r="AG609" s="144"/>
      <c r="AH609" s="144"/>
      <c r="AI609" s="144"/>
      <c r="AJ609" s="144"/>
    </row>
    <row r="610" spans="1:36" ht="15.75" customHeight="1" x14ac:dyDescent="0.5">
      <c r="A610" s="7"/>
      <c r="B610" s="7"/>
      <c r="C610" s="7"/>
      <c r="D610" s="7"/>
      <c r="E610" s="7"/>
      <c r="F610" s="7"/>
      <c r="H610" s="144"/>
      <c r="I610" s="144"/>
      <c r="J610" s="144"/>
      <c r="K610" s="144"/>
      <c r="L610" s="144"/>
      <c r="M610" s="144"/>
      <c r="N610" s="144"/>
      <c r="O610" s="144"/>
      <c r="P610" s="144"/>
      <c r="Q610" s="144"/>
      <c r="R610" s="144"/>
      <c r="S610" s="144"/>
      <c r="T610" s="144"/>
      <c r="U610" s="144"/>
      <c r="V610" s="144"/>
      <c r="W610" s="144"/>
      <c r="X610" s="144"/>
      <c r="Y610" s="144"/>
      <c r="Z610" s="144"/>
      <c r="AA610" s="144"/>
      <c r="AB610" s="144"/>
      <c r="AC610" s="144"/>
      <c r="AD610" s="144"/>
      <c r="AE610" s="144"/>
      <c r="AF610" s="144"/>
      <c r="AG610" s="144"/>
      <c r="AH610" s="144"/>
      <c r="AI610" s="144"/>
      <c r="AJ610" s="144"/>
    </row>
    <row r="611" spans="1:36" ht="15.75" customHeight="1" x14ac:dyDescent="0.5">
      <c r="A611" s="7"/>
      <c r="B611" s="7"/>
      <c r="C611" s="7"/>
      <c r="D611" s="7"/>
      <c r="E611" s="7"/>
      <c r="F611" s="7"/>
      <c r="H611" s="144"/>
      <c r="I611" s="144"/>
      <c r="J611" s="144"/>
      <c r="K611" s="144"/>
      <c r="L611" s="144"/>
      <c r="M611" s="144"/>
      <c r="N611" s="144"/>
      <c r="O611" s="144"/>
      <c r="P611" s="144"/>
      <c r="Q611" s="144"/>
      <c r="R611" s="144"/>
      <c r="S611" s="144"/>
      <c r="T611" s="144"/>
      <c r="U611" s="144"/>
      <c r="V611" s="144"/>
      <c r="W611" s="144"/>
      <c r="X611" s="144"/>
      <c r="Y611" s="144"/>
      <c r="Z611" s="144"/>
      <c r="AA611" s="144"/>
      <c r="AB611" s="144"/>
      <c r="AC611" s="144"/>
      <c r="AD611" s="144"/>
      <c r="AE611" s="144"/>
      <c r="AF611" s="144"/>
      <c r="AG611" s="144"/>
      <c r="AH611" s="144"/>
      <c r="AI611" s="144"/>
      <c r="AJ611" s="144"/>
    </row>
    <row r="612" spans="1:36" ht="15.75" customHeight="1" x14ac:dyDescent="0.5">
      <c r="A612" s="7"/>
      <c r="B612" s="7"/>
      <c r="C612" s="7"/>
      <c r="D612" s="7"/>
      <c r="E612" s="7"/>
      <c r="F612" s="7"/>
      <c r="H612" s="144"/>
      <c r="I612" s="144"/>
      <c r="J612" s="144"/>
      <c r="K612" s="144"/>
      <c r="L612" s="144"/>
      <c r="M612" s="144"/>
      <c r="N612" s="144"/>
      <c r="O612" s="144"/>
      <c r="P612" s="144"/>
      <c r="Q612" s="144"/>
      <c r="R612" s="144"/>
      <c r="S612" s="144"/>
      <c r="T612" s="144"/>
      <c r="U612" s="144"/>
      <c r="V612" s="144"/>
      <c r="W612" s="144"/>
      <c r="X612" s="144"/>
      <c r="Y612" s="144"/>
      <c r="Z612" s="144"/>
      <c r="AA612" s="144"/>
      <c r="AB612" s="144"/>
      <c r="AC612" s="144"/>
      <c r="AD612" s="144"/>
      <c r="AE612" s="144"/>
      <c r="AF612" s="144"/>
      <c r="AG612" s="144"/>
      <c r="AH612" s="144"/>
      <c r="AI612" s="144"/>
      <c r="AJ612" s="144"/>
    </row>
    <row r="613" spans="1:36" ht="15.75" customHeight="1" x14ac:dyDescent="0.5">
      <c r="A613" s="7"/>
      <c r="B613" s="7"/>
      <c r="C613" s="7"/>
      <c r="D613" s="7"/>
      <c r="E613" s="7"/>
      <c r="F613" s="7"/>
      <c r="H613" s="144"/>
      <c r="I613" s="144"/>
      <c r="J613" s="144"/>
      <c r="K613" s="144"/>
      <c r="L613" s="144"/>
      <c r="M613" s="144"/>
      <c r="N613" s="144"/>
      <c r="O613" s="144"/>
      <c r="P613" s="144"/>
      <c r="Q613" s="144"/>
      <c r="R613" s="144"/>
      <c r="S613" s="144"/>
      <c r="T613" s="144"/>
      <c r="U613" s="144"/>
      <c r="V613" s="144"/>
      <c r="W613" s="144"/>
      <c r="X613" s="144"/>
      <c r="Y613" s="144"/>
      <c r="Z613" s="144"/>
      <c r="AA613" s="144"/>
      <c r="AB613" s="144"/>
      <c r="AC613" s="144"/>
      <c r="AD613" s="144"/>
      <c r="AE613" s="144"/>
      <c r="AF613" s="144"/>
      <c r="AG613" s="144"/>
      <c r="AH613" s="144"/>
      <c r="AI613" s="144"/>
      <c r="AJ613" s="144"/>
    </row>
    <row r="614" spans="1:36" ht="15.75" customHeight="1" x14ac:dyDescent="0.5">
      <c r="A614" s="7"/>
      <c r="B614" s="7"/>
      <c r="C614" s="7"/>
      <c r="D614" s="7"/>
      <c r="E614" s="7"/>
      <c r="F614" s="7"/>
      <c r="H614" s="144"/>
      <c r="I614" s="144"/>
      <c r="J614" s="144"/>
      <c r="K614" s="144"/>
      <c r="L614" s="144"/>
      <c r="M614" s="144"/>
      <c r="N614" s="144"/>
      <c r="O614" s="144"/>
      <c r="P614" s="144"/>
      <c r="Q614" s="144"/>
      <c r="R614" s="144"/>
      <c r="S614" s="144"/>
      <c r="T614" s="144"/>
      <c r="U614" s="144"/>
      <c r="V614" s="144"/>
      <c r="W614" s="144"/>
      <c r="X614" s="144"/>
      <c r="Y614" s="144"/>
      <c r="Z614" s="144"/>
      <c r="AA614" s="144"/>
      <c r="AB614" s="144"/>
      <c r="AC614" s="144"/>
      <c r="AD614" s="144"/>
      <c r="AE614" s="144"/>
      <c r="AF614" s="144"/>
      <c r="AG614" s="144"/>
      <c r="AH614" s="144"/>
      <c r="AI614" s="144"/>
      <c r="AJ614" s="144"/>
    </row>
    <row r="615" spans="1:36" ht="15.75" customHeight="1" x14ac:dyDescent="0.5">
      <c r="A615" s="7"/>
      <c r="B615" s="7"/>
      <c r="C615" s="7"/>
      <c r="D615" s="7"/>
      <c r="E615" s="7"/>
      <c r="F615" s="7"/>
      <c r="H615" s="144"/>
      <c r="I615" s="144"/>
      <c r="J615" s="144"/>
      <c r="K615" s="144"/>
      <c r="L615" s="144"/>
      <c r="M615" s="144"/>
      <c r="N615" s="144"/>
      <c r="O615" s="144"/>
      <c r="P615" s="144"/>
      <c r="Q615" s="144"/>
      <c r="R615" s="144"/>
      <c r="S615" s="144"/>
      <c r="T615" s="144"/>
      <c r="U615" s="144"/>
      <c r="V615" s="144"/>
      <c r="W615" s="144"/>
      <c r="X615" s="144"/>
      <c r="Y615" s="144"/>
      <c r="Z615" s="144"/>
      <c r="AA615" s="144"/>
      <c r="AB615" s="144"/>
      <c r="AC615" s="144"/>
      <c r="AD615" s="144"/>
      <c r="AE615" s="144"/>
      <c r="AF615" s="144"/>
      <c r="AG615" s="144"/>
      <c r="AH615" s="144"/>
      <c r="AI615" s="144"/>
      <c r="AJ615" s="144"/>
    </row>
    <row r="616" spans="1:36" ht="15.75" customHeight="1" x14ac:dyDescent="0.5">
      <c r="A616" s="7"/>
      <c r="B616" s="7"/>
      <c r="C616" s="7"/>
      <c r="D616" s="7"/>
      <c r="E616" s="7"/>
      <c r="F616" s="7"/>
      <c r="H616" s="144"/>
      <c r="I616" s="144"/>
      <c r="J616" s="144"/>
      <c r="K616" s="144"/>
      <c r="L616" s="144"/>
      <c r="M616" s="144"/>
      <c r="N616" s="144"/>
      <c r="O616" s="144"/>
      <c r="P616" s="144"/>
      <c r="Q616" s="144"/>
      <c r="R616" s="144"/>
      <c r="S616" s="144"/>
      <c r="T616" s="144"/>
      <c r="U616" s="144"/>
      <c r="V616" s="144"/>
      <c r="W616" s="144"/>
      <c r="X616" s="144"/>
      <c r="Y616" s="144"/>
      <c r="Z616" s="144"/>
      <c r="AA616" s="144"/>
      <c r="AB616" s="144"/>
      <c r="AC616" s="144"/>
      <c r="AD616" s="144"/>
      <c r="AE616" s="144"/>
      <c r="AF616" s="144"/>
      <c r="AG616" s="144"/>
      <c r="AH616" s="144"/>
      <c r="AI616" s="144"/>
      <c r="AJ616" s="144"/>
    </row>
    <row r="617" spans="1:36" ht="15.75" customHeight="1" x14ac:dyDescent="0.5">
      <c r="A617" s="7"/>
      <c r="B617" s="7"/>
      <c r="C617" s="7"/>
      <c r="D617" s="7"/>
      <c r="E617" s="7"/>
      <c r="F617" s="7"/>
      <c r="H617" s="144"/>
      <c r="I617" s="144"/>
      <c r="J617" s="144"/>
      <c r="K617" s="144"/>
      <c r="L617" s="144"/>
      <c r="M617" s="144"/>
      <c r="N617" s="144"/>
      <c r="O617" s="144"/>
      <c r="P617" s="144"/>
      <c r="Q617" s="144"/>
      <c r="R617" s="144"/>
      <c r="S617" s="144"/>
      <c r="T617" s="144"/>
      <c r="U617" s="144"/>
      <c r="V617" s="144"/>
      <c r="W617" s="144"/>
      <c r="X617" s="144"/>
      <c r="Y617" s="144"/>
      <c r="Z617" s="144"/>
      <c r="AA617" s="144"/>
      <c r="AB617" s="144"/>
      <c r="AC617" s="144"/>
      <c r="AD617" s="144"/>
      <c r="AE617" s="144"/>
      <c r="AF617" s="144"/>
      <c r="AG617" s="144"/>
      <c r="AH617" s="144"/>
      <c r="AI617" s="144"/>
      <c r="AJ617" s="144"/>
    </row>
    <row r="618" spans="1:36" ht="15.75" customHeight="1" x14ac:dyDescent="0.5">
      <c r="A618" s="7"/>
      <c r="B618" s="7"/>
      <c r="C618" s="7"/>
      <c r="D618" s="7"/>
      <c r="E618" s="7"/>
      <c r="F618" s="7"/>
      <c r="H618" s="144"/>
      <c r="I618" s="144"/>
      <c r="J618" s="144"/>
      <c r="K618" s="144"/>
      <c r="L618" s="144"/>
      <c r="M618" s="144"/>
      <c r="N618" s="144"/>
      <c r="O618" s="144"/>
      <c r="P618" s="144"/>
      <c r="Q618" s="144"/>
      <c r="R618" s="144"/>
      <c r="S618" s="144"/>
      <c r="T618" s="144"/>
      <c r="U618" s="144"/>
      <c r="V618" s="144"/>
      <c r="W618" s="144"/>
      <c r="X618" s="144"/>
      <c r="Y618" s="144"/>
      <c r="Z618" s="144"/>
      <c r="AA618" s="144"/>
      <c r="AB618" s="144"/>
      <c r="AC618" s="144"/>
      <c r="AD618" s="144"/>
      <c r="AE618" s="144"/>
      <c r="AF618" s="144"/>
      <c r="AG618" s="144"/>
      <c r="AH618" s="144"/>
      <c r="AI618" s="144"/>
      <c r="AJ618" s="144"/>
    </row>
    <row r="619" spans="1:36" ht="15.75" customHeight="1" x14ac:dyDescent="0.5">
      <c r="A619" s="7"/>
      <c r="B619" s="7"/>
      <c r="C619" s="7"/>
      <c r="D619" s="7"/>
      <c r="E619" s="7"/>
      <c r="F619" s="7"/>
      <c r="H619" s="144"/>
      <c r="I619" s="144"/>
      <c r="J619" s="144"/>
      <c r="K619" s="144"/>
      <c r="L619" s="144"/>
      <c r="M619" s="144"/>
      <c r="N619" s="144"/>
      <c r="O619" s="144"/>
      <c r="P619" s="144"/>
      <c r="Q619" s="144"/>
      <c r="R619" s="144"/>
      <c r="S619" s="144"/>
      <c r="T619" s="144"/>
      <c r="U619" s="144"/>
      <c r="V619" s="144"/>
      <c r="W619" s="144"/>
      <c r="X619" s="144"/>
      <c r="Y619" s="144"/>
      <c r="Z619" s="144"/>
      <c r="AA619" s="144"/>
      <c r="AB619" s="144"/>
      <c r="AC619" s="144"/>
      <c r="AD619" s="144"/>
      <c r="AE619" s="144"/>
      <c r="AF619" s="144"/>
      <c r="AG619" s="144"/>
      <c r="AH619" s="144"/>
      <c r="AI619" s="144"/>
      <c r="AJ619" s="144"/>
    </row>
    <row r="620" spans="1:36" ht="15.75" customHeight="1" x14ac:dyDescent="0.5">
      <c r="A620" s="7"/>
      <c r="B620" s="7"/>
      <c r="C620" s="7"/>
      <c r="D620" s="7"/>
      <c r="E620" s="7"/>
      <c r="F620" s="7"/>
      <c r="H620" s="144"/>
      <c r="I620" s="144"/>
      <c r="J620" s="144"/>
      <c r="K620" s="144"/>
      <c r="L620" s="144"/>
      <c r="M620" s="144"/>
      <c r="N620" s="144"/>
      <c r="O620" s="144"/>
      <c r="P620" s="144"/>
      <c r="Q620" s="144"/>
      <c r="R620" s="144"/>
      <c r="S620" s="144"/>
      <c r="T620" s="144"/>
      <c r="U620" s="144"/>
      <c r="V620" s="144"/>
      <c r="W620" s="144"/>
      <c r="X620" s="144"/>
      <c r="Y620" s="144"/>
      <c r="Z620" s="144"/>
      <c r="AA620" s="144"/>
      <c r="AB620" s="144"/>
      <c r="AC620" s="144"/>
      <c r="AD620" s="144"/>
      <c r="AE620" s="144"/>
      <c r="AF620" s="144"/>
      <c r="AG620" s="144"/>
      <c r="AH620" s="144"/>
      <c r="AI620" s="144"/>
      <c r="AJ620" s="144"/>
    </row>
    <row r="621" spans="1:36" ht="15.75" customHeight="1" x14ac:dyDescent="0.5">
      <c r="A621" s="7"/>
      <c r="B621" s="7"/>
      <c r="C621" s="7"/>
      <c r="D621" s="7"/>
      <c r="E621" s="7"/>
      <c r="F621" s="7"/>
      <c r="H621" s="144"/>
      <c r="I621" s="144"/>
      <c r="J621" s="144"/>
      <c r="K621" s="144"/>
      <c r="L621" s="144"/>
      <c r="M621" s="144"/>
      <c r="N621" s="144"/>
      <c r="O621" s="144"/>
      <c r="P621" s="144"/>
      <c r="Q621" s="144"/>
      <c r="R621" s="144"/>
      <c r="S621" s="144"/>
      <c r="T621" s="144"/>
      <c r="U621" s="144"/>
      <c r="V621" s="144"/>
      <c r="W621" s="144"/>
      <c r="X621" s="144"/>
      <c r="Y621" s="144"/>
      <c r="Z621" s="144"/>
      <c r="AA621" s="144"/>
      <c r="AB621" s="144"/>
      <c r="AC621" s="144"/>
      <c r="AD621" s="144"/>
      <c r="AE621" s="144"/>
      <c r="AF621" s="144"/>
      <c r="AG621" s="144"/>
      <c r="AH621" s="144"/>
      <c r="AI621" s="144"/>
      <c r="AJ621" s="144"/>
    </row>
    <row r="622" spans="1:36" ht="15.75" customHeight="1" x14ac:dyDescent="0.5">
      <c r="A622" s="7"/>
      <c r="B622" s="7"/>
      <c r="C622" s="7"/>
      <c r="D622" s="7"/>
      <c r="E622" s="7"/>
      <c r="F622" s="7"/>
      <c r="H622" s="144"/>
      <c r="I622" s="144"/>
      <c r="J622" s="144"/>
      <c r="K622" s="144"/>
      <c r="L622" s="144"/>
      <c r="M622" s="144"/>
      <c r="N622" s="144"/>
      <c r="O622" s="144"/>
      <c r="P622" s="144"/>
      <c r="Q622" s="144"/>
      <c r="R622" s="144"/>
      <c r="S622" s="144"/>
      <c r="T622" s="144"/>
      <c r="U622" s="144"/>
      <c r="V622" s="144"/>
      <c r="W622" s="144"/>
      <c r="X622" s="144"/>
      <c r="Y622" s="144"/>
      <c r="Z622" s="144"/>
      <c r="AA622" s="144"/>
      <c r="AB622" s="144"/>
      <c r="AC622" s="144"/>
      <c r="AD622" s="144"/>
      <c r="AE622" s="144"/>
      <c r="AF622" s="144"/>
      <c r="AG622" s="144"/>
      <c r="AH622" s="144"/>
      <c r="AI622" s="144"/>
      <c r="AJ622" s="144"/>
    </row>
    <row r="623" spans="1:36" ht="15.75" customHeight="1" x14ac:dyDescent="0.5">
      <c r="A623" s="7"/>
      <c r="B623" s="7"/>
      <c r="C623" s="7"/>
      <c r="D623" s="7"/>
      <c r="E623" s="7"/>
      <c r="F623" s="7"/>
      <c r="H623" s="144"/>
      <c r="I623" s="144"/>
      <c r="J623" s="144"/>
      <c r="K623" s="144"/>
      <c r="L623" s="144"/>
      <c r="M623" s="144"/>
      <c r="N623" s="144"/>
      <c r="O623" s="144"/>
      <c r="P623" s="144"/>
      <c r="Q623" s="144"/>
      <c r="R623" s="144"/>
      <c r="S623" s="144"/>
      <c r="T623" s="144"/>
      <c r="U623" s="144"/>
      <c r="V623" s="144"/>
      <c r="W623" s="144"/>
      <c r="X623" s="144"/>
      <c r="Y623" s="144"/>
      <c r="Z623" s="144"/>
      <c r="AA623" s="144"/>
      <c r="AB623" s="144"/>
      <c r="AC623" s="144"/>
      <c r="AD623" s="144"/>
      <c r="AE623" s="144"/>
      <c r="AF623" s="144"/>
      <c r="AG623" s="144"/>
      <c r="AH623" s="144"/>
      <c r="AI623" s="144"/>
      <c r="AJ623" s="144"/>
    </row>
    <row r="624" spans="1:36" ht="15.75" customHeight="1" x14ac:dyDescent="0.5">
      <c r="A624" s="7"/>
      <c r="B624" s="7"/>
      <c r="C624" s="7"/>
      <c r="D624" s="7"/>
      <c r="E624" s="7"/>
      <c r="F624" s="7"/>
      <c r="H624" s="144"/>
      <c r="I624" s="144"/>
      <c r="J624" s="144"/>
      <c r="K624" s="144"/>
      <c r="L624" s="144"/>
      <c r="M624" s="144"/>
      <c r="N624" s="144"/>
      <c r="O624" s="144"/>
      <c r="P624" s="144"/>
      <c r="Q624" s="144"/>
      <c r="R624" s="144"/>
      <c r="S624" s="144"/>
      <c r="T624" s="144"/>
      <c r="U624" s="144"/>
      <c r="V624" s="144"/>
      <c r="W624" s="144"/>
      <c r="X624" s="144"/>
      <c r="Y624" s="144"/>
      <c r="Z624" s="144"/>
      <c r="AA624" s="144"/>
      <c r="AB624" s="144"/>
      <c r="AC624" s="144"/>
      <c r="AD624" s="144"/>
      <c r="AE624" s="144"/>
      <c r="AF624" s="144"/>
      <c r="AG624" s="144"/>
      <c r="AH624" s="144"/>
      <c r="AI624" s="144"/>
      <c r="AJ624" s="144"/>
    </row>
    <row r="625" spans="1:36" ht="15.75" customHeight="1" x14ac:dyDescent="0.5">
      <c r="A625" s="7"/>
      <c r="B625" s="7"/>
      <c r="C625" s="7"/>
      <c r="D625" s="7"/>
      <c r="E625" s="7"/>
      <c r="F625" s="7"/>
      <c r="H625" s="144"/>
      <c r="I625" s="144"/>
      <c r="J625" s="144"/>
      <c r="K625" s="144"/>
      <c r="L625" s="144"/>
      <c r="M625" s="144"/>
      <c r="N625" s="144"/>
      <c r="O625" s="144"/>
      <c r="P625" s="144"/>
      <c r="Q625" s="144"/>
      <c r="R625" s="144"/>
      <c r="S625" s="144"/>
      <c r="T625" s="144"/>
      <c r="U625" s="144"/>
      <c r="V625" s="144"/>
      <c r="W625" s="144"/>
      <c r="X625" s="144"/>
      <c r="Y625" s="144"/>
      <c r="Z625" s="144"/>
      <c r="AA625" s="144"/>
      <c r="AB625" s="144"/>
      <c r="AC625" s="144"/>
      <c r="AD625" s="144"/>
      <c r="AE625" s="144"/>
      <c r="AF625" s="144"/>
      <c r="AG625" s="144"/>
      <c r="AH625" s="144"/>
      <c r="AI625" s="144"/>
      <c r="AJ625" s="144"/>
    </row>
    <row r="626" spans="1:36" ht="15.75" customHeight="1" x14ac:dyDescent="0.5">
      <c r="A626" s="7"/>
      <c r="B626" s="7"/>
      <c r="C626" s="7"/>
      <c r="D626" s="7"/>
      <c r="E626" s="7"/>
      <c r="F626" s="7"/>
      <c r="H626" s="144"/>
      <c r="I626" s="144"/>
      <c r="J626" s="144"/>
      <c r="K626" s="144"/>
      <c r="L626" s="144"/>
      <c r="M626" s="144"/>
      <c r="N626" s="144"/>
      <c r="O626" s="144"/>
      <c r="P626" s="144"/>
      <c r="Q626" s="144"/>
      <c r="R626" s="144"/>
      <c r="S626" s="144"/>
      <c r="T626" s="144"/>
      <c r="U626" s="144"/>
      <c r="V626" s="144"/>
      <c r="W626" s="144"/>
      <c r="X626" s="144"/>
      <c r="Y626" s="144"/>
      <c r="Z626" s="144"/>
      <c r="AA626" s="144"/>
      <c r="AB626" s="144"/>
      <c r="AC626" s="144"/>
      <c r="AD626" s="144"/>
      <c r="AE626" s="144"/>
      <c r="AF626" s="144"/>
      <c r="AG626" s="144"/>
      <c r="AH626" s="144"/>
      <c r="AI626" s="144"/>
      <c r="AJ626" s="144"/>
    </row>
    <row r="627" spans="1:36" ht="15.75" customHeight="1" x14ac:dyDescent="0.5">
      <c r="A627" s="7"/>
      <c r="B627" s="7"/>
      <c r="C627" s="7"/>
      <c r="D627" s="7"/>
      <c r="E627" s="7"/>
      <c r="F627" s="7"/>
      <c r="H627" s="144"/>
      <c r="I627" s="144"/>
      <c r="J627" s="144"/>
      <c r="K627" s="144"/>
      <c r="L627" s="144"/>
      <c r="M627" s="144"/>
      <c r="N627" s="144"/>
      <c r="O627" s="144"/>
      <c r="P627" s="144"/>
      <c r="Q627" s="144"/>
      <c r="R627" s="144"/>
      <c r="S627" s="144"/>
      <c r="T627" s="144"/>
      <c r="U627" s="144"/>
      <c r="V627" s="144"/>
      <c r="W627" s="144"/>
      <c r="X627" s="144"/>
      <c r="Y627" s="144"/>
      <c r="Z627" s="144"/>
      <c r="AA627" s="144"/>
      <c r="AB627" s="144"/>
      <c r="AC627" s="144"/>
      <c r="AD627" s="144"/>
      <c r="AE627" s="144"/>
      <c r="AF627" s="144"/>
      <c r="AG627" s="144"/>
      <c r="AH627" s="144"/>
      <c r="AI627" s="144"/>
      <c r="AJ627" s="144"/>
    </row>
    <row r="628" spans="1:36" ht="15.75" customHeight="1" x14ac:dyDescent="0.5">
      <c r="A628" s="7"/>
      <c r="B628" s="7"/>
      <c r="C628" s="7"/>
      <c r="D628" s="7"/>
      <c r="E628" s="7"/>
      <c r="F628" s="7"/>
      <c r="H628" s="144"/>
      <c r="I628" s="144"/>
      <c r="J628" s="144"/>
      <c r="K628" s="144"/>
      <c r="L628" s="144"/>
      <c r="M628" s="144"/>
      <c r="N628" s="144"/>
      <c r="O628" s="144"/>
      <c r="P628" s="144"/>
      <c r="Q628" s="144"/>
      <c r="R628" s="144"/>
      <c r="S628" s="144"/>
      <c r="T628" s="144"/>
      <c r="U628" s="144"/>
      <c r="V628" s="144"/>
      <c r="W628" s="144"/>
      <c r="X628" s="144"/>
      <c r="Y628" s="144"/>
      <c r="Z628" s="144"/>
      <c r="AA628" s="144"/>
      <c r="AB628" s="144"/>
      <c r="AC628" s="144"/>
      <c r="AD628" s="144"/>
      <c r="AE628" s="144"/>
      <c r="AF628" s="144"/>
      <c r="AG628" s="144"/>
      <c r="AH628" s="144"/>
      <c r="AI628" s="144"/>
      <c r="AJ628" s="144"/>
    </row>
    <row r="629" spans="1:36" ht="15.75" customHeight="1" x14ac:dyDescent="0.5">
      <c r="A629" s="7"/>
      <c r="B629" s="7"/>
      <c r="C629" s="7"/>
      <c r="D629" s="7"/>
      <c r="E629" s="7"/>
      <c r="F629" s="7"/>
      <c r="H629" s="144"/>
      <c r="I629" s="144"/>
      <c r="J629" s="144"/>
      <c r="K629" s="144"/>
      <c r="L629" s="144"/>
      <c r="M629" s="144"/>
      <c r="N629" s="144"/>
      <c r="O629" s="144"/>
      <c r="P629" s="144"/>
      <c r="Q629" s="144"/>
      <c r="R629" s="144"/>
      <c r="S629" s="144"/>
      <c r="T629" s="144"/>
      <c r="U629" s="144"/>
      <c r="V629" s="144"/>
      <c r="W629" s="144"/>
      <c r="X629" s="144"/>
      <c r="Y629" s="144"/>
      <c r="Z629" s="144"/>
      <c r="AA629" s="144"/>
      <c r="AB629" s="144"/>
      <c r="AC629" s="144"/>
      <c r="AD629" s="144"/>
      <c r="AE629" s="144"/>
      <c r="AF629" s="144"/>
      <c r="AG629" s="144"/>
      <c r="AH629" s="144"/>
      <c r="AI629" s="144"/>
      <c r="AJ629" s="144"/>
    </row>
    <row r="630" spans="1:36" ht="15.75" customHeight="1" x14ac:dyDescent="0.5">
      <c r="A630" s="7"/>
      <c r="B630" s="7"/>
      <c r="C630" s="7"/>
      <c r="D630" s="7"/>
      <c r="E630" s="7"/>
      <c r="F630" s="7"/>
      <c r="H630" s="144"/>
      <c r="I630" s="144"/>
      <c r="J630" s="144"/>
      <c r="K630" s="144"/>
      <c r="L630" s="144"/>
      <c r="M630" s="144"/>
      <c r="N630" s="144"/>
      <c r="O630" s="144"/>
      <c r="P630" s="144"/>
      <c r="Q630" s="144"/>
      <c r="R630" s="144"/>
      <c r="S630" s="144"/>
      <c r="T630" s="144"/>
      <c r="U630" s="144"/>
      <c r="V630" s="144"/>
      <c r="W630" s="144"/>
      <c r="X630" s="144"/>
      <c r="Y630" s="144"/>
      <c r="Z630" s="144"/>
      <c r="AA630" s="144"/>
      <c r="AB630" s="144"/>
      <c r="AC630" s="144"/>
      <c r="AD630" s="144"/>
      <c r="AE630" s="144"/>
      <c r="AF630" s="144"/>
      <c r="AG630" s="144"/>
      <c r="AH630" s="144"/>
      <c r="AI630" s="144"/>
      <c r="AJ630" s="144"/>
    </row>
    <row r="631" spans="1:36" ht="15.75" customHeight="1" x14ac:dyDescent="0.5">
      <c r="A631" s="7"/>
      <c r="B631" s="7"/>
      <c r="C631" s="7"/>
      <c r="D631" s="7"/>
      <c r="E631" s="7"/>
      <c r="F631" s="7"/>
      <c r="H631" s="144"/>
      <c r="I631" s="144"/>
      <c r="J631" s="144"/>
      <c r="K631" s="144"/>
      <c r="L631" s="144"/>
      <c r="M631" s="144"/>
      <c r="N631" s="144"/>
      <c r="O631" s="144"/>
      <c r="P631" s="144"/>
      <c r="Q631" s="144"/>
      <c r="R631" s="144"/>
      <c r="S631" s="144"/>
      <c r="T631" s="144"/>
      <c r="U631" s="144"/>
      <c r="V631" s="144"/>
      <c r="W631" s="144"/>
      <c r="X631" s="144"/>
      <c r="Y631" s="144"/>
      <c r="Z631" s="144"/>
      <c r="AA631" s="144"/>
      <c r="AB631" s="144"/>
      <c r="AC631" s="144"/>
      <c r="AD631" s="144"/>
      <c r="AE631" s="144"/>
      <c r="AF631" s="144"/>
      <c r="AG631" s="144"/>
      <c r="AH631" s="144"/>
      <c r="AI631" s="144"/>
      <c r="AJ631" s="144"/>
    </row>
    <row r="632" spans="1:36" ht="15.75" customHeight="1" x14ac:dyDescent="0.5">
      <c r="A632" s="7"/>
      <c r="B632" s="7"/>
      <c r="C632" s="7"/>
      <c r="D632" s="7"/>
      <c r="E632" s="7"/>
      <c r="F632" s="7"/>
      <c r="H632" s="144"/>
      <c r="I632" s="144"/>
      <c r="J632" s="144"/>
      <c r="K632" s="144"/>
      <c r="L632" s="144"/>
      <c r="M632" s="144"/>
      <c r="N632" s="144"/>
      <c r="O632" s="144"/>
      <c r="P632" s="144"/>
      <c r="Q632" s="144"/>
      <c r="R632" s="144"/>
      <c r="S632" s="144"/>
      <c r="T632" s="144"/>
      <c r="U632" s="144"/>
      <c r="V632" s="144"/>
      <c r="W632" s="144"/>
      <c r="X632" s="144"/>
      <c r="Y632" s="144"/>
      <c r="Z632" s="144"/>
      <c r="AA632" s="144"/>
      <c r="AB632" s="144"/>
      <c r="AC632" s="144"/>
      <c r="AD632" s="144"/>
      <c r="AE632" s="144"/>
      <c r="AF632" s="144"/>
      <c r="AG632" s="144"/>
      <c r="AH632" s="144"/>
      <c r="AI632" s="144"/>
      <c r="AJ632" s="144"/>
    </row>
    <row r="633" spans="1:36" ht="15.75" customHeight="1" x14ac:dyDescent="0.5">
      <c r="A633" s="7"/>
      <c r="B633" s="7"/>
      <c r="C633" s="7"/>
      <c r="D633" s="7"/>
      <c r="E633" s="7"/>
      <c r="F633" s="7"/>
      <c r="H633" s="144"/>
      <c r="I633" s="144"/>
      <c r="J633" s="144"/>
      <c r="K633" s="144"/>
      <c r="L633" s="144"/>
      <c r="M633" s="144"/>
      <c r="N633" s="144"/>
      <c r="O633" s="144"/>
      <c r="P633" s="144"/>
      <c r="Q633" s="144"/>
      <c r="R633" s="144"/>
      <c r="S633" s="144"/>
      <c r="T633" s="144"/>
      <c r="U633" s="144"/>
      <c r="V633" s="144"/>
      <c r="W633" s="144"/>
      <c r="X633" s="144"/>
      <c r="Y633" s="144"/>
      <c r="Z633" s="144"/>
      <c r="AA633" s="144"/>
      <c r="AB633" s="144"/>
      <c r="AC633" s="144"/>
      <c r="AD633" s="144"/>
      <c r="AE633" s="144"/>
      <c r="AF633" s="144"/>
      <c r="AG633" s="144"/>
      <c r="AH633" s="144"/>
      <c r="AI633" s="144"/>
      <c r="AJ633" s="144"/>
    </row>
    <row r="634" spans="1:36" ht="15.75" customHeight="1" x14ac:dyDescent="0.5">
      <c r="A634" s="7"/>
      <c r="B634" s="7"/>
      <c r="C634" s="7"/>
      <c r="D634" s="7"/>
      <c r="E634" s="7"/>
      <c r="F634" s="7"/>
      <c r="H634" s="144"/>
      <c r="I634" s="144"/>
      <c r="J634" s="144"/>
      <c r="K634" s="144"/>
      <c r="L634" s="144"/>
      <c r="M634" s="144"/>
      <c r="N634" s="144"/>
      <c r="O634" s="144"/>
      <c r="P634" s="144"/>
      <c r="Q634" s="144"/>
      <c r="R634" s="144"/>
      <c r="S634" s="144"/>
      <c r="T634" s="144"/>
      <c r="U634" s="144"/>
      <c r="V634" s="144"/>
      <c r="W634" s="144"/>
      <c r="X634" s="144"/>
      <c r="Y634" s="144"/>
      <c r="Z634" s="144"/>
      <c r="AA634" s="144"/>
      <c r="AB634" s="144"/>
      <c r="AC634" s="144"/>
      <c r="AD634" s="144"/>
      <c r="AE634" s="144"/>
      <c r="AF634" s="144"/>
      <c r="AG634" s="144"/>
      <c r="AH634" s="144"/>
      <c r="AI634" s="144"/>
      <c r="AJ634" s="144"/>
    </row>
    <row r="635" spans="1:36" ht="15.75" customHeight="1" x14ac:dyDescent="0.5">
      <c r="A635" s="7"/>
      <c r="B635" s="7"/>
      <c r="C635" s="7"/>
      <c r="D635" s="7"/>
      <c r="E635" s="7"/>
      <c r="F635" s="7"/>
      <c r="H635" s="144"/>
      <c r="I635" s="144"/>
      <c r="J635" s="144"/>
      <c r="K635" s="144"/>
      <c r="L635" s="144"/>
      <c r="M635" s="144"/>
      <c r="N635" s="144"/>
      <c r="O635" s="144"/>
      <c r="P635" s="144"/>
      <c r="Q635" s="144"/>
      <c r="R635" s="144"/>
      <c r="S635" s="144"/>
      <c r="T635" s="144"/>
      <c r="U635" s="144"/>
      <c r="V635" s="144"/>
      <c r="W635" s="144"/>
      <c r="X635" s="144"/>
      <c r="Y635" s="144"/>
      <c r="Z635" s="144"/>
      <c r="AA635" s="144"/>
      <c r="AB635" s="144"/>
      <c r="AC635" s="144"/>
      <c r="AD635" s="144"/>
      <c r="AE635" s="144"/>
      <c r="AF635" s="144"/>
      <c r="AG635" s="144"/>
      <c r="AH635" s="144"/>
      <c r="AI635" s="144"/>
      <c r="AJ635" s="144"/>
    </row>
    <row r="636" spans="1:36" ht="15.75" customHeight="1" x14ac:dyDescent="0.5">
      <c r="A636" s="7"/>
      <c r="B636" s="7"/>
      <c r="C636" s="7"/>
      <c r="D636" s="7"/>
      <c r="E636" s="7"/>
      <c r="F636" s="7"/>
      <c r="H636" s="144"/>
      <c r="I636" s="144"/>
      <c r="J636" s="144"/>
      <c r="K636" s="144"/>
      <c r="L636" s="144"/>
      <c r="M636" s="144"/>
      <c r="N636" s="144"/>
      <c r="O636" s="144"/>
      <c r="P636" s="144"/>
      <c r="Q636" s="144"/>
      <c r="R636" s="144"/>
      <c r="S636" s="144"/>
      <c r="T636" s="144"/>
      <c r="U636" s="144"/>
      <c r="V636" s="144"/>
      <c r="W636" s="144"/>
      <c r="X636" s="144"/>
      <c r="Y636" s="144"/>
      <c r="Z636" s="144"/>
      <c r="AA636" s="144"/>
      <c r="AB636" s="144"/>
      <c r="AC636" s="144"/>
      <c r="AD636" s="144"/>
      <c r="AE636" s="144"/>
      <c r="AF636" s="144"/>
      <c r="AG636" s="144"/>
      <c r="AH636" s="144"/>
      <c r="AI636" s="144"/>
      <c r="AJ636" s="144"/>
    </row>
    <row r="637" spans="1:36" ht="15.75" customHeight="1" x14ac:dyDescent="0.5">
      <c r="A637" s="7"/>
      <c r="B637" s="7"/>
      <c r="C637" s="7"/>
      <c r="D637" s="7"/>
      <c r="E637" s="7"/>
      <c r="F637" s="7"/>
      <c r="H637" s="144"/>
      <c r="I637" s="144"/>
      <c r="J637" s="144"/>
      <c r="K637" s="144"/>
      <c r="L637" s="144"/>
      <c r="M637" s="144"/>
      <c r="N637" s="144"/>
      <c r="O637" s="144"/>
      <c r="P637" s="144"/>
      <c r="Q637" s="144"/>
      <c r="R637" s="144"/>
      <c r="S637" s="144"/>
      <c r="T637" s="144"/>
      <c r="U637" s="144"/>
      <c r="V637" s="144"/>
      <c r="W637" s="144"/>
      <c r="X637" s="144"/>
      <c r="Y637" s="144"/>
      <c r="Z637" s="144"/>
      <c r="AA637" s="144"/>
      <c r="AB637" s="144"/>
      <c r="AC637" s="144"/>
      <c r="AD637" s="144"/>
      <c r="AE637" s="144"/>
      <c r="AF637" s="144"/>
      <c r="AG637" s="144"/>
      <c r="AH637" s="144"/>
      <c r="AI637" s="144"/>
      <c r="AJ637" s="144"/>
    </row>
    <row r="638" spans="1:36" ht="15.75" customHeight="1" x14ac:dyDescent="0.5">
      <c r="A638" s="7"/>
      <c r="B638" s="7"/>
      <c r="C638" s="7"/>
      <c r="D638" s="7"/>
      <c r="E638" s="7"/>
      <c r="F638" s="7"/>
      <c r="H638" s="144"/>
      <c r="I638" s="144"/>
      <c r="J638" s="144"/>
      <c r="K638" s="144"/>
      <c r="L638" s="144"/>
      <c r="M638" s="144"/>
      <c r="N638" s="144"/>
      <c r="O638" s="144"/>
      <c r="P638" s="144"/>
      <c r="Q638" s="144"/>
      <c r="R638" s="144"/>
      <c r="S638" s="144"/>
      <c r="T638" s="144"/>
      <c r="U638" s="144"/>
      <c r="V638" s="144"/>
      <c r="W638" s="144"/>
      <c r="X638" s="144"/>
      <c r="Y638" s="144"/>
      <c r="Z638" s="144"/>
      <c r="AA638" s="144"/>
      <c r="AB638" s="144"/>
      <c r="AC638" s="144"/>
      <c r="AD638" s="144"/>
      <c r="AE638" s="144"/>
      <c r="AF638" s="144"/>
      <c r="AG638" s="144"/>
      <c r="AH638" s="144"/>
      <c r="AI638" s="144"/>
      <c r="AJ638" s="144"/>
    </row>
    <row r="639" spans="1:36" ht="15.75" customHeight="1" x14ac:dyDescent="0.5">
      <c r="A639" s="7"/>
      <c r="B639" s="7"/>
      <c r="C639" s="7"/>
      <c r="D639" s="7"/>
      <c r="E639" s="7"/>
      <c r="F639" s="7"/>
      <c r="H639" s="144"/>
      <c r="I639" s="144"/>
      <c r="J639" s="144"/>
      <c r="K639" s="144"/>
      <c r="L639" s="144"/>
      <c r="M639" s="144"/>
      <c r="N639" s="144"/>
      <c r="O639" s="144"/>
      <c r="P639" s="144"/>
      <c r="Q639" s="144"/>
      <c r="R639" s="144"/>
      <c r="S639" s="144"/>
      <c r="T639" s="144"/>
      <c r="U639" s="144"/>
      <c r="V639" s="144"/>
      <c r="W639" s="144"/>
      <c r="X639" s="144"/>
      <c r="Y639" s="144"/>
      <c r="Z639" s="144"/>
      <c r="AA639" s="144"/>
      <c r="AB639" s="144"/>
      <c r="AC639" s="144"/>
      <c r="AD639" s="144"/>
      <c r="AE639" s="144"/>
      <c r="AF639" s="144"/>
      <c r="AG639" s="144"/>
      <c r="AH639" s="144"/>
      <c r="AI639" s="144"/>
      <c r="AJ639" s="144"/>
    </row>
    <row r="640" spans="1:36" ht="15.75" customHeight="1" x14ac:dyDescent="0.5">
      <c r="A640" s="7"/>
      <c r="B640" s="7"/>
      <c r="C640" s="7"/>
      <c r="D640" s="7"/>
      <c r="E640" s="7"/>
      <c r="F640" s="7"/>
      <c r="H640" s="144"/>
      <c r="I640" s="144"/>
      <c r="J640" s="144"/>
      <c r="K640" s="144"/>
      <c r="L640" s="144"/>
      <c r="M640" s="144"/>
      <c r="N640" s="144"/>
      <c r="O640" s="144"/>
      <c r="P640" s="144"/>
      <c r="Q640" s="144"/>
      <c r="R640" s="144"/>
      <c r="S640" s="144"/>
      <c r="T640" s="144"/>
      <c r="U640" s="144"/>
      <c r="V640" s="144"/>
      <c r="W640" s="144"/>
      <c r="X640" s="144"/>
      <c r="Y640" s="144"/>
      <c r="Z640" s="144"/>
      <c r="AA640" s="144"/>
      <c r="AB640" s="144"/>
      <c r="AC640" s="144"/>
      <c r="AD640" s="144"/>
      <c r="AE640" s="144"/>
      <c r="AF640" s="144"/>
      <c r="AG640" s="144"/>
      <c r="AH640" s="144"/>
      <c r="AI640" s="144"/>
      <c r="AJ640" s="144"/>
    </row>
    <row r="641" spans="1:36" ht="15.75" customHeight="1" x14ac:dyDescent="0.5">
      <c r="A641" s="7"/>
      <c r="B641" s="7"/>
      <c r="C641" s="7"/>
      <c r="D641" s="7"/>
      <c r="E641" s="7"/>
      <c r="F641" s="7"/>
      <c r="H641" s="144"/>
      <c r="I641" s="144"/>
      <c r="J641" s="144"/>
      <c r="K641" s="144"/>
      <c r="L641" s="144"/>
      <c r="M641" s="144"/>
      <c r="N641" s="144"/>
      <c r="O641" s="144"/>
      <c r="P641" s="144"/>
      <c r="Q641" s="144"/>
      <c r="R641" s="144"/>
      <c r="S641" s="144"/>
      <c r="T641" s="144"/>
      <c r="U641" s="144"/>
      <c r="V641" s="144"/>
      <c r="W641" s="144"/>
      <c r="X641" s="144"/>
      <c r="Y641" s="144"/>
      <c r="Z641" s="144"/>
      <c r="AA641" s="144"/>
      <c r="AB641" s="144"/>
      <c r="AC641" s="144"/>
      <c r="AD641" s="144"/>
      <c r="AE641" s="144"/>
      <c r="AF641" s="144"/>
      <c r="AG641" s="144"/>
      <c r="AH641" s="144"/>
      <c r="AI641" s="144"/>
      <c r="AJ641" s="144"/>
    </row>
    <row r="642" spans="1:36" ht="15.75" customHeight="1" x14ac:dyDescent="0.5">
      <c r="A642" s="7"/>
      <c r="B642" s="7"/>
      <c r="C642" s="7"/>
      <c r="D642" s="7"/>
      <c r="E642" s="7"/>
      <c r="F642" s="7"/>
      <c r="H642" s="144"/>
      <c r="I642" s="144"/>
      <c r="J642" s="144"/>
      <c r="K642" s="144"/>
      <c r="L642" s="144"/>
      <c r="M642" s="144"/>
      <c r="N642" s="144"/>
      <c r="O642" s="144"/>
      <c r="P642" s="144"/>
      <c r="Q642" s="144"/>
      <c r="R642" s="144"/>
      <c r="S642" s="144"/>
      <c r="T642" s="144"/>
      <c r="U642" s="144"/>
      <c r="V642" s="144"/>
      <c r="W642" s="144"/>
      <c r="X642" s="144"/>
      <c r="Y642" s="144"/>
      <c r="Z642" s="144"/>
      <c r="AA642" s="144"/>
      <c r="AB642" s="144"/>
      <c r="AC642" s="144"/>
      <c r="AD642" s="144"/>
      <c r="AE642" s="144"/>
      <c r="AF642" s="144"/>
      <c r="AG642" s="144"/>
      <c r="AH642" s="144"/>
      <c r="AI642" s="144"/>
      <c r="AJ642" s="144"/>
    </row>
    <row r="643" spans="1:36" ht="15.75" customHeight="1" x14ac:dyDescent="0.5">
      <c r="A643" s="7"/>
      <c r="B643" s="7"/>
      <c r="C643" s="7"/>
      <c r="D643" s="7"/>
      <c r="E643" s="7"/>
      <c r="F643" s="7"/>
      <c r="H643" s="144"/>
      <c r="I643" s="144"/>
      <c r="J643" s="144"/>
      <c r="K643" s="144"/>
      <c r="L643" s="144"/>
      <c r="M643" s="144"/>
      <c r="N643" s="144"/>
      <c r="O643" s="144"/>
      <c r="P643" s="144"/>
      <c r="Q643" s="144"/>
      <c r="R643" s="144"/>
      <c r="S643" s="144"/>
      <c r="T643" s="144"/>
      <c r="U643" s="144"/>
      <c r="V643" s="144"/>
      <c r="W643" s="144"/>
      <c r="X643" s="144"/>
      <c r="Y643" s="144"/>
      <c r="Z643" s="144"/>
      <c r="AA643" s="144"/>
      <c r="AB643" s="144"/>
      <c r="AC643" s="144"/>
      <c r="AD643" s="144"/>
      <c r="AE643" s="144"/>
      <c r="AF643" s="144"/>
      <c r="AG643" s="144"/>
      <c r="AH643" s="144"/>
      <c r="AI643" s="144"/>
      <c r="AJ643" s="144"/>
    </row>
    <row r="644" spans="1:36" ht="15.75" customHeight="1" x14ac:dyDescent="0.5">
      <c r="A644" s="7"/>
      <c r="B644" s="7"/>
      <c r="C644" s="7"/>
      <c r="D644" s="7"/>
      <c r="E644" s="7"/>
      <c r="F644" s="7"/>
      <c r="H644" s="144"/>
      <c r="I644" s="144"/>
      <c r="J644" s="144"/>
      <c r="K644" s="144"/>
      <c r="L644" s="144"/>
      <c r="M644" s="144"/>
      <c r="N644" s="144"/>
      <c r="O644" s="144"/>
      <c r="P644" s="144"/>
      <c r="Q644" s="144"/>
      <c r="R644" s="144"/>
      <c r="S644" s="144"/>
      <c r="T644" s="144"/>
      <c r="U644" s="144"/>
      <c r="V644" s="144"/>
      <c r="W644" s="144"/>
      <c r="X644" s="144"/>
      <c r="Y644" s="144"/>
      <c r="Z644" s="144"/>
      <c r="AA644" s="144"/>
      <c r="AB644" s="144"/>
      <c r="AC644" s="144"/>
      <c r="AD644" s="144"/>
      <c r="AE644" s="144"/>
      <c r="AF644" s="144"/>
      <c r="AG644" s="144"/>
      <c r="AH644" s="144"/>
      <c r="AI644" s="144"/>
      <c r="AJ644" s="144"/>
    </row>
    <row r="645" spans="1:36" ht="15.75" customHeight="1" x14ac:dyDescent="0.5">
      <c r="A645" s="7"/>
      <c r="B645" s="7"/>
      <c r="C645" s="7"/>
      <c r="D645" s="7"/>
      <c r="E645" s="7"/>
      <c r="F645" s="7"/>
      <c r="H645" s="144"/>
      <c r="I645" s="144"/>
      <c r="J645" s="144"/>
      <c r="K645" s="144"/>
      <c r="L645" s="144"/>
      <c r="M645" s="144"/>
      <c r="N645" s="144"/>
      <c r="O645" s="144"/>
      <c r="P645" s="144"/>
      <c r="Q645" s="144"/>
      <c r="R645" s="144"/>
      <c r="S645" s="144"/>
      <c r="T645" s="144"/>
      <c r="U645" s="144"/>
      <c r="V645" s="144"/>
      <c r="W645" s="144"/>
      <c r="X645" s="144"/>
      <c r="Y645" s="144"/>
      <c r="Z645" s="144"/>
      <c r="AA645" s="144"/>
      <c r="AB645" s="144"/>
      <c r="AC645" s="144"/>
      <c r="AD645" s="144"/>
      <c r="AE645" s="144"/>
      <c r="AF645" s="144"/>
      <c r="AG645" s="144"/>
      <c r="AH645" s="144"/>
      <c r="AI645" s="144"/>
      <c r="AJ645" s="144"/>
    </row>
    <row r="646" spans="1:36" ht="15.75" customHeight="1" x14ac:dyDescent="0.5">
      <c r="A646" s="7"/>
      <c r="B646" s="7"/>
      <c r="C646" s="7"/>
      <c r="D646" s="7"/>
      <c r="E646" s="7"/>
      <c r="F646" s="7"/>
      <c r="H646" s="144"/>
      <c r="I646" s="144"/>
      <c r="J646" s="144"/>
      <c r="K646" s="144"/>
      <c r="L646" s="144"/>
      <c r="M646" s="144"/>
      <c r="N646" s="144"/>
      <c r="O646" s="144"/>
      <c r="P646" s="144"/>
      <c r="Q646" s="144"/>
      <c r="R646" s="144"/>
      <c r="S646" s="144"/>
      <c r="T646" s="144"/>
      <c r="U646" s="144"/>
      <c r="V646" s="144"/>
      <c r="W646" s="144"/>
      <c r="X646" s="144"/>
      <c r="Y646" s="144"/>
      <c r="Z646" s="144"/>
      <c r="AA646" s="144"/>
      <c r="AB646" s="144"/>
      <c r="AC646" s="144"/>
      <c r="AD646" s="144"/>
      <c r="AE646" s="144"/>
      <c r="AF646" s="144"/>
      <c r="AG646" s="144"/>
      <c r="AH646" s="144"/>
      <c r="AI646" s="144"/>
      <c r="AJ646" s="144"/>
    </row>
    <row r="647" spans="1:36" ht="15.75" customHeight="1" x14ac:dyDescent="0.5">
      <c r="A647" s="7"/>
      <c r="B647" s="7"/>
      <c r="C647" s="7"/>
      <c r="D647" s="7"/>
      <c r="E647" s="7"/>
      <c r="F647" s="7"/>
      <c r="H647" s="144"/>
      <c r="I647" s="144"/>
      <c r="J647" s="144"/>
      <c r="K647" s="144"/>
      <c r="L647" s="144"/>
      <c r="M647" s="144"/>
      <c r="N647" s="144"/>
      <c r="O647" s="144"/>
      <c r="P647" s="144"/>
      <c r="Q647" s="144"/>
      <c r="R647" s="144"/>
      <c r="S647" s="144"/>
      <c r="T647" s="144"/>
      <c r="U647" s="144"/>
      <c r="V647" s="144"/>
      <c r="W647" s="144"/>
      <c r="X647" s="144"/>
      <c r="Y647" s="144"/>
      <c r="Z647" s="144"/>
      <c r="AA647" s="144"/>
      <c r="AB647" s="144"/>
      <c r="AC647" s="144"/>
      <c r="AD647" s="144"/>
      <c r="AE647" s="144"/>
      <c r="AF647" s="144"/>
      <c r="AG647" s="144"/>
      <c r="AH647" s="144"/>
      <c r="AI647" s="144"/>
      <c r="AJ647" s="144"/>
    </row>
    <row r="648" spans="1:36" ht="15.75" customHeight="1" x14ac:dyDescent="0.5">
      <c r="A648" s="7"/>
      <c r="B648" s="7"/>
      <c r="C648" s="7"/>
      <c r="D648" s="7"/>
      <c r="E648" s="7"/>
      <c r="F648" s="7"/>
      <c r="H648" s="144"/>
      <c r="I648" s="144"/>
      <c r="J648" s="144"/>
      <c r="K648" s="144"/>
      <c r="L648" s="144"/>
      <c r="M648" s="144"/>
      <c r="N648" s="144"/>
      <c r="O648" s="144"/>
      <c r="P648" s="144"/>
      <c r="Q648" s="144"/>
      <c r="R648" s="144"/>
      <c r="S648" s="144"/>
      <c r="T648" s="144"/>
      <c r="U648" s="144"/>
      <c r="V648" s="144"/>
      <c r="W648" s="144"/>
      <c r="X648" s="144"/>
      <c r="Y648" s="144"/>
      <c r="Z648" s="144"/>
      <c r="AA648" s="144"/>
      <c r="AB648" s="144"/>
      <c r="AC648" s="144"/>
      <c r="AD648" s="144"/>
      <c r="AE648" s="144"/>
      <c r="AF648" s="144"/>
      <c r="AG648" s="144"/>
      <c r="AH648" s="144"/>
      <c r="AI648" s="144"/>
      <c r="AJ648" s="144"/>
    </row>
    <row r="649" spans="1:36" ht="15.75" customHeight="1" x14ac:dyDescent="0.5">
      <c r="A649" s="7"/>
      <c r="B649" s="7"/>
      <c r="C649" s="7"/>
      <c r="D649" s="7"/>
      <c r="E649" s="7"/>
      <c r="F649" s="7"/>
      <c r="H649" s="144"/>
      <c r="I649" s="144"/>
      <c r="J649" s="144"/>
      <c r="K649" s="144"/>
      <c r="L649" s="144"/>
      <c r="M649" s="144"/>
      <c r="N649" s="144"/>
      <c r="O649" s="144"/>
      <c r="P649" s="144"/>
      <c r="Q649" s="144"/>
      <c r="R649" s="144"/>
      <c r="S649" s="144"/>
      <c r="T649" s="144"/>
      <c r="U649" s="144"/>
      <c r="V649" s="144"/>
      <c r="W649" s="144"/>
      <c r="X649" s="144"/>
      <c r="Y649" s="144"/>
      <c r="Z649" s="144"/>
      <c r="AA649" s="144"/>
      <c r="AB649" s="144"/>
      <c r="AC649" s="144"/>
      <c r="AD649" s="144"/>
      <c r="AE649" s="144"/>
      <c r="AF649" s="144"/>
      <c r="AG649" s="144"/>
      <c r="AH649" s="144"/>
      <c r="AI649" s="144"/>
      <c r="AJ649" s="144"/>
    </row>
    <row r="650" spans="1:36" ht="15.75" customHeight="1" x14ac:dyDescent="0.5">
      <c r="A650" s="7"/>
      <c r="B650" s="7"/>
      <c r="C650" s="7"/>
      <c r="D650" s="7"/>
      <c r="E650" s="7"/>
      <c r="F650" s="7"/>
      <c r="H650" s="144"/>
      <c r="I650" s="144"/>
      <c r="J650" s="144"/>
      <c r="K650" s="144"/>
      <c r="L650" s="144"/>
      <c r="M650" s="144"/>
      <c r="N650" s="144"/>
      <c r="O650" s="144"/>
      <c r="P650" s="144"/>
      <c r="Q650" s="144"/>
      <c r="R650" s="144"/>
      <c r="S650" s="144"/>
      <c r="T650" s="144"/>
      <c r="U650" s="144"/>
      <c r="V650" s="144"/>
      <c r="W650" s="144"/>
      <c r="X650" s="144"/>
      <c r="Y650" s="144"/>
      <c r="Z650" s="144"/>
      <c r="AA650" s="144"/>
      <c r="AB650" s="144"/>
      <c r="AC650" s="144"/>
      <c r="AD650" s="144"/>
      <c r="AE650" s="144"/>
      <c r="AF650" s="144"/>
      <c r="AG650" s="144"/>
      <c r="AH650" s="144"/>
      <c r="AI650" s="144"/>
      <c r="AJ650" s="144"/>
    </row>
    <row r="651" spans="1:36" ht="15.75" customHeight="1" x14ac:dyDescent="0.5">
      <c r="A651" s="7"/>
      <c r="B651" s="7"/>
      <c r="C651" s="7"/>
      <c r="D651" s="7"/>
      <c r="E651" s="7"/>
      <c r="F651" s="7"/>
      <c r="H651" s="144"/>
      <c r="I651" s="144"/>
      <c r="J651" s="144"/>
      <c r="K651" s="144"/>
      <c r="L651" s="144"/>
      <c r="M651" s="144"/>
      <c r="N651" s="144"/>
      <c r="O651" s="144"/>
      <c r="P651" s="144"/>
      <c r="Q651" s="144"/>
      <c r="R651" s="144"/>
      <c r="S651" s="144"/>
      <c r="T651" s="144"/>
      <c r="U651" s="144"/>
      <c r="V651" s="144"/>
      <c r="W651" s="144"/>
      <c r="X651" s="144"/>
      <c r="Y651" s="144"/>
      <c r="Z651" s="144"/>
      <c r="AA651" s="144"/>
      <c r="AB651" s="144"/>
      <c r="AC651" s="144"/>
      <c r="AD651" s="144"/>
      <c r="AE651" s="144"/>
      <c r="AF651" s="144"/>
      <c r="AG651" s="144"/>
      <c r="AH651" s="144"/>
      <c r="AI651" s="144"/>
      <c r="AJ651" s="144"/>
    </row>
    <row r="652" spans="1:36" ht="15.75" customHeight="1" x14ac:dyDescent="0.5">
      <c r="A652" s="7"/>
      <c r="B652" s="7"/>
      <c r="C652" s="7"/>
      <c r="D652" s="7"/>
      <c r="E652" s="7"/>
      <c r="F652" s="7"/>
      <c r="H652" s="144"/>
      <c r="I652" s="144"/>
      <c r="J652" s="144"/>
      <c r="K652" s="144"/>
      <c r="L652" s="144"/>
      <c r="M652" s="144"/>
      <c r="N652" s="144"/>
      <c r="O652" s="144"/>
      <c r="P652" s="144"/>
      <c r="Q652" s="144"/>
      <c r="R652" s="144"/>
      <c r="S652" s="144"/>
      <c r="T652" s="144"/>
      <c r="U652" s="144"/>
      <c r="V652" s="144"/>
      <c r="W652" s="144"/>
      <c r="X652" s="144"/>
      <c r="Y652" s="144"/>
      <c r="Z652" s="144"/>
      <c r="AA652" s="144"/>
      <c r="AB652" s="144"/>
      <c r="AC652" s="144"/>
      <c r="AD652" s="144"/>
      <c r="AE652" s="144"/>
      <c r="AF652" s="144"/>
      <c r="AG652" s="144"/>
      <c r="AH652" s="144"/>
      <c r="AI652" s="144"/>
      <c r="AJ652" s="144"/>
    </row>
    <row r="653" spans="1:36" ht="15.75" customHeight="1" x14ac:dyDescent="0.5">
      <c r="A653" s="7"/>
      <c r="B653" s="7"/>
      <c r="C653" s="7"/>
      <c r="D653" s="7"/>
      <c r="E653" s="7"/>
      <c r="F653" s="7"/>
      <c r="H653" s="144"/>
      <c r="I653" s="144"/>
      <c r="J653" s="144"/>
      <c r="K653" s="144"/>
      <c r="L653" s="144"/>
      <c r="M653" s="144"/>
      <c r="N653" s="144"/>
      <c r="O653" s="144"/>
      <c r="P653" s="144"/>
      <c r="Q653" s="144"/>
      <c r="R653" s="144"/>
      <c r="S653" s="144"/>
      <c r="T653" s="144"/>
      <c r="U653" s="144"/>
      <c r="V653" s="144"/>
      <c r="W653" s="144"/>
      <c r="X653" s="144"/>
      <c r="Y653" s="144"/>
      <c r="Z653" s="144"/>
      <c r="AA653" s="144"/>
      <c r="AB653" s="144"/>
      <c r="AC653" s="144"/>
      <c r="AD653" s="144"/>
      <c r="AE653" s="144"/>
      <c r="AF653" s="144"/>
      <c r="AG653" s="144"/>
      <c r="AH653" s="144"/>
      <c r="AI653" s="144"/>
      <c r="AJ653" s="144"/>
    </row>
    <row r="654" spans="1:36" ht="15.75" customHeight="1" x14ac:dyDescent="0.5">
      <c r="A654" s="7"/>
      <c r="B654" s="7"/>
      <c r="C654" s="7"/>
      <c r="D654" s="7"/>
      <c r="E654" s="7"/>
      <c r="F654" s="7"/>
      <c r="H654" s="144"/>
      <c r="I654" s="144"/>
      <c r="J654" s="144"/>
      <c r="K654" s="144"/>
      <c r="L654" s="144"/>
      <c r="M654" s="144"/>
      <c r="N654" s="144"/>
      <c r="O654" s="144"/>
      <c r="P654" s="144"/>
      <c r="Q654" s="144"/>
      <c r="R654" s="144"/>
      <c r="S654" s="144"/>
      <c r="T654" s="144"/>
      <c r="U654" s="144"/>
      <c r="V654" s="144"/>
      <c r="W654" s="144"/>
      <c r="X654" s="144"/>
      <c r="Y654" s="144"/>
      <c r="Z654" s="144"/>
      <c r="AA654" s="144"/>
      <c r="AB654" s="144"/>
      <c r="AC654" s="144"/>
      <c r="AD654" s="144"/>
      <c r="AE654" s="144"/>
      <c r="AF654" s="144"/>
      <c r="AG654" s="144"/>
      <c r="AH654" s="144"/>
      <c r="AI654" s="144"/>
      <c r="AJ654" s="144"/>
    </row>
    <row r="655" spans="1:36" ht="15.75" customHeight="1" x14ac:dyDescent="0.5">
      <c r="A655" s="7"/>
      <c r="B655" s="7"/>
      <c r="C655" s="7"/>
      <c r="D655" s="7"/>
      <c r="E655" s="7"/>
      <c r="F655" s="7"/>
      <c r="H655" s="144"/>
      <c r="I655" s="144"/>
      <c r="J655" s="144"/>
      <c r="K655" s="144"/>
      <c r="L655" s="144"/>
      <c r="M655" s="144"/>
      <c r="N655" s="144"/>
      <c r="O655" s="144"/>
      <c r="P655" s="144"/>
      <c r="Q655" s="144"/>
      <c r="R655" s="144"/>
      <c r="S655" s="144"/>
      <c r="T655" s="144"/>
      <c r="U655" s="144"/>
      <c r="V655" s="144"/>
      <c r="W655" s="144"/>
      <c r="X655" s="144"/>
      <c r="Y655" s="144"/>
      <c r="Z655" s="144"/>
      <c r="AA655" s="144"/>
      <c r="AB655" s="144"/>
      <c r="AC655" s="144"/>
      <c r="AD655" s="144"/>
      <c r="AE655" s="144"/>
      <c r="AF655" s="144"/>
      <c r="AG655" s="144"/>
      <c r="AH655" s="144"/>
      <c r="AI655" s="144"/>
      <c r="AJ655" s="144"/>
    </row>
    <row r="656" spans="1:36" ht="15.75" customHeight="1" x14ac:dyDescent="0.5">
      <c r="A656" s="7"/>
      <c r="B656" s="7"/>
      <c r="C656" s="7"/>
      <c r="D656" s="7"/>
      <c r="E656" s="7"/>
      <c r="F656" s="7"/>
      <c r="H656" s="144"/>
      <c r="I656" s="144"/>
      <c r="J656" s="144"/>
      <c r="K656" s="144"/>
      <c r="L656" s="144"/>
      <c r="M656" s="144"/>
      <c r="N656" s="144"/>
      <c r="O656" s="144"/>
      <c r="P656" s="144"/>
      <c r="Q656" s="144"/>
      <c r="R656" s="144"/>
      <c r="S656" s="144"/>
      <c r="T656" s="144"/>
      <c r="U656" s="144"/>
      <c r="V656" s="144"/>
      <c r="W656" s="144"/>
      <c r="X656" s="144"/>
      <c r="Y656" s="144"/>
      <c r="Z656" s="144"/>
      <c r="AA656" s="144"/>
      <c r="AB656" s="144"/>
      <c r="AC656" s="144"/>
      <c r="AD656" s="144"/>
      <c r="AE656" s="144"/>
      <c r="AF656" s="144"/>
      <c r="AG656" s="144"/>
      <c r="AH656" s="144"/>
      <c r="AI656" s="144"/>
      <c r="AJ656" s="144"/>
    </row>
    <row r="657" spans="1:36" ht="15.75" customHeight="1" x14ac:dyDescent="0.5">
      <c r="A657" s="7"/>
      <c r="B657" s="7"/>
      <c r="C657" s="7"/>
      <c r="D657" s="7"/>
      <c r="E657" s="7"/>
      <c r="F657" s="7"/>
      <c r="H657" s="144"/>
      <c r="I657" s="144"/>
      <c r="J657" s="144"/>
      <c r="K657" s="144"/>
      <c r="L657" s="144"/>
      <c r="M657" s="144"/>
      <c r="N657" s="144"/>
      <c r="O657" s="144"/>
      <c r="P657" s="144"/>
      <c r="Q657" s="144"/>
      <c r="R657" s="144"/>
      <c r="S657" s="144"/>
      <c r="T657" s="144"/>
      <c r="U657" s="144"/>
      <c r="V657" s="144"/>
      <c r="W657" s="144"/>
      <c r="X657" s="144"/>
      <c r="Y657" s="144"/>
      <c r="Z657" s="144"/>
      <c r="AA657" s="144"/>
      <c r="AB657" s="144"/>
      <c r="AC657" s="144"/>
      <c r="AD657" s="144"/>
      <c r="AE657" s="144"/>
      <c r="AF657" s="144"/>
      <c r="AG657" s="144"/>
      <c r="AH657" s="144"/>
      <c r="AI657" s="144"/>
      <c r="AJ657" s="144"/>
    </row>
    <row r="658" spans="1:36" ht="15.75" customHeight="1" x14ac:dyDescent="0.5">
      <c r="A658" s="7"/>
      <c r="B658" s="7"/>
      <c r="C658" s="7"/>
      <c r="D658" s="7"/>
      <c r="E658" s="7"/>
      <c r="F658" s="7"/>
      <c r="H658" s="144"/>
      <c r="I658" s="144"/>
      <c r="J658" s="144"/>
      <c r="K658" s="144"/>
      <c r="L658" s="144"/>
      <c r="M658" s="144"/>
      <c r="N658" s="144"/>
      <c r="O658" s="144"/>
      <c r="P658" s="144"/>
      <c r="Q658" s="144"/>
      <c r="R658" s="144"/>
      <c r="S658" s="144"/>
      <c r="T658" s="144"/>
      <c r="U658" s="144"/>
      <c r="V658" s="144"/>
      <c r="W658" s="144"/>
      <c r="X658" s="144"/>
      <c r="Y658" s="144"/>
      <c r="Z658" s="144"/>
      <c r="AA658" s="144"/>
      <c r="AB658" s="144"/>
      <c r="AC658" s="144"/>
      <c r="AD658" s="144"/>
      <c r="AE658" s="144"/>
      <c r="AF658" s="144"/>
      <c r="AG658" s="144"/>
      <c r="AH658" s="144"/>
      <c r="AI658" s="144"/>
      <c r="AJ658" s="144"/>
    </row>
    <row r="659" spans="1:36" ht="15.75" customHeight="1" x14ac:dyDescent="0.5">
      <c r="A659" s="7"/>
      <c r="B659" s="7"/>
      <c r="C659" s="7"/>
      <c r="D659" s="7"/>
      <c r="E659" s="7"/>
      <c r="F659" s="7"/>
      <c r="H659" s="144"/>
      <c r="I659" s="144"/>
      <c r="J659" s="144"/>
      <c r="K659" s="144"/>
      <c r="L659" s="144"/>
      <c r="M659" s="144"/>
      <c r="N659" s="144"/>
      <c r="O659" s="144"/>
      <c r="P659" s="144"/>
      <c r="Q659" s="144"/>
      <c r="R659" s="144"/>
      <c r="S659" s="144"/>
      <c r="T659" s="144"/>
      <c r="U659" s="144"/>
      <c r="V659" s="144"/>
      <c r="W659" s="144"/>
      <c r="X659" s="144"/>
      <c r="Y659" s="144"/>
      <c r="Z659" s="144"/>
      <c r="AA659" s="144"/>
      <c r="AB659" s="144"/>
      <c r="AC659" s="144"/>
      <c r="AD659" s="144"/>
      <c r="AE659" s="144"/>
      <c r="AF659" s="144"/>
      <c r="AG659" s="144"/>
      <c r="AH659" s="144"/>
      <c r="AI659" s="144"/>
      <c r="AJ659" s="144"/>
    </row>
    <row r="660" spans="1:36" ht="15.75" customHeight="1" x14ac:dyDescent="0.5">
      <c r="A660" s="7"/>
      <c r="B660" s="7"/>
      <c r="C660" s="7"/>
      <c r="D660" s="7"/>
      <c r="E660" s="7"/>
      <c r="F660" s="7"/>
      <c r="H660" s="144"/>
      <c r="I660" s="144"/>
      <c r="J660" s="144"/>
      <c r="K660" s="144"/>
      <c r="L660" s="144"/>
      <c r="M660" s="144"/>
      <c r="N660" s="144"/>
      <c r="O660" s="144"/>
      <c r="P660" s="144"/>
      <c r="Q660" s="144"/>
      <c r="R660" s="144"/>
      <c r="S660" s="144"/>
      <c r="T660" s="144"/>
      <c r="U660" s="144"/>
      <c r="V660" s="144"/>
      <c r="W660" s="144"/>
      <c r="X660" s="144"/>
      <c r="Y660" s="144"/>
      <c r="Z660" s="144"/>
      <c r="AA660" s="144"/>
      <c r="AB660" s="144"/>
      <c r="AC660" s="144"/>
      <c r="AD660" s="144"/>
      <c r="AE660" s="144"/>
      <c r="AF660" s="144"/>
      <c r="AG660" s="144"/>
      <c r="AH660" s="144"/>
      <c r="AI660" s="144"/>
      <c r="AJ660" s="144"/>
    </row>
    <row r="661" spans="1:36" ht="15.75" customHeight="1" x14ac:dyDescent="0.5">
      <c r="A661" s="7"/>
      <c r="B661" s="7"/>
      <c r="C661" s="7"/>
      <c r="D661" s="7"/>
      <c r="E661" s="7"/>
      <c r="F661" s="7"/>
      <c r="H661" s="144"/>
      <c r="I661" s="144"/>
      <c r="J661" s="144"/>
      <c r="K661" s="144"/>
      <c r="L661" s="144"/>
      <c r="M661" s="144"/>
      <c r="N661" s="144"/>
      <c r="O661" s="144"/>
      <c r="P661" s="144"/>
      <c r="Q661" s="144"/>
      <c r="R661" s="144"/>
      <c r="S661" s="144"/>
      <c r="T661" s="144"/>
      <c r="U661" s="144"/>
      <c r="V661" s="144"/>
      <c r="W661" s="144"/>
      <c r="X661" s="144"/>
      <c r="Y661" s="144"/>
      <c r="Z661" s="144"/>
      <c r="AA661" s="144"/>
      <c r="AB661" s="144"/>
      <c r="AC661" s="144"/>
      <c r="AD661" s="144"/>
      <c r="AE661" s="144"/>
      <c r="AF661" s="144"/>
      <c r="AG661" s="144"/>
      <c r="AH661" s="144"/>
      <c r="AI661" s="144"/>
      <c r="AJ661" s="144"/>
    </row>
    <row r="662" spans="1:36" ht="15.75" customHeight="1" x14ac:dyDescent="0.5">
      <c r="A662" s="7"/>
      <c r="B662" s="7"/>
      <c r="C662" s="7"/>
      <c r="D662" s="7"/>
      <c r="E662" s="7"/>
      <c r="F662" s="7"/>
      <c r="H662" s="144"/>
      <c r="I662" s="144"/>
      <c r="J662" s="144"/>
      <c r="K662" s="144"/>
      <c r="L662" s="144"/>
      <c r="M662" s="144"/>
      <c r="N662" s="144"/>
      <c r="O662" s="144"/>
      <c r="P662" s="144"/>
      <c r="Q662" s="144"/>
      <c r="R662" s="144"/>
      <c r="S662" s="144"/>
      <c r="T662" s="144"/>
      <c r="U662" s="144"/>
      <c r="V662" s="144"/>
      <c r="W662" s="144"/>
      <c r="X662" s="144"/>
      <c r="Y662" s="144"/>
      <c r="Z662" s="144"/>
      <c r="AA662" s="144"/>
      <c r="AB662" s="144"/>
      <c r="AC662" s="144"/>
      <c r="AD662" s="144"/>
      <c r="AE662" s="144"/>
      <c r="AF662" s="144"/>
      <c r="AG662" s="144"/>
      <c r="AH662" s="144"/>
      <c r="AI662" s="144"/>
      <c r="AJ662" s="144"/>
    </row>
    <row r="663" spans="1:36" ht="15.75" customHeight="1" x14ac:dyDescent="0.5">
      <c r="A663" s="7"/>
      <c r="B663" s="7"/>
      <c r="C663" s="7"/>
      <c r="D663" s="7"/>
      <c r="E663" s="7"/>
      <c r="F663" s="7"/>
      <c r="H663" s="144"/>
      <c r="I663" s="144"/>
      <c r="J663" s="144"/>
      <c r="K663" s="144"/>
      <c r="L663" s="144"/>
      <c r="M663" s="144"/>
      <c r="N663" s="144"/>
      <c r="O663" s="144"/>
      <c r="P663" s="144"/>
      <c r="Q663" s="144"/>
      <c r="R663" s="144"/>
      <c r="S663" s="144"/>
      <c r="T663" s="144"/>
      <c r="U663" s="144"/>
      <c r="V663" s="144"/>
      <c r="W663" s="144"/>
      <c r="X663" s="144"/>
      <c r="Y663" s="144"/>
      <c r="Z663" s="144"/>
      <c r="AA663" s="144"/>
      <c r="AB663" s="144"/>
      <c r="AC663" s="144"/>
      <c r="AD663" s="144"/>
      <c r="AE663" s="144"/>
      <c r="AF663" s="144"/>
      <c r="AG663" s="144"/>
      <c r="AH663" s="144"/>
      <c r="AI663" s="144"/>
      <c r="AJ663" s="144"/>
    </row>
    <row r="664" spans="1:36" ht="15.75" customHeight="1" x14ac:dyDescent="0.5">
      <c r="A664" s="7"/>
      <c r="B664" s="7"/>
      <c r="C664" s="7"/>
      <c r="D664" s="7"/>
      <c r="E664" s="7"/>
      <c r="F664" s="7"/>
      <c r="H664" s="144"/>
      <c r="I664" s="144"/>
      <c r="J664" s="144"/>
      <c r="K664" s="144"/>
      <c r="L664" s="144"/>
      <c r="M664" s="144"/>
      <c r="N664" s="144"/>
      <c r="O664" s="144"/>
      <c r="P664" s="144"/>
      <c r="Q664" s="144"/>
      <c r="R664" s="144"/>
      <c r="S664" s="144"/>
      <c r="T664" s="144"/>
      <c r="U664" s="144"/>
      <c r="V664" s="144"/>
      <c r="W664" s="144"/>
      <c r="X664" s="144"/>
      <c r="Y664" s="144"/>
      <c r="Z664" s="144"/>
      <c r="AA664" s="144"/>
      <c r="AB664" s="144"/>
      <c r="AC664" s="144"/>
      <c r="AD664" s="144"/>
      <c r="AE664" s="144"/>
      <c r="AF664" s="144"/>
      <c r="AG664" s="144"/>
      <c r="AH664" s="144"/>
      <c r="AI664" s="144"/>
      <c r="AJ664" s="144"/>
    </row>
    <row r="665" spans="1:36" ht="15.75" customHeight="1" x14ac:dyDescent="0.5">
      <c r="A665" s="7"/>
      <c r="B665" s="7"/>
      <c r="C665" s="7"/>
      <c r="D665" s="7"/>
      <c r="E665" s="7"/>
      <c r="F665" s="7"/>
      <c r="H665" s="144"/>
      <c r="I665" s="144"/>
      <c r="J665" s="144"/>
      <c r="K665" s="144"/>
      <c r="L665" s="144"/>
      <c r="M665" s="144"/>
      <c r="N665" s="144"/>
      <c r="O665" s="144"/>
      <c r="P665" s="144"/>
      <c r="Q665" s="144"/>
      <c r="R665" s="144"/>
      <c r="S665" s="144"/>
      <c r="T665" s="144"/>
      <c r="U665" s="144"/>
      <c r="V665" s="144"/>
      <c r="W665" s="144"/>
      <c r="X665" s="144"/>
      <c r="Y665" s="144"/>
      <c r="Z665" s="144"/>
      <c r="AA665" s="144"/>
      <c r="AB665" s="144"/>
      <c r="AC665" s="144"/>
      <c r="AD665" s="144"/>
      <c r="AE665" s="144"/>
      <c r="AF665" s="144"/>
      <c r="AG665" s="144"/>
      <c r="AH665" s="144"/>
      <c r="AI665" s="144"/>
      <c r="AJ665" s="144"/>
    </row>
    <row r="666" spans="1:36" ht="15.75" customHeight="1" x14ac:dyDescent="0.5">
      <c r="A666" s="7"/>
      <c r="B666" s="7"/>
      <c r="C666" s="7"/>
      <c r="D666" s="7"/>
      <c r="E666" s="7"/>
      <c r="F666" s="7"/>
      <c r="H666" s="144"/>
      <c r="I666" s="144"/>
      <c r="J666" s="144"/>
      <c r="K666" s="144"/>
      <c r="L666" s="144"/>
      <c r="M666" s="144"/>
      <c r="N666" s="144"/>
      <c r="O666" s="144"/>
      <c r="P666" s="144"/>
      <c r="Q666" s="144"/>
      <c r="R666" s="144"/>
      <c r="S666" s="144"/>
      <c r="T666" s="144"/>
      <c r="U666" s="144"/>
      <c r="V666" s="144"/>
      <c r="W666" s="144"/>
      <c r="X666" s="144"/>
      <c r="Y666" s="144"/>
      <c r="Z666" s="144"/>
      <c r="AA666" s="144"/>
      <c r="AB666" s="144"/>
      <c r="AC666" s="144"/>
      <c r="AD666" s="144"/>
      <c r="AE666" s="144"/>
      <c r="AF666" s="144"/>
      <c r="AG666" s="144"/>
      <c r="AH666" s="144"/>
      <c r="AI666" s="144"/>
      <c r="AJ666" s="144"/>
    </row>
    <row r="667" spans="1:36" ht="15.75" customHeight="1" x14ac:dyDescent="0.5">
      <c r="A667" s="7"/>
      <c r="B667" s="7"/>
      <c r="C667" s="7"/>
      <c r="D667" s="7"/>
      <c r="E667" s="7"/>
      <c r="F667" s="7"/>
      <c r="H667" s="144"/>
      <c r="I667" s="144"/>
      <c r="J667" s="144"/>
      <c r="K667" s="144"/>
      <c r="L667" s="144"/>
      <c r="M667" s="144"/>
      <c r="N667" s="144"/>
      <c r="O667" s="144"/>
      <c r="P667" s="144"/>
      <c r="Q667" s="144"/>
      <c r="R667" s="144"/>
      <c r="S667" s="144"/>
      <c r="T667" s="144"/>
      <c r="U667" s="144"/>
      <c r="V667" s="144"/>
      <c r="W667" s="144"/>
      <c r="X667" s="144"/>
      <c r="Y667" s="144"/>
      <c r="Z667" s="144"/>
      <c r="AA667" s="144"/>
      <c r="AB667" s="144"/>
      <c r="AC667" s="144"/>
      <c r="AD667" s="144"/>
      <c r="AE667" s="144"/>
      <c r="AF667" s="144"/>
      <c r="AG667" s="144"/>
      <c r="AH667" s="144"/>
      <c r="AI667" s="144"/>
      <c r="AJ667" s="144"/>
    </row>
    <row r="668" spans="1:36" ht="15.75" customHeight="1" x14ac:dyDescent="0.5">
      <c r="A668" s="7"/>
      <c r="B668" s="7"/>
      <c r="C668" s="7"/>
      <c r="D668" s="7"/>
      <c r="E668" s="7"/>
      <c r="F668" s="7"/>
      <c r="H668" s="144"/>
      <c r="I668" s="144"/>
      <c r="J668" s="144"/>
      <c r="K668" s="144"/>
      <c r="L668" s="144"/>
      <c r="M668" s="144"/>
      <c r="N668" s="144"/>
      <c r="O668" s="144"/>
      <c r="P668" s="144"/>
      <c r="Q668" s="144"/>
      <c r="R668" s="144"/>
      <c r="S668" s="144"/>
      <c r="T668" s="144"/>
      <c r="U668" s="144"/>
      <c r="V668" s="144"/>
      <c r="W668" s="144"/>
      <c r="X668" s="144"/>
      <c r="Y668" s="144"/>
      <c r="Z668" s="144"/>
      <c r="AA668" s="144"/>
      <c r="AB668" s="144"/>
      <c r="AC668" s="144"/>
      <c r="AD668" s="144"/>
      <c r="AE668" s="144"/>
      <c r="AF668" s="144"/>
      <c r="AG668" s="144"/>
      <c r="AH668" s="144"/>
      <c r="AI668" s="144"/>
      <c r="AJ668" s="144"/>
    </row>
    <row r="669" spans="1:36" ht="15.75" customHeight="1" x14ac:dyDescent="0.5">
      <c r="A669" s="7"/>
      <c r="B669" s="7"/>
      <c r="C669" s="7"/>
      <c r="D669" s="7"/>
      <c r="E669" s="7"/>
      <c r="F669" s="7"/>
      <c r="H669" s="144"/>
      <c r="I669" s="144"/>
      <c r="J669" s="144"/>
      <c r="K669" s="144"/>
      <c r="L669" s="144"/>
      <c r="M669" s="144"/>
      <c r="N669" s="144"/>
      <c r="O669" s="144"/>
      <c r="P669" s="144"/>
      <c r="Q669" s="144"/>
      <c r="R669" s="144"/>
      <c r="S669" s="144"/>
      <c r="T669" s="144"/>
      <c r="U669" s="144"/>
      <c r="V669" s="144"/>
      <c r="W669" s="144"/>
      <c r="X669" s="144"/>
      <c r="Y669" s="144"/>
      <c r="Z669" s="144"/>
      <c r="AA669" s="144"/>
      <c r="AB669" s="144"/>
      <c r="AC669" s="144"/>
      <c r="AD669" s="144"/>
      <c r="AE669" s="144"/>
      <c r="AF669" s="144"/>
      <c r="AG669" s="144"/>
      <c r="AH669" s="144"/>
      <c r="AI669" s="144"/>
      <c r="AJ669" s="144"/>
    </row>
    <row r="670" spans="1:36" ht="15.75" customHeight="1" x14ac:dyDescent="0.5">
      <c r="A670" s="7"/>
      <c r="B670" s="7"/>
      <c r="C670" s="7"/>
      <c r="D670" s="7"/>
      <c r="E670" s="7"/>
      <c r="F670" s="7"/>
      <c r="H670" s="144"/>
      <c r="I670" s="144"/>
      <c r="J670" s="144"/>
      <c r="K670" s="144"/>
      <c r="L670" s="144"/>
      <c r="M670" s="144"/>
      <c r="N670" s="144"/>
      <c r="O670" s="144"/>
      <c r="P670" s="144"/>
      <c r="Q670" s="144"/>
      <c r="R670" s="144"/>
      <c r="S670" s="144"/>
      <c r="T670" s="144"/>
      <c r="U670" s="144"/>
      <c r="V670" s="144"/>
      <c r="W670" s="144"/>
      <c r="X670" s="144"/>
      <c r="Y670" s="144"/>
      <c r="Z670" s="144"/>
      <c r="AA670" s="144"/>
      <c r="AB670" s="144"/>
      <c r="AC670" s="144"/>
      <c r="AD670" s="144"/>
      <c r="AE670" s="144"/>
      <c r="AF670" s="144"/>
      <c r="AG670" s="144"/>
      <c r="AH670" s="144"/>
      <c r="AI670" s="144"/>
      <c r="AJ670" s="144"/>
    </row>
    <row r="671" spans="1:36" ht="15.75" customHeight="1" x14ac:dyDescent="0.5">
      <c r="A671" s="7"/>
      <c r="B671" s="7"/>
      <c r="C671" s="7"/>
      <c r="D671" s="7"/>
      <c r="E671" s="7"/>
      <c r="F671" s="7"/>
      <c r="H671" s="144"/>
      <c r="I671" s="144"/>
      <c r="J671" s="144"/>
      <c r="K671" s="144"/>
      <c r="L671" s="144"/>
      <c r="M671" s="144"/>
      <c r="N671" s="144"/>
      <c r="O671" s="144"/>
      <c r="P671" s="144"/>
      <c r="Q671" s="144"/>
      <c r="R671" s="144"/>
      <c r="S671" s="144"/>
      <c r="T671" s="144"/>
      <c r="U671" s="144"/>
      <c r="V671" s="144"/>
      <c r="W671" s="144"/>
      <c r="X671" s="144"/>
      <c r="Y671" s="144"/>
      <c r="Z671" s="144"/>
      <c r="AA671" s="144"/>
      <c r="AB671" s="144"/>
      <c r="AC671" s="144"/>
      <c r="AD671" s="144"/>
      <c r="AE671" s="144"/>
      <c r="AF671" s="144"/>
      <c r="AG671" s="144"/>
      <c r="AH671" s="144"/>
      <c r="AI671" s="144"/>
      <c r="AJ671" s="144"/>
    </row>
    <row r="672" spans="1:36" ht="15.75" customHeight="1" x14ac:dyDescent="0.5">
      <c r="A672" s="7"/>
      <c r="B672" s="7"/>
      <c r="C672" s="7"/>
      <c r="D672" s="7"/>
      <c r="E672" s="7"/>
      <c r="F672" s="7"/>
      <c r="H672" s="144"/>
      <c r="I672" s="144"/>
      <c r="J672" s="144"/>
      <c r="K672" s="144"/>
      <c r="L672" s="144"/>
      <c r="M672" s="144"/>
      <c r="N672" s="144"/>
      <c r="O672" s="144"/>
      <c r="P672" s="144"/>
      <c r="Q672" s="144"/>
      <c r="R672" s="144"/>
      <c r="S672" s="144"/>
      <c r="T672" s="144"/>
      <c r="U672" s="144"/>
      <c r="V672" s="144"/>
      <c r="W672" s="144"/>
      <c r="X672" s="144"/>
      <c r="Y672" s="144"/>
      <c r="Z672" s="144"/>
      <c r="AA672" s="144"/>
      <c r="AB672" s="144"/>
      <c r="AC672" s="144"/>
      <c r="AD672" s="144"/>
      <c r="AE672" s="144"/>
      <c r="AF672" s="144"/>
      <c r="AG672" s="144"/>
      <c r="AH672" s="144"/>
      <c r="AI672" s="144"/>
      <c r="AJ672" s="144"/>
    </row>
    <row r="673" spans="1:36" ht="15.75" customHeight="1" x14ac:dyDescent="0.5">
      <c r="A673" s="7"/>
      <c r="B673" s="7"/>
      <c r="C673" s="7"/>
      <c r="D673" s="7"/>
      <c r="E673" s="7"/>
      <c r="F673" s="7"/>
      <c r="H673" s="144"/>
      <c r="I673" s="144"/>
      <c r="J673" s="144"/>
      <c r="K673" s="144"/>
      <c r="L673" s="144"/>
      <c r="M673" s="144"/>
      <c r="N673" s="144"/>
      <c r="O673" s="144"/>
      <c r="P673" s="144"/>
      <c r="Q673" s="144"/>
      <c r="R673" s="144"/>
      <c r="S673" s="144"/>
      <c r="T673" s="144"/>
      <c r="U673" s="144"/>
      <c r="V673" s="144"/>
      <c r="W673" s="144"/>
      <c r="X673" s="144"/>
      <c r="Y673" s="144"/>
      <c r="Z673" s="144"/>
      <c r="AA673" s="144"/>
      <c r="AB673" s="144"/>
      <c r="AC673" s="144"/>
      <c r="AD673" s="144"/>
      <c r="AE673" s="144"/>
      <c r="AF673" s="144"/>
      <c r="AG673" s="144"/>
      <c r="AH673" s="144"/>
      <c r="AI673" s="144"/>
      <c r="AJ673" s="144"/>
    </row>
    <row r="674" spans="1:36" ht="15.75" customHeight="1" x14ac:dyDescent="0.5">
      <c r="A674" s="7"/>
      <c r="B674" s="7"/>
      <c r="C674" s="7"/>
      <c r="D674" s="7"/>
      <c r="E674" s="7"/>
      <c r="F674" s="7"/>
      <c r="H674" s="144"/>
      <c r="I674" s="144"/>
      <c r="J674" s="144"/>
      <c r="K674" s="144"/>
      <c r="L674" s="144"/>
      <c r="M674" s="144"/>
      <c r="N674" s="144"/>
      <c r="O674" s="144"/>
      <c r="P674" s="144"/>
      <c r="Q674" s="144"/>
      <c r="R674" s="144"/>
      <c r="S674" s="144"/>
      <c r="T674" s="144"/>
      <c r="U674" s="144"/>
      <c r="V674" s="144"/>
      <c r="W674" s="144"/>
      <c r="X674" s="144"/>
      <c r="Y674" s="144"/>
      <c r="Z674" s="144"/>
      <c r="AA674" s="144"/>
      <c r="AB674" s="144"/>
      <c r="AC674" s="144"/>
      <c r="AD674" s="144"/>
      <c r="AE674" s="144"/>
      <c r="AF674" s="144"/>
      <c r="AG674" s="144"/>
      <c r="AH674" s="144"/>
      <c r="AI674" s="144"/>
      <c r="AJ674" s="144"/>
    </row>
    <row r="675" spans="1:36" ht="15.75" customHeight="1" x14ac:dyDescent="0.5">
      <c r="A675" s="7"/>
      <c r="B675" s="7"/>
      <c r="C675" s="7"/>
      <c r="D675" s="7"/>
      <c r="E675" s="7"/>
      <c r="F675" s="7"/>
      <c r="H675" s="144"/>
      <c r="I675" s="144"/>
      <c r="J675" s="144"/>
      <c r="K675" s="144"/>
      <c r="L675" s="144"/>
      <c r="M675" s="144"/>
      <c r="N675" s="144"/>
      <c r="O675" s="144"/>
      <c r="P675" s="144"/>
      <c r="Q675" s="144"/>
      <c r="R675" s="144"/>
      <c r="S675" s="144"/>
      <c r="T675" s="144"/>
      <c r="U675" s="144"/>
      <c r="V675" s="144"/>
      <c r="W675" s="144"/>
      <c r="X675" s="144"/>
      <c r="Y675" s="144"/>
      <c r="Z675" s="144"/>
      <c r="AA675" s="144"/>
      <c r="AB675" s="144"/>
      <c r="AC675" s="144"/>
      <c r="AD675" s="144"/>
      <c r="AE675" s="144"/>
      <c r="AF675" s="144"/>
      <c r="AG675" s="144"/>
      <c r="AH675" s="144"/>
      <c r="AI675" s="144"/>
      <c r="AJ675" s="144"/>
    </row>
    <row r="676" spans="1:36" ht="15.75" customHeight="1" x14ac:dyDescent="0.5">
      <c r="A676" s="7"/>
      <c r="B676" s="7"/>
      <c r="C676" s="7"/>
      <c r="D676" s="7"/>
      <c r="E676" s="7"/>
      <c r="F676" s="7"/>
      <c r="H676" s="144"/>
      <c r="I676" s="144"/>
      <c r="J676" s="144"/>
      <c r="K676" s="144"/>
      <c r="L676" s="144"/>
      <c r="M676" s="144"/>
      <c r="N676" s="144"/>
      <c r="O676" s="144"/>
      <c r="P676" s="144"/>
      <c r="Q676" s="144"/>
      <c r="R676" s="144"/>
      <c r="S676" s="144"/>
      <c r="T676" s="144"/>
      <c r="U676" s="144"/>
      <c r="V676" s="144"/>
      <c r="W676" s="144"/>
      <c r="X676" s="144"/>
      <c r="Y676" s="144"/>
      <c r="Z676" s="144"/>
      <c r="AA676" s="144"/>
      <c r="AB676" s="144"/>
      <c r="AC676" s="144"/>
      <c r="AD676" s="144"/>
      <c r="AE676" s="144"/>
      <c r="AF676" s="144"/>
      <c r="AG676" s="144"/>
      <c r="AH676" s="144"/>
      <c r="AI676" s="144"/>
      <c r="AJ676" s="144"/>
    </row>
    <row r="677" spans="1:36" ht="15.75" customHeight="1" x14ac:dyDescent="0.5">
      <c r="A677" s="7"/>
      <c r="B677" s="7"/>
      <c r="C677" s="7"/>
      <c r="D677" s="7"/>
      <c r="E677" s="7"/>
      <c r="F677" s="7"/>
      <c r="H677" s="144"/>
      <c r="I677" s="144"/>
      <c r="J677" s="144"/>
      <c r="K677" s="144"/>
      <c r="L677" s="144"/>
      <c r="M677" s="144"/>
      <c r="N677" s="144"/>
      <c r="O677" s="144"/>
      <c r="P677" s="144"/>
      <c r="Q677" s="144"/>
      <c r="R677" s="144"/>
      <c r="S677" s="144"/>
      <c r="T677" s="144"/>
      <c r="U677" s="144"/>
      <c r="V677" s="144"/>
      <c r="W677" s="144"/>
      <c r="X677" s="144"/>
      <c r="Y677" s="144"/>
      <c r="Z677" s="144"/>
      <c r="AA677" s="144"/>
      <c r="AB677" s="144"/>
      <c r="AC677" s="144"/>
      <c r="AD677" s="144"/>
      <c r="AE677" s="144"/>
      <c r="AF677" s="144"/>
      <c r="AG677" s="144"/>
      <c r="AH677" s="144"/>
      <c r="AI677" s="144"/>
      <c r="AJ677" s="144"/>
    </row>
    <row r="678" spans="1:36" ht="15.75" customHeight="1" x14ac:dyDescent="0.5">
      <c r="A678" s="7"/>
      <c r="B678" s="7"/>
      <c r="C678" s="7"/>
      <c r="D678" s="7"/>
      <c r="E678" s="7"/>
      <c r="F678" s="7"/>
      <c r="H678" s="144"/>
      <c r="I678" s="144"/>
      <c r="J678" s="144"/>
      <c r="K678" s="144"/>
      <c r="L678" s="144"/>
      <c r="M678" s="144"/>
      <c r="N678" s="144"/>
      <c r="O678" s="144"/>
      <c r="P678" s="144"/>
      <c r="Q678" s="144"/>
      <c r="R678" s="144"/>
      <c r="S678" s="144"/>
      <c r="T678" s="144"/>
      <c r="U678" s="144"/>
      <c r="V678" s="144"/>
      <c r="W678" s="144"/>
      <c r="X678" s="144"/>
      <c r="Y678" s="144"/>
      <c r="Z678" s="144"/>
      <c r="AA678" s="144"/>
      <c r="AB678" s="144"/>
      <c r="AC678" s="144"/>
      <c r="AD678" s="144"/>
      <c r="AE678" s="144"/>
      <c r="AF678" s="144"/>
      <c r="AG678" s="144"/>
      <c r="AH678" s="144"/>
      <c r="AI678" s="144"/>
      <c r="AJ678" s="144"/>
    </row>
    <row r="679" spans="1:36" ht="15.75" customHeight="1" x14ac:dyDescent="0.5">
      <c r="A679" s="7"/>
      <c r="B679" s="7"/>
      <c r="C679" s="7"/>
      <c r="D679" s="7"/>
      <c r="E679" s="7"/>
      <c r="F679" s="7"/>
      <c r="H679" s="144"/>
      <c r="I679" s="144"/>
      <c r="J679" s="144"/>
      <c r="K679" s="144"/>
      <c r="L679" s="144"/>
      <c r="M679" s="144"/>
      <c r="N679" s="144"/>
      <c r="O679" s="144"/>
      <c r="P679" s="144"/>
      <c r="Q679" s="144"/>
      <c r="R679" s="144"/>
      <c r="S679" s="144"/>
      <c r="T679" s="144"/>
      <c r="U679" s="144"/>
      <c r="V679" s="144"/>
      <c r="W679" s="144"/>
      <c r="X679" s="144"/>
      <c r="Y679" s="144"/>
      <c r="Z679" s="144"/>
      <c r="AA679" s="144"/>
      <c r="AB679" s="144"/>
      <c r="AC679" s="144"/>
      <c r="AD679" s="144"/>
      <c r="AE679" s="144"/>
      <c r="AF679" s="144"/>
      <c r="AG679" s="144"/>
      <c r="AH679" s="144"/>
      <c r="AI679" s="144"/>
      <c r="AJ679" s="144"/>
    </row>
    <row r="680" spans="1:36" ht="15.75" customHeight="1" x14ac:dyDescent="0.5">
      <c r="A680" s="7"/>
      <c r="B680" s="7"/>
      <c r="C680" s="7"/>
      <c r="D680" s="7"/>
      <c r="E680" s="7"/>
      <c r="F680" s="7"/>
      <c r="H680" s="144"/>
      <c r="I680" s="144"/>
      <c r="J680" s="144"/>
      <c r="K680" s="144"/>
      <c r="L680" s="144"/>
      <c r="M680" s="144"/>
      <c r="N680" s="144"/>
      <c r="O680" s="144"/>
      <c r="P680" s="144"/>
      <c r="Q680" s="144"/>
      <c r="R680" s="144"/>
      <c r="S680" s="144"/>
      <c r="T680" s="144"/>
      <c r="U680" s="144"/>
      <c r="V680" s="144"/>
      <c r="W680" s="144"/>
      <c r="X680" s="144"/>
      <c r="Y680" s="144"/>
      <c r="Z680" s="144"/>
      <c r="AA680" s="144"/>
      <c r="AB680" s="144"/>
      <c r="AC680" s="144"/>
      <c r="AD680" s="144"/>
      <c r="AE680" s="144"/>
      <c r="AF680" s="144"/>
      <c r="AG680" s="144"/>
      <c r="AH680" s="144"/>
      <c r="AI680" s="144"/>
      <c r="AJ680" s="144"/>
    </row>
    <row r="681" spans="1:36" ht="15.75" customHeight="1" x14ac:dyDescent="0.5">
      <c r="A681" s="7"/>
      <c r="B681" s="7"/>
      <c r="C681" s="7"/>
      <c r="D681" s="7"/>
      <c r="E681" s="7"/>
      <c r="F681" s="7"/>
      <c r="H681" s="144"/>
      <c r="I681" s="144"/>
      <c r="J681" s="144"/>
      <c r="K681" s="144"/>
      <c r="L681" s="144"/>
      <c r="M681" s="144"/>
      <c r="N681" s="144"/>
      <c r="O681" s="144"/>
      <c r="P681" s="144"/>
      <c r="Q681" s="144"/>
      <c r="R681" s="144"/>
      <c r="S681" s="144"/>
      <c r="T681" s="144"/>
      <c r="U681" s="144"/>
      <c r="V681" s="144"/>
      <c r="W681" s="144"/>
      <c r="X681" s="144"/>
      <c r="Y681" s="144"/>
      <c r="Z681" s="144"/>
      <c r="AA681" s="144"/>
      <c r="AB681" s="144"/>
      <c r="AC681" s="144"/>
      <c r="AD681" s="144"/>
      <c r="AE681" s="144"/>
      <c r="AF681" s="144"/>
      <c r="AG681" s="144"/>
      <c r="AH681" s="144"/>
      <c r="AI681" s="144"/>
      <c r="AJ681" s="144"/>
    </row>
    <row r="682" spans="1:36" ht="15.75" customHeight="1" x14ac:dyDescent="0.5">
      <c r="A682" s="7"/>
      <c r="B682" s="7"/>
      <c r="C682" s="7"/>
      <c r="D682" s="7"/>
      <c r="E682" s="7"/>
      <c r="F682" s="7"/>
      <c r="H682" s="144"/>
      <c r="I682" s="144"/>
      <c r="J682" s="144"/>
      <c r="K682" s="144"/>
      <c r="L682" s="144"/>
      <c r="M682" s="144"/>
      <c r="N682" s="144"/>
      <c r="O682" s="144"/>
      <c r="P682" s="144"/>
      <c r="Q682" s="144"/>
      <c r="R682" s="144"/>
      <c r="S682" s="144"/>
      <c r="T682" s="144"/>
      <c r="U682" s="144"/>
      <c r="V682" s="144"/>
      <c r="W682" s="144"/>
      <c r="X682" s="144"/>
      <c r="Y682" s="144"/>
      <c r="Z682" s="144"/>
      <c r="AA682" s="144"/>
      <c r="AB682" s="144"/>
      <c r="AC682" s="144"/>
      <c r="AD682" s="144"/>
      <c r="AE682" s="144"/>
      <c r="AF682" s="144"/>
      <c r="AG682" s="144"/>
      <c r="AH682" s="144"/>
      <c r="AI682" s="144"/>
      <c r="AJ682" s="144"/>
    </row>
    <row r="683" spans="1:36" ht="15.75" customHeight="1" x14ac:dyDescent="0.5">
      <c r="A683" s="7"/>
      <c r="B683" s="7"/>
      <c r="C683" s="7"/>
      <c r="D683" s="7"/>
      <c r="E683" s="7"/>
      <c r="F683" s="7"/>
      <c r="H683" s="144"/>
      <c r="I683" s="144"/>
      <c r="J683" s="144"/>
      <c r="K683" s="144"/>
      <c r="L683" s="144"/>
      <c r="M683" s="144"/>
      <c r="N683" s="144"/>
      <c r="O683" s="144"/>
      <c r="P683" s="144"/>
      <c r="Q683" s="144"/>
      <c r="R683" s="144"/>
      <c r="S683" s="144"/>
      <c r="T683" s="144"/>
      <c r="U683" s="144"/>
      <c r="V683" s="144"/>
      <c r="W683" s="144"/>
      <c r="X683" s="144"/>
      <c r="Y683" s="144"/>
      <c r="Z683" s="144"/>
      <c r="AA683" s="144"/>
      <c r="AB683" s="144"/>
      <c r="AC683" s="144"/>
      <c r="AD683" s="144"/>
      <c r="AE683" s="144"/>
      <c r="AF683" s="144"/>
      <c r="AG683" s="144"/>
      <c r="AH683" s="144"/>
      <c r="AI683" s="144"/>
      <c r="AJ683" s="144"/>
    </row>
    <row r="684" spans="1:36" ht="15.75" customHeight="1" x14ac:dyDescent="0.5">
      <c r="A684" s="7"/>
      <c r="B684" s="7"/>
      <c r="C684" s="7"/>
      <c r="D684" s="7"/>
      <c r="E684" s="7"/>
      <c r="F684" s="7"/>
      <c r="H684" s="144"/>
      <c r="I684" s="144"/>
      <c r="J684" s="144"/>
      <c r="K684" s="144"/>
      <c r="L684" s="144"/>
      <c r="M684" s="144"/>
      <c r="N684" s="144"/>
      <c r="O684" s="144"/>
      <c r="P684" s="144"/>
      <c r="Q684" s="144"/>
      <c r="R684" s="144"/>
      <c r="S684" s="144"/>
      <c r="T684" s="144"/>
      <c r="U684" s="144"/>
      <c r="V684" s="144"/>
      <c r="W684" s="144"/>
      <c r="X684" s="144"/>
      <c r="Y684" s="144"/>
      <c r="Z684" s="144"/>
      <c r="AA684" s="144"/>
      <c r="AB684" s="144"/>
      <c r="AC684" s="144"/>
      <c r="AD684" s="144"/>
      <c r="AE684" s="144"/>
      <c r="AF684" s="144"/>
      <c r="AG684" s="144"/>
      <c r="AH684" s="144"/>
      <c r="AI684" s="144"/>
      <c r="AJ684" s="144"/>
    </row>
    <row r="685" spans="1:36" ht="15.75" customHeight="1" x14ac:dyDescent="0.5">
      <c r="A685" s="7"/>
      <c r="B685" s="7"/>
      <c r="C685" s="7"/>
      <c r="D685" s="7"/>
      <c r="E685" s="7"/>
      <c r="F685" s="7"/>
      <c r="H685" s="144"/>
      <c r="I685" s="144"/>
      <c r="J685" s="144"/>
      <c r="K685" s="144"/>
      <c r="L685" s="144"/>
      <c r="M685" s="144"/>
      <c r="N685" s="144"/>
      <c r="O685" s="144"/>
      <c r="P685" s="144"/>
      <c r="Q685" s="144"/>
      <c r="R685" s="144"/>
      <c r="S685" s="144"/>
      <c r="T685" s="144"/>
      <c r="U685" s="144"/>
      <c r="V685" s="144"/>
      <c r="W685" s="144"/>
      <c r="X685" s="144"/>
      <c r="Y685" s="144"/>
      <c r="Z685" s="144"/>
      <c r="AA685" s="144"/>
      <c r="AB685" s="144"/>
      <c r="AC685" s="144"/>
      <c r="AD685" s="144"/>
      <c r="AE685" s="144"/>
      <c r="AF685" s="144"/>
      <c r="AG685" s="144"/>
      <c r="AH685" s="144"/>
      <c r="AI685" s="144"/>
      <c r="AJ685" s="144"/>
    </row>
    <row r="686" spans="1:36" ht="15.75" customHeight="1" x14ac:dyDescent="0.5">
      <c r="A686" s="7"/>
      <c r="B686" s="7"/>
      <c r="C686" s="7"/>
      <c r="D686" s="7"/>
      <c r="E686" s="7"/>
      <c r="F686" s="7"/>
      <c r="H686" s="144"/>
      <c r="I686" s="144"/>
      <c r="J686" s="144"/>
      <c r="K686" s="144"/>
      <c r="L686" s="144"/>
      <c r="M686" s="144"/>
      <c r="N686" s="144"/>
      <c r="O686" s="144"/>
      <c r="P686" s="144"/>
      <c r="Q686" s="144"/>
      <c r="R686" s="144"/>
      <c r="S686" s="144"/>
      <c r="T686" s="144"/>
      <c r="U686" s="144"/>
      <c r="V686" s="144"/>
      <c r="W686" s="144"/>
      <c r="X686" s="144"/>
      <c r="Y686" s="144"/>
      <c r="Z686" s="144"/>
      <c r="AA686" s="144"/>
      <c r="AB686" s="144"/>
      <c r="AC686" s="144"/>
      <c r="AD686" s="144"/>
      <c r="AE686" s="144"/>
      <c r="AF686" s="144"/>
      <c r="AG686" s="144"/>
      <c r="AH686" s="144"/>
      <c r="AI686" s="144"/>
      <c r="AJ686" s="144"/>
    </row>
    <row r="687" spans="1:36" ht="15.75" customHeight="1" x14ac:dyDescent="0.5">
      <c r="A687" s="7"/>
      <c r="B687" s="7"/>
      <c r="C687" s="7"/>
      <c r="D687" s="7"/>
      <c r="E687" s="7"/>
      <c r="F687" s="7"/>
      <c r="H687" s="144"/>
      <c r="I687" s="144"/>
      <c r="J687" s="144"/>
      <c r="K687" s="144"/>
      <c r="L687" s="144"/>
      <c r="M687" s="144"/>
      <c r="N687" s="144"/>
      <c r="O687" s="144"/>
      <c r="P687" s="144"/>
      <c r="Q687" s="144"/>
      <c r="R687" s="144"/>
      <c r="S687" s="144"/>
      <c r="T687" s="144"/>
      <c r="U687" s="144"/>
      <c r="V687" s="144"/>
      <c r="W687" s="144"/>
      <c r="X687" s="144"/>
      <c r="Y687" s="144"/>
      <c r="Z687" s="144"/>
      <c r="AA687" s="144"/>
      <c r="AB687" s="144"/>
      <c r="AC687" s="144"/>
      <c r="AD687" s="144"/>
      <c r="AE687" s="144"/>
      <c r="AF687" s="144"/>
      <c r="AG687" s="144"/>
      <c r="AH687" s="144"/>
      <c r="AI687" s="144"/>
      <c r="AJ687" s="144"/>
    </row>
    <row r="688" spans="1:36" ht="15.75" customHeight="1" x14ac:dyDescent="0.5">
      <c r="A688" s="7"/>
      <c r="B688" s="7"/>
      <c r="C688" s="7"/>
      <c r="D688" s="7"/>
      <c r="E688" s="7"/>
      <c r="F688" s="7"/>
      <c r="H688" s="144"/>
      <c r="I688" s="144"/>
      <c r="J688" s="144"/>
      <c r="K688" s="144"/>
      <c r="L688" s="144"/>
      <c r="M688" s="144"/>
      <c r="N688" s="144"/>
      <c r="O688" s="144"/>
      <c r="P688" s="144"/>
      <c r="Q688" s="144"/>
      <c r="R688" s="144"/>
      <c r="S688" s="144"/>
      <c r="T688" s="144"/>
      <c r="U688" s="144"/>
      <c r="V688" s="144"/>
      <c r="W688" s="144"/>
      <c r="X688" s="144"/>
      <c r="Y688" s="144"/>
      <c r="Z688" s="144"/>
      <c r="AA688" s="144"/>
      <c r="AB688" s="144"/>
      <c r="AC688" s="144"/>
      <c r="AD688" s="144"/>
      <c r="AE688" s="144"/>
      <c r="AF688" s="144"/>
      <c r="AG688" s="144"/>
      <c r="AH688" s="144"/>
      <c r="AI688" s="144"/>
      <c r="AJ688" s="144"/>
    </row>
    <row r="689" spans="1:36" ht="15.75" customHeight="1" x14ac:dyDescent="0.5">
      <c r="A689" s="7"/>
      <c r="B689" s="7"/>
      <c r="C689" s="7"/>
      <c r="D689" s="7"/>
      <c r="E689" s="7"/>
      <c r="F689" s="7"/>
      <c r="H689" s="144"/>
      <c r="I689" s="144"/>
      <c r="J689" s="144"/>
      <c r="K689" s="144"/>
      <c r="L689" s="144"/>
      <c r="M689" s="144"/>
      <c r="N689" s="144"/>
      <c r="O689" s="144"/>
      <c r="P689" s="144"/>
      <c r="Q689" s="144"/>
      <c r="R689" s="144"/>
      <c r="S689" s="144"/>
      <c r="T689" s="144"/>
      <c r="U689" s="144"/>
      <c r="V689" s="144"/>
      <c r="W689" s="144"/>
      <c r="X689" s="144"/>
      <c r="Y689" s="144"/>
      <c r="Z689" s="144"/>
      <c r="AA689" s="144"/>
      <c r="AB689" s="144"/>
      <c r="AC689" s="144"/>
      <c r="AD689" s="144"/>
      <c r="AE689" s="144"/>
      <c r="AF689" s="144"/>
      <c r="AG689" s="144"/>
      <c r="AH689" s="144"/>
      <c r="AI689" s="144"/>
      <c r="AJ689" s="144"/>
    </row>
    <row r="690" spans="1:36" ht="15.75" customHeight="1" x14ac:dyDescent="0.5">
      <c r="A690" s="7"/>
      <c r="B690" s="7"/>
      <c r="C690" s="7"/>
      <c r="D690" s="7"/>
      <c r="E690" s="7"/>
      <c r="F690" s="7"/>
      <c r="H690" s="144"/>
      <c r="I690" s="144"/>
      <c r="J690" s="144"/>
      <c r="K690" s="144"/>
      <c r="L690" s="144"/>
      <c r="M690" s="144"/>
      <c r="N690" s="144"/>
      <c r="O690" s="144"/>
      <c r="P690" s="144"/>
      <c r="Q690" s="144"/>
      <c r="R690" s="144"/>
      <c r="S690" s="144"/>
      <c r="T690" s="144"/>
      <c r="U690" s="144"/>
      <c r="V690" s="144"/>
      <c r="W690" s="144"/>
      <c r="X690" s="144"/>
      <c r="Y690" s="144"/>
      <c r="Z690" s="144"/>
      <c r="AA690" s="144"/>
      <c r="AB690" s="144"/>
      <c r="AC690" s="144"/>
      <c r="AD690" s="144"/>
      <c r="AE690" s="144"/>
      <c r="AF690" s="144"/>
      <c r="AG690" s="144"/>
      <c r="AH690" s="144"/>
      <c r="AI690" s="144"/>
      <c r="AJ690" s="144"/>
    </row>
    <row r="691" spans="1:36" ht="15.75" customHeight="1" x14ac:dyDescent="0.5">
      <c r="A691" s="7"/>
      <c r="B691" s="7"/>
      <c r="C691" s="7"/>
      <c r="D691" s="7"/>
      <c r="E691" s="7"/>
      <c r="F691" s="7"/>
      <c r="H691" s="144"/>
      <c r="I691" s="144"/>
      <c r="J691" s="144"/>
      <c r="K691" s="144"/>
      <c r="L691" s="144"/>
      <c r="M691" s="144"/>
      <c r="N691" s="144"/>
      <c r="O691" s="144"/>
      <c r="P691" s="144"/>
      <c r="Q691" s="144"/>
      <c r="R691" s="144"/>
      <c r="S691" s="144"/>
      <c r="T691" s="144"/>
      <c r="U691" s="144"/>
      <c r="V691" s="144"/>
      <c r="W691" s="144"/>
      <c r="X691" s="144"/>
      <c r="Y691" s="144"/>
      <c r="Z691" s="144"/>
      <c r="AA691" s="144"/>
      <c r="AB691" s="144"/>
      <c r="AC691" s="144"/>
      <c r="AD691" s="144"/>
      <c r="AE691" s="144"/>
      <c r="AF691" s="144"/>
      <c r="AG691" s="144"/>
      <c r="AH691" s="144"/>
      <c r="AI691" s="144"/>
      <c r="AJ691" s="144"/>
    </row>
    <row r="692" spans="1:36" ht="15.75" customHeight="1" x14ac:dyDescent="0.5">
      <c r="A692" s="7"/>
      <c r="B692" s="7"/>
      <c r="C692" s="7"/>
      <c r="D692" s="7"/>
      <c r="E692" s="7"/>
      <c r="F692" s="7"/>
      <c r="H692" s="144"/>
      <c r="I692" s="144"/>
      <c r="J692" s="144"/>
      <c r="K692" s="144"/>
      <c r="L692" s="144"/>
      <c r="M692" s="144"/>
      <c r="N692" s="144"/>
      <c r="O692" s="144"/>
      <c r="P692" s="144"/>
      <c r="Q692" s="144"/>
      <c r="R692" s="144"/>
      <c r="S692" s="144"/>
      <c r="T692" s="144"/>
      <c r="U692" s="144"/>
      <c r="V692" s="144"/>
      <c r="W692" s="144"/>
      <c r="X692" s="144"/>
      <c r="Y692" s="144"/>
      <c r="Z692" s="144"/>
      <c r="AA692" s="144"/>
      <c r="AB692" s="144"/>
      <c r="AC692" s="144"/>
      <c r="AD692" s="144"/>
      <c r="AE692" s="144"/>
      <c r="AF692" s="144"/>
      <c r="AG692" s="144"/>
      <c r="AH692" s="144"/>
      <c r="AI692" s="144"/>
      <c r="AJ692" s="144"/>
    </row>
    <row r="693" spans="1:36" ht="15.75" customHeight="1" x14ac:dyDescent="0.5">
      <c r="A693" s="7"/>
      <c r="B693" s="7"/>
      <c r="C693" s="7"/>
      <c r="D693" s="7"/>
      <c r="E693" s="7"/>
      <c r="F693" s="7"/>
      <c r="H693" s="144"/>
      <c r="I693" s="144"/>
      <c r="J693" s="144"/>
      <c r="K693" s="144"/>
      <c r="L693" s="144"/>
      <c r="M693" s="144"/>
      <c r="N693" s="144"/>
      <c r="O693" s="144"/>
      <c r="P693" s="144"/>
      <c r="Q693" s="144"/>
      <c r="R693" s="144"/>
      <c r="S693" s="144"/>
      <c r="T693" s="144"/>
      <c r="U693" s="144"/>
      <c r="V693" s="144"/>
      <c r="W693" s="144"/>
      <c r="X693" s="144"/>
      <c r="Y693" s="144"/>
      <c r="Z693" s="144"/>
      <c r="AA693" s="144"/>
      <c r="AB693" s="144"/>
      <c r="AC693" s="144"/>
      <c r="AD693" s="144"/>
      <c r="AE693" s="144"/>
      <c r="AF693" s="144"/>
      <c r="AG693" s="144"/>
      <c r="AH693" s="144"/>
      <c r="AI693" s="144"/>
      <c r="AJ693" s="144"/>
    </row>
    <row r="694" spans="1:36" ht="15.75" customHeight="1" x14ac:dyDescent="0.5">
      <c r="A694" s="7"/>
      <c r="B694" s="7"/>
      <c r="C694" s="7"/>
      <c r="D694" s="7"/>
      <c r="E694" s="7"/>
      <c r="F694" s="7"/>
      <c r="H694" s="144"/>
      <c r="I694" s="144"/>
      <c r="J694" s="144"/>
      <c r="K694" s="144"/>
      <c r="L694" s="144"/>
      <c r="M694" s="144"/>
      <c r="N694" s="144"/>
      <c r="O694" s="144"/>
      <c r="P694" s="144"/>
      <c r="Q694" s="144"/>
      <c r="R694" s="144"/>
      <c r="S694" s="144"/>
      <c r="T694" s="144"/>
      <c r="U694" s="144"/>
      <c r="V694" s="144"/>
      <c r="W694" s="144"/>
      <c r="X694" s="144"/>
      <c r="Y694" s="144"/>
      <c r="Z694" s="144"/>
      <c r="AA694" s="144"/>
      <c r="AB694" s="144"/>
      <c r="AC694" s="144"/>
      <c r="AD694" s="144"/>
      <c r="AE694" s="144"/>
      <c r="AF694" s="144"/>
      <c r="AG694" s="144"/>
      <c r="AH694" s="144"/>
      <c r="AI694" s="144"/>
      <c r="AJ694" s="144"/>
    </row>
    <row r="695" spans="1:36" ht="15.75" customHeight="1" x14ac:dyDescent="0.5">
      <c r="A695" s="7"/>
      <c r="B695" s="7"/>
      <c r="C695" s="7"/>
      <c r="D695" s="7"/>
      <c r="E695" s="7"/>
      <c r="F695" s="7"/>
      <c r="H695" s="144"/>
      <c r="I695" s="144"/>
      <c r="J695" s="144"/>
      <c r="K695" s="144"/>
      <c r="L695" s="144"/>
      <c r="M695" s="144"/>
      <c r="N695" s="144"/>
      <c r="O695" s="144"/>
      <c r="P695" s="144"/>
      <c r="Q695" s="144"/>
      <c r="R695" s="144"/>
      <c r="S695" s="144"/>
      <c r="T695" s="144"/>
      <c r="U695" s="144"/>
      <c r="V695" s="144"/>
      <c r="W695" s="144"/>
      <c r="X695" s="144"/>
      <c r="Y695" s="144"/>
      <c r="Z695" s="144"/>
      <c r="AA695" s="144"/>
      <c r="AB695" s="144"/>
      <c r="AC695" s="144"/>
      <c r="AD695" s="144"/>
      <c r="AE695" s="144"/>
      <c r="AF695" s="144"/>
      <c r="AG695" s="144"/>
      <c r="AH695" s="144"/>
      <c r="AI695" s="144"/>
      <c r="AJ695" s="144"/>
    </row>
    <row r="696" spans="1:36" ht="15.75" customHeight="1" x14ac:dyDescent="0.5">
      <c r="A696" s="7"/>
      <c r="B696" s="7"/>
      <c r="C696" s="7"/>
      <c r="D696" s="7"/>
      <c r="E696" s="7"/>
      <c r="F696" s="7"/>
      <c r="H696" s="144"/>
      <c r="I696" s="144"/>
      <c r="J696" s="144"/>
      <c r="K696" s="144"/>
      <c r="L696" s="144"/>
      <c r="M696" s="144"/>
      <c r="N696" s="144"/>
      <c r="O696" s="144"/>
      <c r="P696" s="144"/>
      <c r="Q696" s="144"/>
      <c r="R696" s="144"/>
      <c r="S696" s="144"/>
      <c r="T696" s="144"/>
      <c r="U696" s="144"/>
      <c r="V696" s="144"/>
      <c r="W696" s="144"/>
      <c r="X696" s="144"/>
      <c r="Y696" s="144"/>
      <c r="Z696" s="144"/>
      <c r="AA696" s="144"/>
      <c r="AB696" s="144"/>
      <c r="AC696" s="144"/>
      <c r="AD696" s="144"/>
      <c r="AE696" s="144"/>
      <c r="AF696" s="144"/>
      <c r="AG696" s="144"/>
      <c r="AH696" s="144"/>
      <c r="AI696" s="144"/>
      <c r="AJ696" s="144"/>
    </row>
    <row r="697" spans="1:36" ht="15.75" customHeight="1" x14ac:dyDescent="0.5">
      <c r="A697" s="7"/>
      <c r="B697" s="7"/>
      <c r="C697" s="7"/>
      <c r="D697" s="7"/>
      <c r="E697" s="7"/>
      <c r="F697" s="7"/>
      <c r="H697" s="144"/>
      <c r="I697" s="144"/>
      <c r="J697" s="144"/>
      <c r="K697" s="144"/>
      <c r="L697" s="144"/>
      <c r="M697" s="144"/>
      <c r="N697" s="144"/>
      <c r="O697" s="144"/>
      <c r="P697" s="144"/>
      <c r="Q697" s="144"/>
      <c r="R697" s="144"/>
      <c r="S697" s="144"/>
      <c r="T697" s="144"/>
      <c r="U697" s="144"/>
      <c r="V697" s="144"/>
      <c r="W697" s="144"/>
      <c r="X697" s="144"/>
      <c r="Y697" s="144"/>
      <c r="Z697" s="144"/>
      <c r="AA697" s="144"/>
      <c r="AB697" s="144"/>
      <c r="AC697" s="144"/>
      <c r="AD697" s="144"/>
      <c r="AE697" s="144"/>
      <c r="AF697" s="144"/>
      <c r="AG697" s="144"/>
      <c r="AH697" s="144"/>
      <c r="AI697" s="144"/>
      <c r="AJ697" s="144"/>
    </row>
    <row r="698" spans="1:36" ht="15.75" customHeight="1" x14ac:dyDescent="0.35">
      <c r="A698" s="7"/>
      <c r="B698" s="7"/>
      <c r="C698" s="7"/>
      <c r="D698" s="7"/>
      <c r="E698" s="7"/>
      <c r="F698" s="7"/>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row>
    <row r="699" spans="1:36" ht="15.75" customHeight="1" x14ac:dyDescent="0.35">
      <c r="A699" s="7"/>
      <c r="B699" s="7"/>
      <c r="C699" s="7"/>
      <c r="D699" s="7"/>
      <c r="E699" s="7"/>
      <c r="F699" s="7"/>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row>
    <row r="700" spans="1:36" ht="15.75" customHeight="1" x14ac:dyDescent="0.35">
      <c r="A700" s="7"/>
      <c r="B700" s="7"/>
      <c r="C700" s="7"/>
      <c r="D700" s="7"/>
      <c r="E700" s="7"/>
      <c r="F700" s="7"/>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row>
    <row r="701" spans="1:36" ht="15.75" customHeight="1" x14ac:dyDescent="0.35">
      <c r="A701" s="7"/>
      <c r="B701" s="7"/>
      <c r="C701" s="7"/>
      <c r="D701" s="7"/>
      <c r="E701" s="7"/>
      <c r="F701" s="7"/>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row>
    <row r="702" spans="1:36" ht="15.75" customHeight="1" x14ac:dyDescent="0.35">
      <c r="A702" s="7"/>
      <c r="B702" s="7"/>
      <c r="C702" s="7"/>
      <c r="D702" s="7"/>
      <c r="E702" s="7"/>
      <c r="F702" s="7"/>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row>
    <row r="703" spans="1:36" ht="15.75" customHeight="1" x14ac:dyDescent="0.35">
      <c r="A703" s="7"/>
      <c r="B703" s="7"/>
      <c r="C703" s="7"/>
      <c r="D703" s="7"/>
      <c r="E703" s="7"/>
      <c r="F703" s="7"/>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row>
    <row r="704" spans="1:36" ht="15.75" customHeight="1" x14ac:dyDescent="0.35">
      <c r="A704" s="7"/>
      <c r="B704" s="7"/>
      <c r="C704" s="7"/>
      <c r="D704" s="7"/>
      <c r="E704" s="7"/>
      <c r="F704" s="7"/>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row>
    <row r="705" spans="1:33" ht="15.75" customHeight="1" x14ac:dyDescent="0.35">
      <c r="A705" s="7"/>
      <c r="B705" s="7"/>
      <c r="C705" s="7"/>
      <c r="D705" s="7"/>
      <c r="E705" s="7"/>
      <c r="F705" s="7"/>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row>
    <row r="706" spans="1:33" ht="15.75" customHeight="1" x14ac:dyDescent="0.35">
      <c r="A706" s="7"/>
      <c r="B706" s="7"/>
      <c r="C706" s="7"/>
      <c r="D706" s="7"/>
      <c r="E706" s="7"/>
      <c r="F706" s="7"/>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row>
    <row r="707" spans="1:33" ht="15.75" customHeight="1" x14ac:dyDescent="0.35">
      <c r="A707" s="7"/>
      <c r="B707" s="7"/>
      <c r="C707" s="7"/>
      <c r="D707" s="7"/>
      <c r="E707" s="7"/>
      <c r="F707" s="7"/>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row>
    <row r="708" spans="1:33" ht="15.75" customHeight="1" x14ac:dyDescent="0.35">
      <c r="A708" s="7"/>
      <c r="B708" s="7"/>
      <c r="C708" s="7"/>
      <c r="D708" s="7"/>
      <c r="E708" s="7"/>
      <c r="F708" s="7"/>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row>
    <row r="709" spans="1:33" ht="15.75" customHeight="1" x14ac:dyDescent="0.35">
      <c r="A709" s="7"/>
      <c r="B709" s="7"/>
      <c r="C709" s="7"/>
      <c r="D709" s="7"/>
      <c r="E709" s="7"/>
      <c r="F709" s="7"/>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row>
    <row r="710" spans="1:33" ht="15.75" customHeight="1" x14ac:dyDescent="0.35">
      <c r="A710" s="7"/>
      <c r="B710" s="7"/>
      <c r="C710" s="7"/>
      <c r="D710" s="7"/>
      <c r="E710" s="7"/>
      <c r="F710" s="7"/>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row>
    <row r="711" spans="1:33" ht="15.75" customHeight="1" x14ac:dyDescent="0.35">
      <c r="A711" s="7"/>
      <c r="B711" s="7"/>
      <c r="C711" s="7"/>
      <c r="D711" s="7"/>
      <c r="E711" s="7"/>
      <c r="F711" s="7"/>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row>
    <row r="712" spans="1:33" ht="15.75" customHeight="1" x14ac:dyDescent="0.35">
      <c r="A712" s="7"/>
      <c r="B712" s="7"/>
      <c r="C712" s="7"/>
      <c r="D712" s="7"/>
      <c r="E712" s="7"/>
      <c r="F712" s="7"/>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row>
    <row r="713" spans="1:33" ht="15.75" customHeight="1" x14ac:dyDescent="0.35">
      <c r="A713" s="7"/>
      <c r="B713" s="7"/>
      <c r="C713" s="7"/>
      <c r="D713" s="7"/>
      <c r="E713" s="7"/>
      <c r="F713" s="7"/>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row>
    <row r="714" spans="1:33" ht="15.75" customHeight="1" x14ac:dyDescent="0.35">
      <c r="A714" s="7"/>
      <c r="B714" s="7"/>
      <c r="C714" s="7"/>
      <c r="D714" s="7"/>
      <c r="E714" s="7"/>
      <c r="F714" s="7"/>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row>
    <row r="715" spans="1:33" ht="15.75" customHeight="1" x14ac:dyDescent="0.35">
      <c r="A715" s="7"/>
      <c r="B715" s="7"/>
      <c r="C715" s="7"/>
      <c r="D715" s="7"/>
      <c r="E715" s="7"/>
      <c r="F715" s="7"/>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row>
    <row r="716" spans="1:33" ht="15.75" customHeight="1" x14ac:dyDescent="0.35">
      <c r="A716" s="7"/>
      <c r="B716" s="7"/>
      <c r="C716" s="7"/>
      <c r="D716" s="7"/>
      <c r="E716" s="7"/>
      <c r="F716" s="7"/>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row>
    <row r="717" spans="1:33" ht="15.75" customHeight="1" x14ac:dyDescent="0.35">
      <c r="A717" s="7"/>
      <c r="B717" s="7"/>
      <c r="C717" s="7"/>
      <c r="D717" s="7"/>
      <c r="E717" s="7"/>
      <c r="F717" s="7"/>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row>
    <row r="718" spans="1:33" ht="15.75" customHeight="1" x14ac:dyDescent="0.35">
      <c r="A718" s="7"/>
      <c r="B718" s="7"/>
      <c r="C718" s="7"/>
      <c r="D718" s="7"/>
      <c r="E718" s="7"/>
      <c r="F718" s="7"/>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row>
    <row r="719" spans="1:33" ht="15.75" customHeight="1" x14ac:dyDescent="0.35">
      <c r="A719" s="7"/>
      <c r="B719" s="7"/>
      <c r="C719" s="7"/>
      <c r="D719" s="7"/>
      <c r="E719" s="7"/>
      <c r="F719" s="7"/>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row>
    <row r="720" spans="1:33" ht="15.75" customHeight="1" x14ac:dyDescent="0.35">
      <c r="A720" s="7"/>
      <c r="B720" s="7"/>
      <c r="C720" s="7"/>
      <c r="D720" s="7"/>
      <c r="E720" s="7"/>
      <c r="F720" s="7"/>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row>
    <row r="721" spans="1:33" ht="15.75" customHeight="1" x14ac:dyDescent="0.35">
      <c r="A721" s="7"/>
      <c r="B721" s="7"/>
      <c r="C721" s="7"/>
      <c r="D721" s="7"/>
      <c r="E721" s="7"/>
      <c r="F721" s="7"/>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row>
    <row r="722" spans="1:33" ht="15.75" customHeight="1" x14ac:dyDescent="0.35">
      <c r="A722" s="7"/>
      <c r="B722" s="7"/>
      <c r="C722" s="7"/>
      <c r="D722" s="7"/>
      <c r="E722" s="7"/>
      <c r="F722" s="7"/>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row>
    <row r="723" spans="1:33" ht="15.75" customHeight="1" x14ac:dyDescent="0.35">
      <c r="A723" s="7"/>
      <c r="B723" s="7"/>
      <c r="C723" s="7"/>
      <c r="D723" s="7"/>
      <c r="E723" s="7"/>
      <c r="F723" s="7"/>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row>
    <row r="724" spans="1:33" ht="15.75" customHeight="1" x14ac:dyDescent="0.35">
      <c r="A724" s="7"/>
      <c r="B724" s="7"/>
      <c r="C724" s="7"/>
      <c r="D724" s="7"/>
      <c r="E724" s="7"/>
      <c r="F724" s="7"/>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row>
    <row r="725" spans="1:33" ht="15.75" customHeight="1" x14ac:dyDescent="0.35">
      <c r="A725" s="7"/>
      <c r="B725" s="7"/>
      <c r="C725" s="7"/>
      <c r="D725" s="7"/>
      <c r="E725" s="7"/>
      <c r="F725" s="7"/>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row>
    <row r="726" spans="1:33" ht="15.75" customHeight="1" x14ac:dyDescent="0.35">
      <c r="A726" s="7"/>
      <c r="B726" s="7"/>
      <c r="C726" s="7"/>
      <c r="D726" s="7"/>
      <c r="E726" s="7"/>
      <c r="F726" s="7"/>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row>
    <row r="727" spans="1:33" ht="15.75" customHeight="1" x14ac:dyDescent="0.35">
      <c r="A727" s="7"/>
      <c r="B727" s="7"/>
      <c r="C727" s="7"/>
      <c r="D727" s="7"/>
      <c r="E727" s="7"/>
      <c r="F727" s="7"/>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row>
    <row r="728" spans="1:33" ht="15.75" customHeight="1" x14ac:dyDescent="0.35">
      <c r="A728" s="7"/>
      <c r="B728" s="7"/>
      <c r="C728" s="7"/>
      <c r="D728" s="7"/>
      <c r="E728" s="7"/>
      <c r="F728" s="7"/>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row>
    <row r="729" spans="1:33" ht="15.75" customHeight="1" x14ac:dyDescent="0.35">
      <c r="A729" s="7"/>
      <c r="B729" s="7"/>
      <c r="C729" s="7"/>
      <c r="D729" s="7"/>
      <c r="E729" s="7"/>
      <c r="F729" s="7"/>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row>
    <row r="730" spans="1:33" ht="15.75" customHeight="1" x14ac:dyDescent="0.35">
      <c r="A730" s="7"/>
      <c r="B730" s="7"/>
      <c r="C730" s="7"/>
      <c r="D730" s="7"/>
      <c r="E730" s="7"/>
      <c r="F730" s="7"/>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row>
    <row r="731" spans="1:33" ht="15.75" customHeight="1" x14ac:dyDescent="0.35">
      <c r="A731" s="7"/>
      <c r="B731" s="7"/>
      <c r="C731" s="7"/>
      <c r="D731" s="7"/>
      <c r="E731" s="7"/>
      <c r="F731" s="7"/>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row>
    <row r="732" spans="1:33" ht="15.75" customHeight="1" x14ac:dyDescent="0.35">
      <c r="A732" s="7"/>
      <c r="B732" s="7"/>
      <c r="C732" s="7"/>
      <c r="D732" s="7"/>
      <c r="E732" s="7"/>
      <c r="F732" s="7"/>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row>
    <row r="733" spans="1:33" ht="15.75" customHeight="1" x14ac:dyDescent="0.35">
      <c r="A733" s="7"/>
      <c r="B733" s="7"/>
      <c r="C733" s="7"/>
      <c r="D733" s="7"/>
      <c r="E733" s="7"/>
      <c r="F733" s="7"/>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row>
    <row r="734" spans="1:33" ht="15.75" customHeight="1" x14ac:dyDescent="0.35">
      <c r="A734" s="7"/>
      <c r="B734" s="7"/>
      <c r="C734" s="7"/>
      <c r="D734" s="7"/>
      <c r="E734" s="7"/>
      <c r="F734" s="7"/>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row>
    <row r="735" spans="1:33" ht="15.75" customHeight="1" x14ac:dyDescent="0.35">
      <c r="A735" s="7"/>
      <c r="B735" s="7"/>
      <c r="C735" s="7"/>
      <c r="D735" s="7"/>
      <c r="E735" s="7"/>
      <c r="F735" s="7"/>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row>
    <row r="736" spans="1:33" ht="15.75" customHeight="1" x14ac:dyDescent="0.35">
      <c r="A736" s="7"/>
      <c r="B736" s="7"/>
      <c r="C736" s="7"/>
      <c r="D736" s="7"/>
      <c r="E736" s="7"/>
      <c r="F736" s="7"/>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row>
    <row r="737" spans="1:33" ht="15.75" customHeight="1" x14ac:dyDescent="0.35">
      <c r="A737" s="7"/>
      <c r="B737" s="7"/>
      <c r="C737" s="7"/>
      <c r="D737" s="7"/>
      <c r="E737" s="7"/>
      <c r="F737" s="7"/>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row>
    <row r="738" spans="1:33" ht="15.75" customHeight="1" x14ac:dyDescent="0.35">
      <c r="A738" s="7"/>
      <c r="B738" s="7"/>
      <c r="C738" s="7"/>
      <c r="D738" s="7"/>
      <c r="E738" s="7"/>
      <c r="F738" s="7"/>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row>
    <row r="739" spans="1:33" ht="15.75" customHeight="1" x14ac:dyDescent="0.35">
      <c r="A739" s="7"/>
      <c r="B739" s="7"/>
      <c r="C739" s="7"/>
      <c r="D739" s="7"/>
      <c r="E739" s="7"/>
      <c r="F739" s="7"/>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row>
    <row r="740" spans="1:33" ht="15.75" customHeight="1" x14ac:dyDescent="0.35">
      <c r="A740" s="7"/>
      <c r="B740" s="7"/>
      <c r="C740" s="7"/>
      <c r="D740" s="7"/>
      <c r="E740" s="7"/>
      <c r="F740" s="7"/>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row>
    <row r="741" spans="1:33" ht="15.75" customHeight="1" x14ac:dyDescent="0.35">
      <c r="A741" s="7"/>
      <c r="B741" s="7"/>
      <c r="C741" s="7"/>
      <c r="D741" s="7"/>
      <c r="E741" s="7"/>
      <c r="F741" s="7"/>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row>
    <row r="742" spans="1:33" ht="15.75" customHeight="1" x14ac:dyDescent="0.35">
      <c r="A742" s="7"/>
      <c r="B742" s="7"/>
      <c r="C742" s="7"/>
      <c r="D742" s="7"/>
      <c r="E742" s="7"/>
      <c r="F742" s="7"/>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row>
    <row r="743" spans="1:33" ht="15.75" customHeight="1" x14ac:dyDescent="0.35">
      <c r="A743" s="7"/>
      <c r="B743" s="7"/>
      <c r="C743" s="7"/>
      <c r="D743" s="7"/>
      <c r="E743" s="7"/>
      <c r="F743" s="7"/>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row>
    <row r="744" spans="1:33" ht="15.75" customHeight="1" x14ac:dyDescent="0.35">
      <c r="A744" s="7"/>
      <c r="B744" s="7"/>
      <c r="C744" s="7"/>
      <c r="D744" s="7"/>
      <c r="E744" s="7"/>
      <c r="F744" s="7"/>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row>
    <row r="745" spans="1:33" ht="15.75" customHeight="1" x14ac:dyDescent="0.35">
      <c r="A745" s="7"/>
      <c r="B745" s="7"/>
      <c r="C745" s="7"/>
      <c r="D745" s="7"/>
      <c r="E745" s="7"/>
      <c r="F745" s="7"/>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row>
    <row r="746" spans="1:33" ht="15.75" customHeight="1" x14ac:dyDescent="0.35">
      <c r="A746" s="7"/>
      <c r="B746" s="7"/>
      <c r="C746" s="7"/>
      <c r="D746" s="7"/>
      <c r="E746" s="7"/>
      <c r="F746" s="7"/>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row>
    <row r="747" spans="1:33" ht="15.75" customHeight="1" x14ac:dyDescent="0.35">
      <c r="A747" s="7"/>
      <c r="B747" s="7"/>
      <c r="C747" s="7"/>
      <c r="D747" s="7"/>
      <c r="E747" s="7"/>
      <c r="F747" s="7"/>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row>
    <row r="748" spans="1:33" ht="15.75" customHeight="1" x14ac:dyDescent="0.35">
      <c r="A748" s="7"/>
      <c r="B748" s="7"/>
      <c r="C748" s="7"/>
      <c r="D748" s="7"/>
      <c r="E748" s="7"/>
      <c r="F748" s="7"/>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row>
    <row r="749" spans="1:33" ht="15.75" customHeight="1" x14ac:dyDescent="0.35">
      <c r="A749" s="7"/>
      <c r="B749" s="7"/>
      <c r="C749" s="7"/>
      <c r="D749" s="7"/>
      <c r="E749" s="7"/>
      <c r="F749" s="7"/>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row>
    <row r="750" spans="1:33" ht="15.75" customHeight="1" x14ac:dyDescent="0.35">
      <c r="A750" s="7"/>
      <c r="B750" s="7"/>
      <c r="C750" s="7"/>
      <c r="D750" s="7"/>
      <c r="E750" s="7"/>
      <c r="F750" s="7"/>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row>
    <row r="751" spans="1:33" ht="15.75" customHeight="1" x14ac:dyDescent="0.35">
      <c r="A751" s="7"/>
      <c r="B751" s="7"/>
      <c r="C751" s="7"/>
      <c r="D751" s="7"/>
      <c r="E751" s="7"/>
      <c r="F751" s="7"/>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row>
    <row r="752" spans="1:33" ht="15.75" customHeight="1" x14ac:dyDescent="0.35">
      <c r="A752" s="7"/>
      <c r="B752" s="7"/>
      <c r="C752" s="7"/>
      <c r="D752" s="7"/>
      <c r="E752" s="7"/>
      <c r="F752" s="7"/>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row>
    <row r="753" spans="1:33" ht="15.75" customHeight="1" x14ac:dyDescent="0.35">
      <c r="A753" s="7"/>
      <c r="B753" s="7"/>
      <c r="C753" s="7"/>
      <c r="D753" s="7"/>
      <c r="E753" s="7"/>
      <c r="F753" s="7"/>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row>
    <row r="754" spans="1:33" ht="15.75" customHeight="1" x14ac:dyDescent="0.35">
      <c r="A754" s="7"/>
      <c r="B754" s="7"/>
      <c r="C754" s="7"/>
      <c r="D754" s="7"/>
      <c r="E754" s="7"/>
      <c r="F754" s="7"/>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row>
    <row r="755" spans="1:33" ht="15.75" customHeight="1" x14ac:dyDescent="0.35">
      <c r="A755" s="7"/>
      <c r="B755" s="7"/>
      <c r="C755" s="7"/>
      <c r="D755" s="7"/>
      <c r="E755" s="7"/>
      <c r="F755" s="7"/>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row>
    <row r="756" spans="1:33" ht="15.75" customHeight="1" x14ac:dyDescent="0.35">
      <c r="A756" s="7"/>
      <c r="B756" s="7"/>
      <c r="C756" s="7"/>
      <c r="D756" s="7"/>
      <c r="E756" s="7"/>
      <c r="F756" s="7"/>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row>
    <row r="757" spans="1:33" ht="15.75" customHeight="1" x14ac:dyDescent="0.35">
      <c r="A757" s="7"/>
      <c r="B757" s="7"/>
      <c r="C757" s="7"/>
      <c r="D757" s="7"/>
      <c r="E757" s="7"/>
      <c r="F757" s="7"/>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row>
    <row r="758" spans="1:33" ht="15.75" customHeight="1" x14ac:dyDescent="0.35">
      <c r="A758" s="7"/>
      <c r="B758" s="7"/>
      <c r="C758" s="7"/>
      <c r="D758" s="7"/>
      <c r="E758" s="7"/>
      <c r="F758" s="7"/>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row>
    <row r="759" spans="1:33" ht="15.75" customHeight="1" x14ac:dyDescent="0.35">
      <c r="A759" s="7"/>
      <c r="B759" s="7"/>
      <c r="C759" s="7"/>
      <c r="D759" s="7"/>
      <c r="E759" s="7"/>
      <c r="F759" s="7"/>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row>
    <row r="760" spans="1:33" ht="15.75" customHeight="1" x14ac:dyDescent="0.35">
      <c r="A760" s="7"/>
      <c r="B760" s="7"/>
      <c r="C760" s="7"/>
      <c r="D760" s="7"/>
      <c r="E760" s="7"/>
      <c r="F760" s="7"/>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row>
    <row r="761" spans="1:33" ht="15.75" customHeight="1" x14ac:dyDescent="0.35">
      <c r="A761" s="7"/>
      <c r="B761" s="7"/>
      <c r="C761" s="7"/>
      <c r="D761" s="7"/>
      <c r="E761" s="7"/>
      <c r="F761" s="7"/>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row>
    <row r="762" spans="1:33" ht="15.75" customHeight="1" x14ac:dyDescent="0.35">
      <c r="A762" s="7"/>
      <c r="B762" s="7"/>
      <c r="C762" s="7"/>
      <c r="D762" s="7"/>
      <c r="E762" s="7"/>
      <c r="F762" s="7"/>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row>
    <row r="763" spans="1:33" ht="15.75" customHeight="1" x14ac:dyDescent="0.35">
      <c r="A763" s="7"/>
      <c r="B763" s="7"/>
      <c r="C763" s="7"/>
      <c r="D763" s="7"/>
      <c r="E763" s="7"/>
      <c r="F763" s="7"/>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row>
    <row r="764" spans="1:33" ht="15.75" customHeight="1" x14ac:dyDescent="0.35">
      <c r="A764" s="7"/>
      <c r="B764" s="7"/>
      <c r="C764" s="7"/>
      <c r="D764" s="7"/>
      <c r="E764" s="7"/>
      <c r="F764" s="7"/>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row>
    <row r="765" spans="1:33" ht="15.75" customHeight="1" x14ac:dyDescent="0.35">
      <c r="A765" s="7"/>
      <c r="B765" s="7"/>
      <c r="C765" s="7"/>
      <c r="D765" s="7"/>
      <c r="E765" s="7"/>
      <c r="F765" s="7"/>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row>
    <row r="766" spans="1:33" ht="15.75" customHeight="1" x14ac:dyDescent="0.35">
      <c r="A766" s="7"/>
      <c r="B766" s="7"/>
      <c r="C766" s="7"/>
      <c r="D766" s="7"/>
      <c r="E766" s="7"/>
      <c r="F766" s="7"/>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row>
    <row r="767" spans="1:33" ht="15.75" customHeight="1" x14ac:dyDescent="0.35">
      <c r="A767" s="7"/>
      <c r="B767" s="7"/>
      <c r="C767" s="7"/>
      <c r="D767" s="7"/>
      <c r="E767" s="7"/>
      <c r="F767" s="7"/>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row>
    <row r="768" spans="1:33" ht="15.75" customHeight="1" x14ac:dyDescent="0.35">
      <c r="A768" s="7"/>
      <c r="B768" s="7"/>
      <c r="C768" s="7"/>
      <c r="D768" s="7"/>
      <c r="E768" s="7"/>
      <c r="F768" s="7"/>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row>
    <row r="769" spans="1:33" ht="15.75" customHeight="1" x14ac:dyDescent="0.35">
      <c r="A769" s="7"/>
      <c r="B769" s="7"/>
      <c r="C769" s="7"/>
      <c r="D769" s="7"/>
      <c r="E769" s="7"/>
      <c r="F769" s="7"/>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row>
    <row r="770" spans="1:33" ht="15.75" customHeight="1" x14ac:dyDescent="0.35">
      <c r="A770" s="7"/>
      <c r="B770" s="7"/>
      <c r="C770" s="7"/>
      <c r="D770" s="7"/>
      <c r="E770" s="7"/>
      <c r="F770" s="7"/>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row>
    <row r="771" spans="1:33" ht="15.75" customHeight="1" x14ac:dyDescent="0.35">
      <c r="A771" s="7"/>
      <c r="B771" s="7"/>
      <c r="C771" s="7"/>
      <c r="D771" s="7"/>
      <c r="E771" s="7"/>
      <c r="F771" s="7"/>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row>
    <row r="772" spans="1:33" ht="15.75" customHeight="1" x14ac:dyDescent="0.35">
      <c r="A772" s="7"/>
      <c r="B772" s="7"/>
      <c r="C772" s="7"/>
      <c r="D772" s="7"/>
      <c r="E772" s="7"/>
      <c r="F772" s="7"/>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row>
    <row r="773" spans="1:33" ht="15.75" customHeight="1" x14ac:dyDescent="0.35">
      <c r="A773" s="7"/>
      <c r="B773" s="7"/>
      <c r="C773" s="7"/>
      <c r="D773" s="7"/>
      <c r="E773" s="7"/>
      <c r="F773" s="7"/>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row>
    <row r="774" spans="1:33" ht="15.75" customHeight="1" x14ac:dyDescent="0.35">
      <c r="A774" s="7"/>
      <c r="B774" s="7"/>
      <c r="C774" s="7"/>
      <c r="D774" s="7"/>
      <c r="E774" s="7"/>
      <c r="F774" s="7"/>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row>
    <row r="775" spans="1:33" ht="15.75" customHeight="1" x14ac:dyDescent="0.35">
      <c r="A775" s="7"/>
      <c r="B775" s="7"/>
      <c r="C775" s="7"/>
      <c r="D775" s="7"/>
      <c r="E775" s="7"/>
      <c r="F775" s="7"/>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row>
    <row r="776" spans="1:33" ht="15.75" customHeight="1" x14ac:dyDescent="0.35">
      <c r="A776" s="7"/>
      <c r="B776" s="7"/>
      <c r="C776" s="7"/>
      <c r="D776" s="7"/>
      <c r="E776" s="7"/>
      <c r="F776" s="7"/>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row>
    <row r="777" spans="1:33" ht="15.75" customHeight="1" x14ac:dyDescent="0.35">
      <c r="A777" s="7"/>
      <c r="B777" s="7"/>
      <c r="C777" s="7"/>
      <c r="D777" s="7"/>
      <c r="E777" s="7"/>
      <c r="F777" s="7"/>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row>
    <row r="778" spans="1:33" ht="15.75" customHeight="1" x14ac:dyDescent="0.35">
      <c r="A778" s="7"/>
      <c r="B778" s="7"/>
      <c r="C778" s="7"/>
      <c r="D778" s="7"/>
      <c r="E778" s="7"/>
      <c r="F778" s="7"/>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row>
    <row r="779" spans="1:33" ht="15.75" customHeight="1" x14ac:dyDescent="0.35">
      <c r="A779" s="7"/>
      <c r="B779" s="7"/>
      <c r="C779" s="7"/>
      <c r="D779" s="7"/>
      <c r="E779" s="7"/>
      <c r="F779" s="7"/>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row>
    <row r="780" spans="1:33" ht="15.75" customHeight="1" x14ac:dyDescent="0.35">
      <c r="A780" s="7"/>
      <c r="B780" s="7"/>
      <c r="C780" s="7"/>
      <c r="D780" s="7"/>
      <c r="E780" s="7"/>
      <c r="F780" s="7"/>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row>
    <row r="781" spans="1:33" ht="15.75" customHeight="1" x14ac:dyDescent="0.35">
      <c r="A781" s="7"/>
      <c r="B781" s="7"/>
      <c r="C781" s="7"/>
      <c r="D781" s="7"/>
      <c r="E781" s="7"/>
      <c r="F781" s="7"/>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row>
    <row r="782" spans="1:33" ht="15.75" customHeight="1" x14ac:dyDescent="0.35">
      <c r="A782" s="7"/>
      <c r="B782" s="7"/>
      <c r="C782" s="7"/>
      <c r="D782" s="7"/>
      <c r="E782" s="7"/>
      <c r="F782" s="7"/>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row>
    <row r="783" spans="1:33" ht="15.75" customHeight="1" x14ac:dyDescent="0.35">
      <c r="A783" s="7"/>
      <c r="B783" s="7"/>
      <c r="C783" s="7"/>
      <c r="D783" s="7"/>
      <c r="E783" s="7"/>
      <c r="F783" s="7"/>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row>
    <row r="784" spans="1:33" ht="15.75" customHeight="1" x14ac:dyDescent="0.35">
      <c r="A784" s="7"/>
      <c r="B784" s="7"/>
      <c r="C784" s="7"/>
      <c r="D784" s="7"/>
      <c r="E784" s="7"/>
      <c r="F784" s="7"/>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row>
    <row r="785" spans="1:33" ht="15.75" customHeight="1" x14ac:dyDescent="0.35">
      <c r="A785" s="7"/>
      <c r="B785" s="7"/>
      <c r="C785" s="7"/>
      <c r="D785" s="7"/>
      <c r="E785" s="7"/>
      <c r="F785" s="7"/>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row>
    <row r="786" spans="1:33" ht="15.75" customHeight="1" x14ac:dyDescent="0.35">
      <c r="A786" s="7"/>
      <c r="B786" s="7"/>
      <c r="C786" s="7"/>
      <c r="D786" s="7"/>
      <c r="E786" s="7"/>
      <c r="F786" s="7"/>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row>
    <row r="787" spans="1:33" ht="15.75" customHeight="1" x14ac:dyDescent="0.35">
      <c r="A787" s="7"/>
      <c r="B787" s="7"/>
      <c r="C787" s="7"/>
      <c r="D787" s="7"/>
      <c r="E787" s="7"/>
      <c r="F787" s="7"/>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row>
    <row r="788" spans="1:33" ht="15.75" customHeight="1" x14ac:dyDescent="0.35">
      <c r="A788" s="7"/>
      <c r="B788" s="7"/>
      <c r="C788" s="7"/>
      <c r="D788" s="7"/>
      <c r="E788" s="7"/>
      <c r="F788" s="7"/>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row>
    <row r="789" spans="1:33" ht="15.75" customHeight="1" x14ac:dyDescent="0.35">
      <c r="A789" s="7"/>
      <c r="B789" s="7"/>
      <c r="C789" s="7"/>
      <c r="D789" s="7"/>
      <c r="E789" s="7"/>
      <c r="F789" s="7"/>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row>
    <row r="790" spans="1:33" ht="15.75" customHeight="1" x14ac:dyDescent="0.35">
      <c r="A790" s="7"/>
      <c r="B790" s="7"/>
      <c r="C790" s="7"/>
      <c r="D790" s="7"/>
      <c r="E790" s="7"/>
      <c r="F790" s="7"/>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row>
    <row r="791" spans="1:33" ht="15.75" customHeight="1" x14ac:dyDescent="0.35">
      <c r="A791" s="7"/>
      <c r="B791" s="7"/>
      <c r="C791" s="7"/>
      <c r="D791" s="7"/>
      <c r="E791" s="7"/>
      <c r="F791" s="7"/>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row>
    <row r="792" spans="1:33" ht="15.75" customHeight="1" x14ac:dyDescent="0.35">
      <c r="A792" s="7"/>
      <c r="B792" s="7"/>
      <c r="C792" s="7"/>
      <c r="D792" s="7"/>
      <c r="E792" s="7"/>
      <c r="F792" s="7"/>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row>
    <row r="793" spans="1:33" ht="15.75" customHeight="1" x14ac:dyDescent="0.35">
      <c r="A793" s="7"/>
      <c r="B793" s="7"/>
      <c r="C793" s="7"/>
      <c r="D793" s="7"/>
      <c r="E793" s="7"/>
      <c r="F793" s="7"/>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row>
    <row r="794" spans="1:33" ht="15.75" customHeight="1" x14ac:dyDescent="0.35">
      <c r="A794" s="7"/>
      <c r="B794" s="7"/>
      <c r="C794" s="7"/>
      <c r="D794" s="7"/>
      <c r="E794" s="7"/>
      <c r="F794" s="7"/>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row>
    <row r="795" spans="1:33" ht="15.75" customHeight="1" x14ac:dyDescent="0.35">
      <c r="A795" s="7"/>
      <c r="B795" s="7"/>
      <c r="C795" s="7"/>
      <c r="D795" s="7"/>
      <c r="E795" s="7"/>
      <c r="F795" s="7"/>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row>
    <row r="796" spans="1:33" ht="15.75" customHeight="1" x14ac:dyDescent="0.35">
      <c r="A796" s="7"/>
      <c r="B796" s="7"/>
      <c r="C796" s="7"/>
      <c r="D796" s="7"/>
      <c r="E796" s="7"/>
      <c r="F796" s="7"/>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row>
    <row r="797" spans="1:33" ht="15.75" customHeight="1" x14ac:dyDescent="0.35">
      <c r="A797" s="7"/>
      <c r="B797" s="7"/>
      <c r="C797" s="7"/>
      <c r="D797" s="7"/>
      <c r="E797" s="7"/>
      <c r="F797" s="7"/>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row>
    <row r="798" spans="1:33" ht="15.75" customHeight="1" x14ac:dyDescent="0.35">
      <c r="A798" s="7"/>
      <c r="B798" s="7"/>
      <c r="C798" s="7"/>
      <c r="D798" s="7"/>
      <c r="E798" s="7"/>
      <c r="F798" s="7"/>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row>
    <row r="799" spans="1:33" ht="15.75" customHeight="1" x14ac:dyDescent="0.35">
      <c r="A799" s="7"/>
      <c r="B799" s="7"/>
      <c r="C799" s="7"/>
      <c r="D799" s="7"/>
      <c r="E799" s="7"/>
      <c r="F799" s="7"/>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row>
    <row r="800" spans="1:33" ht="15.75" customHeight="1" x14ac:dyDescent="0.35">
      <c r="A800" s="7"/>
      <c r="B800" s="7"/>
      <c r="C800" s="7"/>
      <c r="D800" s="7"/>
      <c r="E800" s="7"/>
      <c r="F800" s="7"/>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row>
    <row r="801" spans="1:33" ht="15.75" customHeight="1" x14ac:dyDescent="0.35">
      <c r="A801" s="7"/>
      <c r="B801" s="7"/>
      <c r="C801" s="7"/>
      <c r="D801" s="7"/>
      <c r="E801" s="7"/>
      <c r="F801" s="7"/>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row>
    <row r="802" spans="1:33" ht="15.75" customHeight="1" x14ac:dyDescent="0.35">
      <c r="A802" s="7"/>
      <c r="B802" s="7"/>
      <c r="C802" s="7"/>
      <c r="D802" s="7"/>
      <c r="E802" s="7"/>
      <c r="F802" s="7"/>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row>
    <row r="803" spans="1:33" ht="15.75" customHeight="1" x14ac:dyDescent="0.35">
      <c r="A803" s="7"/>
      <c r="B803" s="7"/>
      <c r="C803" s="7"/>
      <c r="D803" s="7"/>
      <c r="E803" s="7"/>
      <c r="F803" s="7"/>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row>
    <row r="804" spans="1:33" ht="15.75" customHeight="1" x14ac:dyDescent="0.35">
      <c r="A804" s="7"/>
      <c r="B804" s="7"/>
      <c r="C804" s="7"/>
      <c r="D804" s="7"/>
      <c r="E804" s="7"/>
      <c r="F804" s="7"/>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row>
    <row r="805" spans="1:33" ht="15.75" customHeight="1" x14ac:dyDescent="0.35">
      <c r="A805" s="7"/>
      <c r="B805" s="7"/>
      <c r="C805" s="7"/>
      <c r="D805" s="7"/>
      <c r="E805" s="7"/>
      <c r="F805" s="7"/>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row>
    <row r="806" spans="1:33" ht="15.75" customHeight="1" x14ac:dyDescent="0.35">
      <c r="A806" s="7"/>
      <c r="B806" s="7"/>
      <c r="C806" s="7"/>
      <c r="D806" s="7"/>
      <c r="E806" s="7"/>
      <c r="F806" s="7"/>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row>
    <row r="807" spans="1:33" ht="15.75" customHeight="1" x14ac:dyDescent="0.35">
      <c r="A807" s="7"/>
      <c r="B807" s="7"/>
      <c r="C807" s="7"/>
      <c r="D807" s="7"/>
      <c r="E807" s="7"/>
      <c r="F807" s="7"/>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row>
    <row r="808" spans="1:33" ht="15.75" customHeight="1" x14ac:dyDescent="0.35">
      <c r="A808" s="7"/>
      <c r="B808" s="7"/>
      <c r="C808" s="7"/>
      <c r="D808" s="7"/>
      <c r="E808" s="7"/>
      <c r="F808" s="7"/>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row>
    <row r="809" spans="1:33" ht="15.75" customHeight="1" x14ac:dyDescent="0.35">
      <c r="A809" s="7"/>
      <c r="B809" s="7"/>
      <c r="C809" s="7"/>
      <c r="D809" s="7"/>
      <c r="E809" s="7"/>
      <c r="F809" s="7"/>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row>
    <row r="810" spans="1:33" ht="15.75" customHeight="1" x14ac:dyDescent="0.35">
      <c r="A810" s="7"/>
      <c r="B810" s="7"/>
      <c r="C810" s="7"/>
      <c r="D810" s="7"/>
      <c r="E810" s="7"/>
      <c r="F810" s="7"/>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row>
    <row r="811" spans="1:33" ht="15.75" customHeight="1" x14ac:dyDescent="0.35">
      <c r="A811" s="7"/>
      <c r="B811" s="7"/>
      <c r="C811" s="7"/>
      <c r="D811" s="7"/>
      <c r="E811" s="7"/>
      <c r="F811" s="7"/>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row>
    <row r="812" spans="1:33" ht="15.75" customHeight="1" x14ac:dyDescent="0.35">
      <c r="A812" s="7"/>
      <c r="B812" s="7"/>
      <c r="C812" s="7"/>
      <c r="D812" s="7"/>
      <c r="E812" s="7"/>
      <c r="F812" s="7"/>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row>
    <row r="813" spans="1:33" ht="15.75" customHeight="1" x14ac:dyDescent="0.35">
      <c r="A813" s="7"/>
      <c r="B813" s="7"/>
      <c r="C813" s="7"/>
      <c r="D813" s="7"/>
      <c r="E813" s="7"/>
      <c r="F813" s="7"/>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row>
    <row r="814" spans="1:33" ht="15.75" customHeight="1" x14ac:dyDescent="0.35">
      <c r="A814" s="7"/>
      <c r="B814" s="7"/>
      <c r="C814" s="7"/>
      <c r="D814" s="7"/>
      <c r="E814" s="7"/>
      <c r="F814" s="7"/>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row>
    <row r="815" spans="1:33" ht="15.75" customHeight="1" x14ac:dyDescent="0.35">
      <c r="A815" s="7"/>
      <c r="B815" s="7"/>
      <c r="C815" s="7"/>
      <c r="D815" s="7"/>
      <c r="E815" s="7"/>
      <c r="F815" s="7"/>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row>
    <row r="816" spans="1:33" ht="15.75" customHeight="1" x14ac:dyDescent="0.35">
      <c r="A816" s="7"/>
      <c r="B816" s="7"/>
      <c r="C816" s="7"/>
      <c r="D816" s="7"/>
      <c r="E816" s="7"/>
      <c r="F816" s="7"/>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row>
    <row r="817" spans="1:33" ht="15.75" customHeight="1" x14ac:dyDescent="0.35">
      <c r="A817" s="7"/>
      <c r="B817" s="7"/>
      <c r="C817" s="7"/>
      <c r="D817" s="7"/>
      <c r="E817" s="7"/>
      <c r="F817" s="7"/>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row>
    <row r="818" spans="1:33" ht="15.75" customHeight="1" x14ac:dyDescent="0.35">
      <c r="A818" s="7"/>
      <c r="B818" s="7"/>
      <c r="C818" s="7"/>
      <c r="D818" s="7"/>
      <c r="E818" s="7"/>
      <c r="F818" s="7"/>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row>
    <row r="819" spans="1:33" ht="15.75" customHeight="1" x14ac:dyDescent="0.35">
      <c r="A819" s="7"/>
      <c r="B819" s="7"/>
      <c r="C819" s="7"/>
      <c r="D819" s="7"/>
      <c r="E819" s="7"/>
      <c r="F819" s="7"/>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row>
    <row r="820" spans="1:33" ht="15.75" customHeight="1" x14ac:dyDescent="0.35">
      <c r="A820" s="7"/>
      <c r="B820" s="7"/>
      <c r="C820" s="7"/>
      <c r="D820" s="7"/>
      <c r="E820" s="7"/>
      <c r="F820" s="7"/>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row>
    <row r="821" spans="1:33" ht="15.75" customHeight="1" x14ac:dyDescent="0.35">
      <c r="A821" s="7"/>
      <c r="B821" s="7"/>
      <c r="C821" s="7"/>
      <c r="D821" s="7"/>
      <c r="E821" s="7"/>
      <c r="F821" s="7"/>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row>
    <row r="822" spans="1:33" ht="15.75" customHeight="1" x14ac:dyDescent="0.35">
      <c r="A822" s="7"/>
      <c r="B822" s="7"/>
      <c r="C822" s="7"/>
      <c r="D822" s="7"/>
      <c r="E822" s="7"/>
      <c r="F822" s="7"/>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row>
    <row r="823" spans="1:33" ht="15.75" customHeight="1" x14ac:dyDescent="0.35">
      <c r="A823" s="7"/>
      <c r="B823" s="7"/>
      <c r="C823" s="7"/>
      <c r="D823" s="7"/>
      <c r="E823" s="7"/>
      <c r="F823" s="7"/>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row>
    <row r="824" spans="1:33" ht="15.75" customHeight="1" x14ac:dyDescent="0.35">
      <c r="A824" s="7"/>
      <c r="B824" s="7"/>
      <c r="C824" s="7"/>
      <c r="D824" s="7"/>
      <c r="E824" s="7"/>
      <c r="F824" s="7"/>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row>
    <row r="825" spans="1:33" ht="15.75" customHeight="1" x14ac:dyDescent="0.35">
      <c r="A825" s="7"/>
      <c r="B825" s="7"/>
      <c r="C825" s="7"/>
      <c r="D825" s="7"/>
      <c r="E825" s="7"/>
      <c r="F825" s="7"/>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row>
    <row r="826" spans="1:33" ht="15.75" customHeight="1" x14ac:dyDescent="0.35">
      <c r="A826" s="7"/>
      <c r="B826" s="7"/>
      <c r="C826" s="7"/>
      <c r="D826" s="7"/>
      <c r="E826" s="7"/>
      <c r="F826" s="7"/>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row>
    <row r="827" spans="1:33" ht="15.75" customHeight="1" x14ac:dyDescent="0.35">
      <c r="A827" s="7"/>
      <c r="B827" s="7"/>
      <c r="C827" s="7"/>
      <c r="D827" s="7"/>
      <c r="E827" s="7"/>
      <c r="F827" s="7"/>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row>
    <row r="828" spans="1:33" ht="15.75" customHeight="1" x14ac:dyDescent="0.35">
      <c r="A828" s="7"/>
      <c r="B828" s="7"/>
      <c r="C828" s="7"/>
      <c r="D828" s="7"/>
      <c r="E828" s="7"/>
      <c r="F828" s="7"/>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row>
    <row r="829" spans="1:33" ht="15.75" customHeight="1" x14ac:dyDescent="0.35">
      <c r="A829" s="7"/>
      <c r="B829" s="7"/>
      <c r="C829" s="7"/>
      <c r="D829" s="7"/>
      <c r="E829" s="7"/>
      <c r="F829" s="7"/>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row>
    <row r="830" spans="1:33" ht="15.75" customHeight="1" x14ac:dyDescent="0.35">
      <c r="A830" s="7"/>
      <c r="B830" s="7"/>
      <c r="C830" s="7"/>
      <c r="D830" s="7"/>
      <c r="E830" s="7"/>
      <c r="F830" s="7"/>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row>
    <row r="831" spans="1:33" ht="15.75" customHeight="1" x14ac:dyDescent="0.35">
      <c r="A831" s="7"/>
      <c r="B831" s="7"/>
      <c r="C831" s="7"/>
      <c r="D831" s="7"/>
      <c r="E831" s="7"/>
      <c r="F831" s="7"/>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row>
    <row r="832" spans="1:33" ht="15.75" customHeight="1" x14ac:dyDescent="0.35">
      <c r="A832" s="7"/>
      <c r="B832" s="7"/>
      <c r="C832" s="7"/>
      <c r="D832" s="7"/>
      <c r="E832" s="7"/>
      <c r="F832" s="7"/>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row>
    <row r="833" spans="1:33" ht="15.75" customHeight="1" x14ac:dyDescent="0.35">
      <c r="A833" s="7"/>
      <c r="B833" s="7"/>
      <c r="C833" s="7"/>
      <c r="D833" s="7"/>
      <c r="E833" s="7"/>
      <c r="F833" s="7"/>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row>
    <row r="834" spans="1:33" ht="15.75" customHeight="1" x14ac:dyDescent="0.35">
      <c r="A834" s="7"/>
      <c r="B834" s="7"/>
      <c r="C834" s="7"/>
      <c r="D834" s="7"/>
      <c r="E834" s="7"/>
      <c r="F834" s="7"/>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row>
    <row r="835" spans="1:33" ht="15.75" customHeight="1" x14ac:dyDescent="0.35">
      <c r="A835" s="7"/>
      <c r="B835" s="7"/>
      <c r="C835" s="7"/>
      <c r="D835" s="7"/>
      <c r="E835" s="7"/>
      <c r="F835" s="7"/>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row>
    <row r="836" spans="1:33" ht="15.75" customHeight="1" x14ac:dyDescent="0.35">
      <c r="A836" s="7"/>
      <c r="B836" s="7"/>
      <c r="C836" s="7"/>
      <c r="D836" s="7"/>
      <c r="E836" s="7"/>
      <c r="F836" s="7"/>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row>
    <row r="837" spans="1:33" ht="15.75" customHeight="1" x14ac:dyDescent="0.35">
      <c r="A837" s="7"/>
      <c r="B837" s="7"/>
      <c r="C837" s="7"/>
      <c r="D837" s="7"/>
      <c r="E837" s="7"/>
      <c r="F837" s="7"/>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row>
    <row r="838" spans="1:33" ht="15.75" customHeight="1" x14ac:dyDescent="0.35">
      <c r="A838" s="7"/>
      <c r="B838" s="7"/>
      <c r="C838" s="7"/>
      <c r="D838" s="7"/>
      <c r="E838" s="7"/>
      <c r="F838" s="7"/>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row>
    <row r="839" spans="1:33" ht="15.75" customHeight="1" x14ac:dyDescent="0.35">
      <c r="A839" s="7"/>
      <c r="B839" s="7"/>
      <c r="C839" s="7"/>
      <c r="D839" s="7"/>
      <c r="E839" s="7"/>
      <c r="F839" s="7"/>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row>
    <row r="840" spans="1:33" ht="15.75" customHeight="1" x14ac:dyDescent="0.35">
      <c r="A840" s="7"/>
      <c r="B840" s="7"/>
      <c r="C840" s="7"/>
      <c r="D840" s="7"/>
      <c r="E840" s="7"/>
      <c r="F840" s="7"/>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row>
    <row r="841" spans="1:33" ht="15.75" customHeight="1" x14ac:dyDescent="0.35">
      <c r="A841" s="7"/>
      <c r="B841" s="7"/>
      <c r="C841" s="7"/>
      <c r="D841" s="7"/>
      <c r="E841" s="7"/>
      <c r="F841" s="7"/>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row>
    <row r="842" spans="1:33" ht="15.75" customHeight="1" x14ac:dyDescent="0.35">
      <c r="A842" s="7"/>
      <c r="B842" s="7"/>
      <c r="C842" s="7"/>
      <c r="D842" s="7"/>
      <c r="E842" s="7"/>
      <c r="F842" s="7"/>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row>
    <row r="843" spans="1:33" ht="15.75" customHeight="1" x14ac:dyDescent="0.35">
      <c r="A843" s="7"/>
      <c r="B843" s="7"/>
      <c r="C843" s="7"/>
      <c r="D843" s="7"/>
      <c r="E843" s="7"/>
      <c r="F843" s="7"/>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row>
    <row r="844" spans="1:33" ht="15.75" customHeight="1" x14ac:dyDescent="0.35">
      <c r="A844" s="7"/>
      <c r="B844" s="7"/>
      <c r="C844" s="7"/>
      <c r="D844" s="7"/>
      <c r="E844" s="7"/>
      <c r="F844" s="7"/>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row>
    <row r="845" spans="1:33" ht="15.75" customHeight="1" x14ac:dyDescent="0.35">
      <c r="A845" s="7"/>
      <c r="B845" s="7"/>
      <c r="C845" s="7"/>
      <c r="D845" s="7"/>
      <c r="E845" s="7"/>
      <c r="F845" s="7"/>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row>
    <row r="846" spans="1:33" ht="15.75" customHeight="1" x14ac:dyDescent="0.35">
      <c r="A846" s="7"/>
      <c r="B846" s="7"/>
      <c r="C846" s="7"/>
      <c r="D846" s="7"/>
      <c r="E846" s="7"/>
      <c r="F846" s="7"/>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row>
    <row r="847" spans="1:33" ht="15.75" customHeight="1" x14ac:dyDescent="0.35">
      <c r="A847" s="7"/>
      <c r="B847" s="7"/>
      <c r="C847" s="7"/>
      <c r="D847" s="7"/>
      <c r="E847" s="7"/>
      <c r="F847" s="7"/>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row>
    <row r="848" spans="1:33" ht="15.75" customHeight="1" x14ac:dyDescent="0.35">
      <c r="A848" s="7"/>
      <c r="B848" s="7"/>
      <c r="C848" s="7"/>
      <c r="D848" s="7"/>
      <c r="E848" s="7"/>
      <c r="F848" s="7"/>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row>
    <row r="849" spans="1:33" ht="15.75" customHeight="1" x14ac:dyDescent="0.35">
      <c r="A849" s="7"/>
      <c r="B849" s="7"/>
      <c r="C849" s="7"/>
      <c r="D849" s="7"/>
      <c r="E849" s="7"/>
      <c r="F849" s="7"/>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row>
    <row r="850" spans="1:33" ht="15.75" customHeight="1" x14ac:dyDescent="0.35">
      <c r="A850" s="7"/>
      <c r="B850" s="7"/>
      <c r="C850" s="7"/>
      <c r="D850" s="7"/>
      <c r="E850" s="7"/>
      <c r="F850" s="7"/>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row>
    <row r="851" spans="1:33" ht="15.75" customHeight="1" x14ac:dyDescent="0.35">
      <c r="A851" s="7"/>
      <c r="B851" s="7"/>
      <c r="C851" s="7"/>
      <c r="D851" s="7"/>
      <c r="E851" s="7"/>
      <c r="F851" s="7"/>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row>
    <row r="852" spans="1:33" ht="15.75" customHeight="1" x14ac:dyDescent="0.35">
      <c r="A852" s="7"/>
      <c r="B852" s="7"/>
      <c r="C852" s="7"/>
      <c r="D852" s="7"/>
      <c r="E852" s="7"/>
      <c r="F852" s="7"/>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row>
    <row r="853" spans="1:33" ht="15.75" customHeight="1" x14ac:dyDescent="0.35">
      <c r="A853" s="7"/>
      <c r="B853" s="7"/>
      <c r="C853" s="7"/>
      <c r="D853" s="7"/>
      <c r="E853" s="7"/>
      <c r="F853" s="7"/>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row>
    <row r="854" spans="1:33" ht="15.75" customHeight="1" x14ac:dyDescent="0.35">
      <c r="A854" s="7"/>
      <c r="B854" s="7"/>
      <c r="C854" s="7"/>
      <c r="D854" s="7"/>
      <c r="E854" s="7"/>
      <c r="F854" s="7"/>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row>
    <row r="855" spans="1:33" ht="15.75" customHeight="1" x14ac:dyDescent="0.35">
      <c r="A855" s="7"/>
      <c r="B855" s="7"/>
      <c r="C855" s="7"/>
      <c r="D855" s="7"/>
      <c r="E855" s="7"/>
      <c r="F855" s="7"/>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row>
    <row r="856" spans="1:33" ht="15.75" customHeight="1" x14ac:dyDescent="0.35">
      <c r="A856" s="7"/>
      <c r="B856" s="7"/>
      <c r="C856" s="7"/>
      <c r="D856" s="7"/>
      <c r="E856" s="7"/>
      <c r="F856" s="7"/>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row>
    <row r="857" spans="1:33" ht="15.75" customHeight="1" x14ac:dyDescent="0.35">
      <c r="A857" s="7"/>
      <c r="B857" s="7"/>
      <c r="C857" s="7"/>
      <c r="D857" s="7"/>
      <c r="E857" s="7"/>
      <c r="F857" s="7"/>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row>
    <row r="858" spans="1:33" ht="15.75" customHeight="1" x14ac:dyDescent="0.35">
      <c r="A858" s="7"/>
      <c r="B858" s="7"/>
      <c r="C858" s="7"/>
      <c r="D858" s="7"/>
      <c r="E858" s="7"/>
      <c r="F858" s="7"/>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row>
    <row r="859" spans="1:33" ht="15.75" customHeight="1" x14ac:dyDescent="0.35">
      <c r="A859" s="7"/>
      <c r="B859" s="7"/>
      <c r="C859" s="7"/>
      <c r="D859" s="7"/>
      <c r="E859" s="7"/>
      <c r="F859" s="7"/>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row>
    <row r="860" spans="1:33" ht="15.75" customHeight="1" x14ac:dyDescent="0.35">
      <c r="A860" s="7"/>
      <c r="B860" s="7"/>
      <c r="C860" s="7"/>
      <c r="D860" s="7"/>
      <c r="E860" s="7"/>
      <c r="F860" s="7"/>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row>
    <row r="861" spans="1:33" ht="15.75" customHeight="1" x14ac:dyDescent="0.35">
      <c r="A861" s="7"/>
      <c r="B861" s="7"/>
      <c r="C861" s="7"/>
      <c r="D861" s="7"/>
      <c r="E861" s="7"/>
      <c r="F861" s="7"/>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row>
    <row r="862" spans="1:33" ht="15.75" customHeight="1" x14ac:dyDescent="0.35">
      <c r="A862" s="7"/>
      <c r="B862" s="7"/>
      <c r="C862" s="7"/>
      <c r="D862" s="7"/>
      <c r="E862" s="7"/>
      <c r="F862" s="7"/>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row>
    <row r="863" spans="1:33" ht="15.75" customHeight="1" x14ac:dyDescent="0.35">
      <c r="A863" s="7"/>
      <c r="B863" s="7"/>
      <c r="C863" s="7"/>
      <c r="D863" s="7"/>
      <c r="E863" s="7"/>
      <c r="F863" s="7"/>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row>
    <row r="864" spans="1:33" ht="15.75" customHeight="1" x14ac:dyDescent="0.35">
      <c r="A864" s="7"/>
      <c r="B864" s="7"/>
      <c r="C864" s="7"/>
      <c r="D864" s="7"/>
      <c r="E864" s="7"/>
      <c r="F864" s="7"/>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row>
    <row r="865" spans="1:33" ht="15.75" customHeight="1" x14ac:dyDescent="0.35">
      <c r="A865" s="7"/>
      <c r="B865" s="7"/>
      <c r="C865" s="7"/>
      <c r="D865" s="7"/>
      <c r="E865" s="7"/>
      <c r="F865" s="7"/>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row>
    <row r="866" spans="1:33" ht="15.75" customHeight="1" x14ac:dyDescent="0.35">
      <c r="A866" s="7"/>
      <c r="B866" s="7"/>
      <c r="C866" s="7"/>
      <c r="D866" s="7"/>
      <c r="E866" s="7"/>
      <c r="F866" s="7"/>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row>
    <row r="867" spans="1:33" ht="15.75" customHeight="1" x14ac:dyDescent="0.35">
      <c r="A867" s="7"/>
      <c r="B867" s="7"/>
      <c r="C867" s="7"/>
      <c r="D867" s="7"/>
      <c r="E867" s="7"/>
      <c r="F867" s="7"/>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row>
    <row r="868" spans="1:33" ht="15.75" customHeight="1" x14ac:dyDescent="0.35">
      <c r="A868" s="7"/>
      <c r="B868" s="7"/>
      <c r="C868" s="7"/>
      <c r="D868" s="7"/>
      <c r="E868" s="7"/>
      <c r="F868" s="7"/>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row>
    <row r="869" spans="1:33" ht="15.75" customHeight="1" x14ac:dyDescent="0.35">
      <c r="A869" s="7"/>
      <c r="B869" s="7"/>
      <c r="C869" s="7"/>
      <c r="D869" s="7"/>
      <c r="E869" s="7"/>
      <c r="F869" s="7"/>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row>
    <row r="870" spans="1:33" ht="15.75" customHeight="1" x14ac:dyDescent="0.35">
      <c r="A870" s="7"/>
      <c r="B870" s="7"/>
      <c r="C870" s="7"/>
      <c r="D870" s="7"/>
      <c r="E870" s="7"/>
      <c r="F870" s="7"/>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row>
    <row r="871" spans="1:33" ht="15.75" customHeight="1" x14ac:dyDescent="0.35">
      <c r="A871" s="7"/>
      <c r="B871" s="7"/>
      <c r="C871" s="7"/>
      <c r="D871" s="7"/>
      <c r="E871" s="7"/>
      <c r="F871" s="7"/>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row>
    <row r="872" spans="1:33" ht="15.75" customHeight="1" x14ac:dyDescent="0.35">
      <c r="A872" s="7"/>
      <c r="B872" s="7"/>
      <c r="C872" s="7"/>
      <c r="D872" s="7"/>
      <c r="E872" s="7"/>
      <c r="F872" s="7"/>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row>
    <row r="873" spans="1:33" ht="15.75" customHeight="1" x14ac:dyDescent="0.35">
      <c r="A873" s="7"/>
      <c r="B873" s="7"/>
      <c r="C873" s="7"/>
      <c r="D873" s="7"/>
      <c r="E873" s="7"/>
      <c r="F873" s="7"/>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row>
    <row r="874" spans="1:33" ht="15.75" customHeight="1" x14ac:dyDescent="0.35">
      <c r="A874" s="7"/>
      <c r="B874" s="7"/>
      <c r="C874" s="7"/>
      <c r="D874" s="7"/>
      <c r="E874" s="7"/>
      <c r="F874" s="7"/>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row>
    <row r="875" spans="1:33" ht="15.75" customHeight="1" x14ac:dyDescent="0.35">
      <c r="A875" s="7"/>
      <c r="B875" s="7"/>
      <c r="C875" s="7"/>
      <c r="D875" s="7"/>
      <c r="E875" s="7"/>
      <c r="F875" s="7"/>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row>
    <row r="876" spans="1:33" ht="15.75" customHeight="1" x14ac:dyDescent="0.35">
      <c r="A876" s="7"/>
      <c r="B876" s="7"/>
      <c r="C876" s="7"/>
      <c r="D876" s="7"/>
      <c r="E876" s="7"/>
      <c r="F876" s="7"/>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row>
    <row r="877" spans="1:33" ht="15.75" customHeight="1" x14ac:dyDescent="0.35">
      <c r="A877" s="7"/>
      <c r="B877" s="7"/>
      <c r="C877" s="7"/>
      <c r="D877" s="7"/>
      <c r="E877" s="7"/>
      <c r="F877" s="7"/>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row>
    <row r="878" spans="1:33" ht="15.75" customHeight="1" x14ac:dyDescent="0.35">
      <c r="A878" s="7"/>
      <c r="B878" s="7"/>
      <c r="C878" s="7"/>
      <c r="D878" s="7"/>
      <c r="E878" s="7"/>
      <c r="F878" s="7"/>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row>
    <row r="879" spans="1:33" ht="15.75" customHeight="1" x14ac:dyDescent="0.35">
      <c r="A879" s="7"/>
      <c r="B879" s="7"/>
      <c r="C879" s="7"/>
      <c r="D879" s="7"/>
      <c r="E879" s="7"/>
      <c r="F879" s="7"/>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row>
    <row r="880" spans="1:33" ht="15.75" customHeight="1" x14ac:dyDescent="0.35">
      <c r="A880" s="7"/>
      <c r="B880" s="7"/>
      <c r="C880" s="7"/>
      <c r="D880" s="7"/>
      <c r="E880" s="7"/>
      <c r="F880" s="7"/>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row>
    <row r="881" spans="1:33" ht="15.75" customHeight="1" x14ac:dyDescent="0.35">
      <c r="A881" s="7"/>
      <c r="B881" s="7"/>
      <c r="C881" s="7"/>
      <c r="D881" s="7"/>
      <c r="E881" s="7"/>
      <c r="F881" s="7"/>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row>
    <row r="882" spans="1:33" ht="15.75" customHeight="1" x14ac:dyDescent="0.35">
      <c r="A882" s="7"/>
      <c r="B882" s="7"/>
      <c r="C882" s="7"/>
      <c r="D882" s="7"/>
      <c r="E882" s="7"/>
      <c r="F882" s="7"/>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row>
    <row r="883" spans="1:33" ht="15.75" customHeight="1" x14ac:dyDescent="0.35">
      <c r="A883" s="7"/>
      <c r="B883" s="7"/>
      <c r="C883" s="7"/>
      <c r="D883" s="7"/>
      <c r="E883" s="7"/>
      <c r="F883" s="7"/>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row>
    <row r="884" spans="1:33" ht="15.75" customHeight="1" x14ac:dyDescent="0.35">
      <c r="A884" s="7"/>
      <c r="B884" s="7"/>
      <c r="C884" s="7"/>
      <c r="D884" s="7"/>
      <c r="E884" s="7"/>
      <c r="F884" s="7"/>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row>
    <row r="885" spans="1:33" ht="15.75" customHeight="1" x14ac:dyDescent="0.35">
      <c r="A885" s="7"/>
      <c r="B885" s="7"/>
      <c r="C885" s="7"/>
      <c r="D885" s="7"/>
      <c r="E885" s="7"/>
      <c r="F885" s="7"/>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row>
    <row r="886" spans="1:33" ht="15.75" customHeight="1" x14ac:dyDescent="0.35">
      <c r="A886" s="7"/>
      <c r="B886" s="7"/>
      <c r="C886" s="7"/>
      <c r="D886" s="7"/>
      <c r="E886" s="7"/>
      <c r="F886" s="7"/>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row>
    <row r="887" spans="1:33" ht="15.75" customHeight="1" x14ac:dyDescent="0.35">
      <c r="A887" s="7"/>
      <c r="B887" s="7"/>
      <c r="C887" s="7"/>
      <c r="D887" s="7"/>
      <c r="E887" s="7"/>
      <c r="F887" s="7"/>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row>
    <row r="888" spans="1:33" ht="15.75" customHeight="1" x14ac:dyDescent="0.35">
      <c r="A888" s="7"/>
      <c r="B888" s="7"/>
      <c r="C888" s="7"/>
      <c r="D888" s="7"/>
      <c r="E888" s="7"/>
      <c r="F888" s="7"/>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row>
    <row r="889" spans="1:33" ht="15.75" customHeight="1" x14ac:dyDescent="0.35">
      <c r="A889" s="7"/>
      <c r="B889" s="7"/>
      <c r="C889" s="7"/>
      <c r="D889" s="7"/>
      <c r="E889" s="7"/>
      <c r="F889" s="7"/>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row>
    <row r="890" spans="1:33" ht="15.75" customHeight="1" x14ac:dyDescent="0.35">
      <c r="A890" s="7"/>
      <c r="B890" s="7"/>
      <c r="C890" s="7"/>
      <c r="D890" s="7"/>
      <c r="E890" s="7"/>
      <c r="F890" s="7"/>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row>
    <row r="891" spans="1:33" ht="15.75" customHeight="1" x14ac:dyDescent="0.35">
      <c r="A891" s="7"/>
      <c r="B891" s="7"/>
      <c r="C891" s="7"/>
      <c r="D891" s="7"/>
      <c r="E891" s="7"/>
      <c r="F891" s="7"/>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row>
    <row r="892" spans="1:33" ht="15.75" customHeight="1" x14ac:dyDescent="0.35">
      <c r="A892" s="7"/>
      <c r="B892" s="7"/>
      <c r="C892" s="7"/>
      <c r="D892" s="7"/>
      <c r="E892" s="7"/>
      <c r="F892" s="7"/>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row>
    <row r="893" spans="1:33" ht="15.75" customHeight="1" x14ac:dyDescent="0.35">
      <c r="A893" s="7"/>
      <c r="B893" s="7"/>
      <c r="C893" s="7"/>
      <c r="D893" s="7"/>
      <c r="E893" s="7"/>
      <c r="F893" s="7"/>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row>
    <row r="894" spans="1:33" ht="15.75" customHeight="1" x14ac:dyDescent="0.35">
      <c r="A894" s="7"/>
      <c r="B894" s="7"/>
      <c r="C894" s="7"/>
      <c r="D894" s="7"/>
      <c r="E894" s="7"/>
      <c r="F894" s="7"/>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row>
    <row r="895" spans="1:33" ht="15.75" customHeight="1" x14ac:dyDescent="0.35">
      <c r="A895" s="7"/>
      <c r="B895" s="7"/>
      <c r="C895" s="7"/>
      <c r="D895" s="7"/>
      <c r="E895" s="7"/>
      <c r="F895" s="7"/>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row>
    <row r="896" spans="1:33" ht="15.75" customHeight="1" x14ac:dyDescent="0.35">
      <c r="A896" s="7"/>
      <c r="B896" s="7"/>
      <c r="C896" s="7"/>
      <c r="D896" s="7"/>
      <c r="E896" s="7"/>
      <c r="F896" s="7"/>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row>
    <row r="897" spans="1:33" ht="15.75" customHeight="1" x14ac:dyDescent="0.35">
      <c r="A897" s="7"/>
      <c r="B897" s="7"/>
      <c r="C897" s="7"/>
      <c r="D897" s="7"/>
      <c r="E897" s="7"/>
      <c r="F897" s="7"/>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row>
    <row r="898" spans="1:33" ht="15.75" customHeight="1" x14ac:dyDescent="0.35">
      <c r="A898" s="7"/>
      <c r="B898" s="7"/>
      <c r="C898" s="7"/>
      <c r="D898" s="7"/>
      <c r="E898" s="7"/>
      <c r="F898" s="7"/>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row>
    <row r="899" spans="1:33" ht="15.75" customHeight="1" x14ac:dyDescent="0.35">
      <c r="A899" s="7"/>
      <c r="B899" s="7"/>
      <c r="C899" s="7"/>
      <c r="D899" s="7"/>
      <c r="E899" s="7"/>
      <c r="F899" s="7"/>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row>
    <row r="900" spans="1:33" ht="15.75" customHeight="1" x14ac:dyDescent="0.35">
      <c r="A900" s="7"/>
      <c r="B900" s="7"/>
      <c r="C900" s="7"/>
      <c r="D900" s="7"/>
      <c r="E900" s="7"/>
      <c r="F900" s="7"/>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row>
    <row r="901" spans="1:33" ht="15.75" customHeight="1" x14ac:dyDescent="0.35">
      <c r="A901" s="7"/>
      <c r="B901" s="7"/>
      <c r="C901" s="7"/>
      <c r="D901" s="7"/>
      <c r="E901" s="7"/>
      <c r="F901" s="7"/>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row>
    <row r="902" spans="1:33" ht="15.75" customHeight="1" x14ac:dyDescent="0.35">
      <c r="A902" s="7"/>
      <c r="B902" s="7"/>
      <c r="C902" s="7"/>
      <c r="D902" s="7"/>
      <c r="E902" s="7"/>
      <c r="F902" s="7"/>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row>
    <row r="903" spans="1:33" ht="15.75" customHeight="1" x14ac:dyDescent="0.35">
      <c r="A903" s="7"/>
      <c r="B903" s="7"/>
      <c r="C903" s="7"/>
      <c r="D903" s="7"/>
      <c r="E903" s="7"/>
      <c r="F903" s="7"/>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row>
    <row r="904" spans="1:33" ht="15.75" customHeight="1" x14ac:dyDescent="0.35">
      <c r="A904" s="7"/>
      <c r="B904" s="7"/>
      <c r="C904" s="7"/>
      <c r="D904" s="7"/>
      <c r="E904" s="7"/>
      <c r="F904" s="7"/>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row>
    <row r="905" spans="1:33" ht="15.75" customHeight="1" x14ac:dyDescent="0.35">
      <c r="A905" s="7"/>
      <c r="B905" s="7"/>
      <c r="C905" s="7"/>
      <c r="D905" s="7"/>
      <c r="E905" s="7"/>
      <c r="F905" s="7"/>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row>
    <row r="906" spans="1:33" ht="15.75" customHeight="1" x14ac:dyDescent="0.35">
      <c r="A906" s="7"/>
      <c r="B906" s="7"/>
      <c r="C906" s="7"/>
      <c r="D906" s="7"/>
      <c r="E906" s="7"/>
      <c r="F906" s="7"/>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row>
    <row r="907" spans="1:33" ht="15.75" customHeight="1" x14ac:dyDescent="0.35">
      <c r="A907" s="7"/>
      <c r="B907" s="7"/>
      <c r="C907" s="7"/>
      <c r="D907" s="7"/>
      <c r="E907" s="7"/>
      <c r="F907" s="7"/>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row>
    <row r="908" spans="1:33" ht="15.75" customHeight="1" x14ac:dyDescent="0.35">
      <c r="A908" s="7"/>
      <c r="B908" s="7"/>
      <c r="C908" s="7"/>
      <c r="D908" s="7"/>
      <c r="E908" s="7"/>
      <c r="F908" s="7"/>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row>
    <row r="909" spans="1:33" ht="15.75" customHeight="1" x14ac:dyDescent="0.35">
      <c r="A909" s="7"/>
      <c r="B909" s="7"/>
      <c r="C909" s="7"/>
      <c r="D909" s="7"/>
      <c r="E909" s="7"/>
      <c r="F909" s="7"/>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row>
    <row r="910" spans="1:33" ht="15.75" customHeight="1" x14ac:dyDescent="0.35">
      <c r="A910" s="7"/>
      <c r="B910" s="7"/>
      <c r="C910" s="7"/>
      <c r="D910" s="7"/>
      <c r="E910" s="7"/>
      <c r="F910" s="7"/>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row>
    <row r="911" spans="1:33" ht="15.75" customHeight="1" x14ac:dyDescent="0.35">
      <c r="A911" s="7"/>
      <c r="B911" s="7"/>
      <c r="C911" s="7"/>
      <c r="D911" s="7"/>
      <c r="E911" s="7"/>
      <c r="F911" s="7"/>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row>
    <row r="912" spans="1:33" ht="15.75" customHeight="1" x14ac:dyDescent="0.35">
      <c r="A912" s="7"/>
      <c r="B912" s="7"/>
      <c r="C912" s="7"/>
      <c r="D912" s="7"/>
      <c r="E912" s="7"/>
      <c r="F912" s="7"/>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row>
    <row r="913" spans="1:33" ht="15.75" customHeight="1" x14ac:dyDescent="0.35">
      <c r="A913" s="7"/>
      <c r="B913" s="7"/>
      <c r="C913" s="7"/>
      <c r="D913" s="7"/>
      <c r="E913" s="7"/>
      <c r="F913" s="7"/>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row>
    <row r="914" spans="1:33" ht="15.75" customHeight="1" x14ac:dyDescent="0.35">
      <c r="A914" s="7"/>
      <c r="B914" s="7"/>
      <c r="C914" s="7"/>
      <c r="D914" s="7"/>
      <c r="E914" s="7"/>
      <c r="F914" s="7"/>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row>
    <row r="915" spans="1:33" ht="15.75" customHeight="1" x14ac:dyDescent="0.35">
      <c r="A915" s="7"/>
      <c r="B915" s="7"/>
      <c r="C915" s="7"/>
      <c r="D915" s="7"/>
      <c r="E915" s="7"/>
      <c r="F915" s="7"/>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row>
    <row r="916" spans="1:33" ht="15.75" customHeight="1" x14ac:dyDescent="0.35">
      <c r="A916" s="7"/>
      <c r="B916" s="7"/>
      <c r="C916" s="7"/>
      <c r="D916" s="7"/>
      <c r="E916" s="7"/>
      <c r="F916" s="7"/>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row>
    <row r="917" spans="1:33" ht="15.75" customHeight="1" x14ac:dyDescent="0.35">
      <c r="A917" s="7"/>
      <c r="B917" s="7"/>
      <c r="C917" s="7"/>
      <c r="D917" s="7"/>
      <c r="E917" s="7"/>
      <c r="F917" s="7"/>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row>
    <row r="918" spans="1:33" ht="15.75" customHeight="1" x14ac:dyDescent="0.35">
      <c r="A918" s="7"/>
      <c r="B918" s="7"/>
      <c r="C918" s="7"/>
      <c r="D918" s="7"/>
      <c r="E918" s="7"/>
      <c r="F918" s="7"/>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row>
    <row r="919" spans="1:33" ht="15.75" customHeight="1" x14ac:dyDescent="0.35">
      <c r="A919" s="7"/>
      <c r="B919" s="7"/>
      <c r="C919" s="7"/>
      <c r="D919" s="7"/>
      <c r="E919" s="7"/>
      <c r="F919" s="7"/>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row>
    <row r="920" spans="1:33" ht="15.75" customHeight="1" x14ac:dyDescent="0.35">
      <c r="A920" s="7"/>
      <c r="B920" s="7"/>
      <c r="C920" s="7"/>
      <c r="D920" s="7"/>
      <c r="E920" s="7"/>
      <c r="F920" s="7"/>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row>
    <row r="921" spans="1:33" ht="15.75" customHeight="1" x14ac:dyDescent="0.35">
      <c r="A921" s="7"/>
      <c r="B921" s="7"/>
      <c r="C921" s="7"/>
      <c r="D921" s="7"/>
      <c r="E921" s="7"/>
      <c r="F921" s="7"/>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row>
    <row r="922" spans="1:33" ht="15.75" customHeight="1" x14ac:dyDescent="0.35">
      <c r="A922" s="7"/>
      <c r="B922" s="7"/>
      <c r="C922" s="7"/>
      <c r="D922" s="7"/>
      <c r="E922" s="7"/>
      <c r="F922" s="7"/>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row>
    <row r="923" spans="1:33" ht="15.75" customHeight="1" x14ac:dyDescent="0.35">
      <c r="A923" s="7"/>
      <c r="B923" s="7"/>
      <c r="C923" s="7"/>
      <c r="D923" s="7"/>
      <c r="E923" s="7"/>
      <c r="F923" s="7"/>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row>
    <row r="924" spans="1:33" ht="15.75" customHeight="1" x14ac:dyDescent="0.35">
      <c r="A924" s="7"/>
      <c r="B924" s="7"/>
      <c r="C924" s="7"/>
      <c r="D924" s="7"/>
      <c r="E924" s="7"/>
      <c r="F924" s="7"/>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row>
    <row r="925" spans="1:33" ht="15.75" customHeight="1" x14ac:dyDescent="0.35">
      <c r="A925" s="7"/>
      <c r="B925" s="7"/>
      <c r="C925" s="7"/>
      <c r="D925" s="7"/>
      <c r="E925" s="7"/>
      <c r="F925" s="7"/>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row>
    <row r="926" spans="1:33" ht="15.75" customHeight="1" x14ac:dyDescent="0.35">
      <c r="A926" s="7"/>
      <c r="B926" s="7"/>
      <c r="C926" s="7"/>
      <c r="D926" s="7"/>
      <c r="E926" s="7"/>
      <c r="F926" s="7"/>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row>
    <row r="927" spans="1:33" ht="15.75" customHeight="1" x14ac:dyDescent="0.35">
      <c r="A927" s="7"/>
      <c r="B927" s="7"/>
      <c r="C927" s="7"/>
      <c r="D927" s="7"/>
      <c r="E927" s="7"/>
      <c r="F927" s="7"/>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row>
    <row r="928" spans="1:33" ht="15.75" customHeight="1" x14ac:dyDescent="0.35">
      <c r="A928" s="7"/>
      <c r="B928" s="7"/>
      <c r="C928" s="7"/>
      <c r="D928" s="7"/>
      <c r="E928" s="7"/>
      <c r="F928" s="7"/>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row>
    <row r="929" spans="1:33" ht="15.75" customHeight="1" x14ac:dyDescent="0.35">
      <c r="A929" s="7"/>
      <c r="B929" s="7"/>
      <c r="C929" s="7"/>
      <c r="D929" s="7"/>
      <c r="E929" s="7"/>
      <c r="F929" s="7"/>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row>
    <row r="930" spans="1:33" ht="15.75" customHeight="1" x14ac:dyDescent="0.35">
      <c r="A930" s="7"/>
      <c r="B930" s="7"/>
      <c r="C930" s="7"/>
      <c r="D930" s="7"/>
      <c r="E930" s="7"/>
      <c r="F930" s="7"/>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row>
    <row r="931" spans="1:33" ht="15.75" customHeight="1" x14ac:dyDescent="0.35">
      <c r="A931" s="7"/>
      <c r="B931" s="7"/>
      <c r="C931" s="7"/>
      <c r="D931" s="7"/>
      <c r="E931" s="7"/>
      <c r="F931" s="7"/>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row>
    <row r="932" spans="1:33" ht="15.75" customHeight="1" x14ac:dyDescent="0.35">
      <c r="A932" s="7"/>
      <c r="B932" s="7"/>
      <c r="C932" s="7"/>
      <c r="D932" s="7"/>
      <c r="E932" s="7"/>
      <c r="F932" s="7"/>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row>
    <row r="933" spans="1:33" ht="15.75" customHeight="1" x14ac:dyDescent="0.35">
      <c r="A933" s="7"/>
      <c r="B933" s="7"/>
      <c r="C933" s="7"/>
      <c r="D933" s="7"/>
      <c r="E933" s="7"/>
      <c r="F933" s="7"/>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row>
    <row r="934" spans="1:33" ht="15.75" customHeight="1" x14ac:dyDescent="0.35">
      <c r="A934" s="7"/>
      <c r="B934" s="7"/>
      <c r="C934" s="7"/>
      <c r="D934" s="7"/>
      <c r="E934" s="7"/>
      <c r="F934" s="7"/>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row>
    <row r="935" spans="1:33" ht="15.75" customHeight="1" x14ac:dyDescent="0.35">
      <c r="A935" s="7"/>
      <c r="B935" s="7"/>
      <c r="C935" s="7"/>
      <c r="D935" s="7"/>
      <c r="E935" s="7"/>
      <c r="F935" s="7"/>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row>
    <row r="936" spans="1:33" ht="15.75" customHeight="1" x14ac:dyDescent="0.35">
      <c r="A936" s="7"/>
      <c r="B936" s="7"/>
      <c r="C936" s="7"/>
      <c r="D936" s="7"/>
      <c r="E936" s="7"/>
      <c r="F936" s="7"/>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row>
    <row r="937" spans="1:33" ht="15.75" customHeight="1" x14ac:dyDescent="0.35">
      <c r="A937" s="7"/>
      <c r="B937" s="7"/>
      <c r="C937" s="7"/>
      <c r="D937" s="7"/>
      <c r="E937" s="7"/>
      <c r="F937" s="7"/>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row>
    <row r="938" spans="1:33" ht="15.75" customHeight="1" x14ac:dyDescent="0.35">
      <c r="A938" s="7"/>
      <c r="B938" s="7"/>
      <c r="C938" s="7"/>
      <c r="D938" s="7"/>
      <c r="E938" s="7"/>
      <c r="F938" s="7"/>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row>
    <row r="939" spans="1:33" ht="15.75" customHeight="1" x14ac:dyDescent="0.35">
      <c r="A939" s="7"/>
      <c r="B939" s="7"/>
      <c r="C939" s="7"/>
      <c r="D939" s="7"/>
      <c r="E939" s="7"/>
      <c r="F939" s="7"/>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row>
    <row r="940" spans="1:33" ht="15.75" customHeight="1" x14ac:dyDescent="0.35">
      <c r="A940" s="7"/>
      <c r="B940" s="7"/>
      <c r="C940" s="7"/>
      <c r="D940" s="7"/>
      <c r="E940" s="7"/>
      <c r="F940" s="7"/>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row>
    <row r="941" spans="1:33" ht="15.75" customHeight="1" x14ac:dyDescent="0.35">
      <c r="A941" s="7"/>
      <c r="B941" s="7"/>
      <c r="C941" s="7"/>
      <c r="D941" s="7"/>
      <c r="E941" s="7"/>
      <c r="F941" s="7"/>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row>
    <row r="942" spans="1:33" ht="15.75" customHeight="1" x14ac:dyDescent="0.35">
      <c r="A942" s="7"/>
      <c r="B942" s="7"/>
      <c r="C942" s="7"/>
      <c r="D942" s="7"/>
      <c r="E942" s="7"/>
      <c r="F942" s="7"/>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row>
    <row r="943" spans="1:33" ht="15.75" customHeight="1" x14ac:dyDescent="0.35">
      <c r="A943" s="7"/>
      <c r="B943" s="7"/>
      <c r="C943" s="7"/>
      <c r="D943" s="7"/>
      <c r="E943" s="7"/>
      <c r="F943" s="7"/>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row>
    <row r="944" spans="1:33" ht="15.75" customHeight="1" x14ac:dyDescent="0.35">
      <c r="A944" s="7"/>
      <c r="B944" s="7"/>
      <c r="C944" s="7"/>
      <c r="D944" s="7"/>
      <c r="E944" s="7"/>
      <c r="F944" s="7"/>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row>
    <row r="945" spans="1:33" ht="15.75" customHeight="1" x14ac:dyDescent="0.35">
      <c r="A945" s="7"/>
      <c r="B945" s="7"/>
      <c r="C945" s="7"/>
      <c r="D945" s="7"/>
      <c r="E945" s="7"/>
      <c r="F945" s="7"/>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row>
    <row r="946" spans="1:33" ht="15.75" customHeight="1" x14ac:dyDescent="0.35">
      <c r="A946" s="7"/>
      <c r="B946" s="7"/>
      <c r="C946" s="7"/>
      <c r="D946" s="7"/>
      <c r="E946" s="7"/>
      <c r="F946" s="7"/>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row>
    <row r="947" spans="1:33" ht="15.75" customHeight="1" x14ac:dyDescent="0.35">
      <c r="A947" s="7"/>
      <c r="B947" s="7"/>
      <c r="C947" s="7"/>
      <c r="D947" s="7"/>
      <c r="E947" s="7"/>
      <c r="F947" s="7"/>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row>
    <row r="948" spans="1:33" ht="15.75" customHeight="1" x14ac:dyDescent="0.35">
      <c r="A948" s="7"/>
      <c r="B948" s="7"/>
      <c r="C948" s="7"/>
      <c r="D948" s="7"/>
      <c r="E948" s="7"/>
      <c r="F948" s="7"/>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row>
    <row r="949" spans="1:33" ht="15.75" customHeight="1" x14ac:dyDescent="0.35">
      <c r="A949" s="7"/>
      <c r="B949" s="7"/>
      <c r="C949" s="7"/>
      <c r="D949" s="7"/>
      <c r="E949" s="7"/>
      <c r="F949" s="7"/>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row>
    <row r="950" spans="1:33" ht="15.75" customHeight="1" x14ac:dyDescent="0.35">
      <c r="A950" s="7"/>
      <c r="B950" s="7"/>
      <c r="C950" s="7"/>
      <c r="D950" s="7"/>
      <c r="E950" s="7"/>
      <c r="F950" s="7"/>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row>
    <row r="951" spans="1:33" ht="15.75" customHeight="1" x14ac:dyDescent="0.35">
      <c r="A951" s="7"/>
      <c r="B951" s="7"/>
      <c r="C951" s="7"/>
      <c r="D951" s="7"/>
      <c r="E951" s="7"/>
      <c r="F951" s="7"/>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row>
    <row r="952" spans="1:33" ht="15.75" customHeight="1" x14ac:dyDescent="0.35">
      <c r="A952" s="7"/>
      <c r="B952" s="7"/>
      <c r="C952" s="7"/>
      <c r="D952" s="7"/>
      <c r="E952" s="7"/>
      <c r="F952" s="7"/>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row>
    <row r="953" spans="1:33" ht="15.75" customHeight="1" x14ac:dyDescent="0.35">
      <c r="A953" s="7"/>
      <c r="B953" s="7"/>
      <c r="C953" s="7"/>
      <c r="D953" s="7"/>
      <c r="E953" s="7"/>
      <c r="F953" s="7"/>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row>
    <row r="954" spans="1:33" ht="15.75" customHeight="1" x14ac:dyDescent="0.35">
      <c r="A954" s="7"/>
      <c r="B954" s="7"/>
      <c r="C954" s="7"/>
      <c r="D954" s="7"/>
      <c r="E954" s="7"/>
      <c r="F954" s="7"/>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row>
    <row r="955" spans="1:33" ht="15.75" customHeight="1" x14ac:dyDescent="0.35">
      <c r="A955" s="7"/>
      <c r="B955" s="7"/>
      <c r="C955" s="7"/>
      <c r="D955" s="7"/>
      <c r="E955" s="7"/>
      <c r="F955" s="7"/>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row>
    <row r="956" spans="1:33" ht="15.75" customHeight="1" x14ac:dyDescent="0.35">
      <c r="A956" s="7"/>
      <c r="B956" s="7"/>
      <c r="C956" s="7"/>
      <c r="D956" s="7"/>
      <c r="E956" s="7"/>
      <c r="F956" s="7"/>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row>
    <row r="957" spans="1:33" ht="15.75" customHeight="1" x14ac:dyDescent="0.35">
      <c r="A957" s="7"/>
      <c r="B957" s="7"/>
      <c r="C957" s="7"/>
      <c r="D957" s="7"/>
      <c r="E957" s="7"/>
      <c r="F957" s="7"/>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row>
    <row r="958" spans="1:33" ht="15.75" customHeight="1" x14ac:dyDescent="0.35">
      <c r="A958" s="7"/>
      <c r="B958" s="7"/>
      <c r="C958" s="7"/>
      <c r="D958" s="7"/>
      <c r="E958" s="7"/>
      <c r="F958" s="7"/>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row>
    <row r="959" spans="1:33" ht="15.75" customHeight="1" x14ac:dyDescent="0.35">
      <c r="A959" s="7"/>
      <c r="B959" s="7"/>
      <c r="C959" s="7"/>
      <c r="D959" s="7"/>
      <c r="E959" s="7"/>
      <c r="F959" s="7"/>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row>
    <row r="960" spans="1:33" ht="15.75" customHeight="1" x14ac:dyDescent="0.35">
      <c r="A960" s="7"/>
      <c r="B960" s="7"/>
      <c r="C960" s="7"/>
      <c r="D960" s="7"/>
      <c r="E960" s="7"/>
      <c r="F960" s="7"/>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row>
    <row r="961" spans="1:33" ht="15.75" customHeight="1" x14ac:dyDescent="0.35">
      <c r="A961" s="7"/>
      <c r="B961" s="7"/>
      <c r="C961" s="7"/>
      <c r="D961" s="7"/>
      <c r="E961" s="7"/>
      <c r="F961" s="7"/>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row>
    <row r="962" spans="1:33" ht="15.75" customHeight="1" x14ac:dyDescent="0.35">
      <c r="A962" s="7"/>
      <c r="B962" s="7"/>
      <c r="C962" s="7"/>
      <c r="D962" s="7"/>
      <c r="E962" s="7"/>
      <c r="F962" s="7"/>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row>
    <row r="963" spans="1:33" ht="15.75" customHeight="1" x14ac:dyDescent="0.35">
      <c r="A963" s="7"/>
      <c r="B963" s="7"/>
      <c r="C963" s="7"/>
      <c r="D963" s="7"/>
      <c r="E963" s="7"/>
      <c r="F963" s="7"/>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row>
    <row r="964" spans="1:33" ht="15.75" customHeight="1" x14ac:dyDescent="0.35">
      <c r="A964" s="7"/>
      <c r="B964" s="7"/>
      <c r="C964" s="7"/>
      <c r="D964" s="7"/>
      <c r="E964" s="7"/>
      <c r="F964" s="7"/>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row>
    <row r="965" spans="1:33" ht="15.75" customHeight="1" x14ac:dyDescent="0.35">
      <c r="A965" s="7"/>
      <c r="B965" s="7"/>
      <c r="C965" s="7"/>
      <c r="D965" s="7"/>
      <c r="E965" s="7"/>
      <c r="F965" s="7"/>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row>
    <row r="966" spans="1:33" ht="15.75" customHeight="1" x14ac:dyDescent="0.35">
      <c r="A966" s="7"/>
      <c r="B966" s="7"/>
      <c r="C966" s="7"/>
      <c r="D966" s="7"/>
      <c r="E966" s="7"/>
      <c r="F966" s="7"/>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row>
    <row r="967" spans="1:33" ht="15.75" customHeight="1" x14ac:dyDescent="0.35">
      <c r="A967" s="7"/>
      <c r="B967" s="7"/>
      <c r="C967" s="7"/>
      <c r="D967" s="7"/>
      <c r="E967" s="7"/>
      <c r="F967" s="7"/>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row>
    <row r="968" spans="1:33" ht="15.75" customHeight="1" x14ac:dyDescent="0.35">
      <c r="A968" s="7"/>
      <c r="B968" s="7"/>
      <c r="C968" s="7"/>
      <c r="D968" s="7"/>
      <c r="E968" s="7"/>
      <c r="F968" s="7"/>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row>
    <row r="969" spans="1:33" ht="15.75" customHeight="1" x14ac:dyDescent="0.35">
      <c r="A969" s="7"/>
      <c r="B969" s="7"/>
      <c r="C969" s="7"/>
      <c r="D969" s="7"/>
      <c r="E969" s="7"/>
      <c r="F969" s="7"/>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row>
    <row r="970" spans="1:33" ht="15.75" customHeight="1" x14ac:dyDescent="0.35">
      <c r="A970" s="7"/>
      <c r="B970" s="7"/>
      <c r="C970" s="7"/>
      <c r="D970" s="7"/>
      <c r="E970" s="7"/>
      <c r="F970" s="7"/>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row>
    <row r="971" spans="1:33" ht="15.75" customHeight="1" x14ac:dyDescent="0.35">
      <c r="A971" s="7"/>
      <c r="B971" s="7"/>
      <c r="C971" s="7"/>
      <c r="D971" s="7"/>
      <c r="E971" s="7"/>
      <c r="F971" s="7"/>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row>
    <row r="972" spans="1:33" ht="15.75" customHeight="1" x14ac:dyDescent="0.35">
      <c r="A972" s="7"/>
      <c r="B972" s="7"/>
      <c r="C972" s="7"/>
      <c r="D972" s="7"/>
      <c r="E972" s="7"/>
      <c r="F972" s="7"/>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row>
    <row r="973" spans="1:33" ht="15.75" customHeight="1" x14ac:dyDescent="0.35">
      <c r="A973" s="7"/>
      <c r="B973" s="7"/>
      <c r="C973" s="7"/>
      <c r="D973" s="7"/>
      <c r="E973" s="7"/>
      <c r="F973" s="7"/>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row>
    <row r="974" spans="1:33" ht="15.75" customHeight="1" x14ac:dyDescent="0.35">
      <c r="A974" s="7"/>
      <c r="B974" s="7"/>
      <c r="C974" s="7"/>
      <c r="D974" s="7"/>
      <c r="E974" s="7"/>
      <c r="F974" s="7"/>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row>
    <row r="975" spans="1:33" ht="15.75" customHeight="1" x14ac:dyDescent="0.35">
      <c r="A975" s="7"/>
      <c r="B975" s="7"/>
      <c r="C975" s="7"/>
      <c r="D975" s="7"/>
      <c r="E975" s="7"/>
      <c r="F975" s="7"/>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row>
  </sheetData>
  <mergeCells count="6">
    <mergeCell ref="A2:W2"/>
    <mergeCell ref="A56:D56"/>
    <mergeCell ref="G6:J6"/>
    <mergeCell ref="A7:J7"/>
    <mergeCell ref="A33:J33"/>
    <mergeCell ref="A48:J48"/>
  </mergeCells>
  <pageMargins left="0.7" right="0.7" top="0.75" bottom="0.75" header="0" footer="0"/>
  <pageSetup orientation="portrait"/>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316"/>
  <sheetViews>
    <sheetView zoomScale="70" zoomScaleNormal="70" workbookViewId="0">
      <selection activeCell="A8" sqref="A8:F8"/>
    </sheetView>
  </sheetViews>
  <sheetFormatPr baseColWidth="10" defaultColWidth="14.453125" defaultRowHeight="15" customHeight="1" x14ac:dyDescent="0.35"/>
  <cols>
    <col min="1" max="1" width="22.7265625" style="31" customWidth="1"/>
    <col min="2" max="2" width="74.6328125" style="34" customWidth="1"/>
    <col min="3" max="3" width="30.453125" style="34" customWidth="1"/>
    <col min="4" max="6" width="22.7265625" style="34" customWidth="1"/>
    <col min="7" max="7" width="9.7265625" style="50" customWidth="1"/>
    <col min="8" max="8" width="47.08984375" style="50" customWidth="1"/>
    <col min="9" max="9" width="18.54296875" style="50" customWidth="1"/>
    <col min="10" max="10" width="10.81640625" style="50" customWidth="1"/>
    <col min="11" max="11" width="25.26953125" style="50" customWidth="1"/>
    <col min="12" max="12" width="10.81640625" style="50" customWidth="1"/>
    <col min="13" max="13" width="9.7265625" style="50" customWidth="1"/>
    <col min="14" max="14" width="31" style="50" customWidth="1"/>
    <col min="15" max="15" width="15.1796875" style="50" customWidth="1"/>
    <col min="16" max="16" width="23.26953125" style="50" customWidth="1"/>
    <col min="17" max="17" width="12.453125" style="50" customWidth="1"/>
    <col min="18" max="18" width="10.1796875" style="50" customWidth="1"/>
    <col min="19" max="19" width="27.54296875" style="50" customWidth="1"/>
    <col min="20" max="20" width="14.453125" style="50" customWidth="1"/>
    <col min="21" max="22" width="13.7265625" style="50" customWidth="1"/>
    <col min="23" max="23" width="12.81640625" style="50" customWidth="1"/>
    <col min="24" max="24" width="19.81640625" style="50" customWidth="1"/>
    <col min="25" max="25" width="14" style="50" customWidth="1"/>
    <col min="26" max="26" width="7.81640625" style="50" customWidth="1"/>
    <col min="27" max="28" width="10.81640625" style="50" customWidth="1"/>
    <col min="29" max="29" width="16.7265625" style="50" customWidth="1"/>
    <col min="30" max="32" width="10.81640625" style="50" customWidth="1"/>
    <col min="33" max="33" width="16.54296875" style="50" customWidth="1"/>
    <col min="34" max="39" width="10.81640625" style="50" customWidth="1"/>
    <col min="40" max="16384" width="14.453125" style="50"/>
  </cols>
  <sheetData>
    <row r="1" spans="1:39" s="166" customFormat="1" ht="25" x14ac:dyDescent="0.5">
      <c r="A1" s="163" t="s">
        <v>192</v>
      </c>
      <c r="B1" s="164"/>
      <c r="C1" s="164"/>
      <c r="D1" s="164"/>
      <c r="E1" s="164"/>
      <c r="F1" s="163"/>
      <c r="G1" s="162"/>
      <c r="H1" s="165"/>
      <c r="J1" s="163"/>
      <c r="K1" s="163"/>
    </row>
    <row r="2" spans="1:39" ht="15.5" x14ac:dyDescent="0.35">
      <c r="A2" s="293" t="s">
        <v>193</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185"/>
      <c r="AM2" s="185"/>
    </row>
    <row r="3" spans="1:39" ht="15.5" x14ac:dyDescent="0.35">
      <c r="A3" s="57" t="s">
        <v>194</v>
      </c>
      <c r="B3" s="31"/>
      <c r="C3" s="31"/>
      <c r="D3" s="31"/>
      <c r="E3" s="31"/>
      <c r="F3" s="31"/>
      <c r="G3" s="186"/>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row>
    <row r="4" spans="1:39" ht="15.5" x14ac:dyDescent="0.35">
      <c r="A4" s="57" t="s">
        <v>195</v>
      </c>
      <c r="B4" s="57"/>
      <c r="C4" s="57"/>
      <c r="D4" s="57"/>
      <c r="E4" s="57"/>
      <c r="F4" s="57"/>
    </row>
    <row r="5" spans="1:39" ht="15.5" x14ac:dyDescent="0.35">
      <c r="A5" s="57" t="s">
        <v>196</v>
      </c>
      <c r="B5" s="57"/>
      <c r="C5" s="57"/>
      <c r="D5" s="57"/>
      <c r="E5" s="57"/>
      <c r="F5" s="57"/>
      <c r="G5" s="186"/>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row>
    <row r="6" spans="1:39" ht="15.5" x14ac:dyDescent="0.35">
      <c r="A6" s="57" t="s">
        <v>197</v>
      </c>
      <c r="B6" s="57"/>
      <c r="C6" s="57"/>
      <c r="D6" s="57"/>
      <c r="E6" s="57"/>
      <c r="F6" s="57"/>
      <c r="G6" s="186"/>
      <c r="H6" s="57"/>
      <c r="I6" s="57"/>
      <c r="J6" s="57"/>
      <c r="K6" s="57"/>
      <c r="L6" s="57"/>
      <c r="M6" s="57"/>
      <c r="N6" s="57"/>
      <c r="O6" s="57"/>
      <c r="P6" s="57"/>
      <c r="Q6" s="57"/>
      <c r="R6" s="57"/>
      <c r="S6" s="57"/>
      <c r="T6" s="57"/>
      <c r="U6" s="57"/>
      <c r="V6" s="57"/>
      <c r="W6" s="57"/>
      <c r="X6" s="57"/>
      <c r="Y6" s="57"/>
      <c r="Z6" s="57"/>
      <c r="AA6" s="57"/>
      <c r="AB6" s="57"/>
      <c r="AC6" s="57"/>
      <c r="AD6" s="57"/>
      <c r="AE6" s="57"/>
      <c r="AF6" s="57"/>
      <c r="AG6" s="57"/>
      <c r="AH6" s="57"/>
      <c r="AI6" s="57"/>
      <c r="AJ6" s="57"/>
      <c r="AK6" s="57"/>
      <c r="AL6" s="57"/>
      <c r="AM6" s="57"/>
    </row>
    <row r="7" spans="1:39" ht="16" thickBot="1" x14ac:dyDescent="0.4">
      <c r="A7" s="57" t="s">
        <v>198</v>
      </c>
      <c r="B7" s="57"/>
      <c r="C7" s="57"/>
      <c r="D7" s="57"/>
      <c r="E7" s="57"/>
      <c r="F7" s="57"/>
      <c r="G7" s="186"/>
      <c r="H7" s="57"/>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7"/>
      <c r="AL7" s="57"/>
      <c r="AM7" s="57"/>
    </row>
    <row r="8" spans="1:39" s="131" customFormat="1" ht="47" thickBot="1" x14ac:dyDescent="0.4">
      <c r="A8" s="73" t="s">
        <v>4495</v>
      </c>
      <c r="B8" s="74" t="s">
        <v>4496</v>
      </c>
      <c r="C8" s="74" t="s">
        <v>4504</v>
      </c>
      <c r="D8" s="74" t="s">
        <v>4506</v>
      </c>
      <c r="E8" s="74" t="s">
        <v>4490</v>
      </c>
      <c r="F8" s="74" t="s">
        <v>4503</v>
      </c>
      <c r="G8" s="295"/>
      <c r="H8" s="296"/>
      <c r="I8" s="296"/>
      <c r="J8" s="297"/>
      <c r="K8" s="31"/>
      <c r="L8" s="136"/>
      <c r="M8" s="136"/>
      <c r="N8" s="136"/>
      <c r="O8" s="136"/>
      <c r="P8" s="136"/>
      <c r="Q8" s="136"/>
      <c r="R8" s="136"/>
      <c r="S8" s="136"/>
      <c r="T8" s="136"/>
      <c r="U8" s="136"/>
      <c r="V8" s="136"/>
      <c r="W8" s="136"/>
      <c r="X8" s="136"/>
      <c r="Y8" s="136"/>
      <c r="Z8" s="136"/>
      <c r="AA8" s="136"/>
      <c r="AB8" s="136"/>
      <c r="AC8" s="136"/>
      <c r="AD8" s="136"/>
      <c r="AE8" s="136"/>
    </row>
    <row r="9" spans="1:39" s="131" customFormat="1" ht="38" customHeight="1" thickBot="1" x14ac:dyDescent="0.4">
      <c r="A9" s="272" t="s">
        <v>4541</v>
      </c>
      <c r="B9" s="273"/>
      <c r="C9" s="273"/>
      <c r="D9" s="273"/>
      <c r="E9" s="273"/>
      <c r="F9" s="273"/>
      <c r="G9" s="273"/>
      <c r="H9" s="273"/>
      <c r="I9" s="273"/>
      <c r="J9" s="274"/>
      <c r="K9" s="7"/>
      <c r="L9" s="7"/>
      <c r="M9" s="7"/>
      <c r="N9" s="7"/>
      <c r="O9" s="7"/>
      <c r="P9" s="7"/>
      <c r="Q9" s="7"/>
      <c r="R9" s="7"/>
      <c r="S9" s="7"/>
      <c r="T9" s="7"/>
      <c r="U9" s="7"/>
      <c r="V9" s="7"/>
      <c r="W9" s="7"/>
      <c r="X9" s="7"/>
      <c r="Y9" s="7"/>
      <c r="Z9" s="7"/>
      <c r="AA9" s="7"/>
      <c r="AB9" s="7"/>
      <c r="AC9" s="7"/>
      <c r="AD9" s="7"/>
      <c r="AE9" s="7"/>
      <c r="AF9" s="7"/>
      <c r="AG9" s="7"/>
      <c r="AH9" s="7"/>
      <c r="AI9" s="4"/>
      <c r="AJ9" s="4"/>
      <c r="AK9" s="4"/>
    </row>
    <row r="10" spans="1:39" s="236" customFormat="1" ht="15.75" customHeight="1" x14ac:dyDescent="0.35">
      <c r="A10" s="93" t="s">
        <v>4792</v>
      </c>
      <c r="B10" s="191" t="s">
        <v>4839</v>
      </c>
      <c r="C10" s="79"/>
      <c r="D10" s="79"/>
      <c r="E10" s="79"/>
      <c r="F10" s="79"/>
      <c r="G10" s="192"/>
      <c r="H10" s="98" t="s">
        <v>4791</v>
      </c>
      <c r="I10" s="174" t="s">
        <v>202</v>
      </c>
      <c r="J10" s="98"/>
      <c r="K10" s="57"/>
      <c r="L10" s="57"/>
      <c r="M10" s="57"/>
      <c r="N10" s="57"/>
      <c r="P10" s="57"/>
      <c r="Q10" s="57"/>
      <c r="R10" s="57"/>
      <c r="S10" s="57"/>
      <c r="T10" s="235"/>
      <c r="U10" s="235"/>
      <c r="V10" s="235"/>
      <c r="W10" s="57"/>
      <c r="X10" s="57"/>
      <c r="Y10" s="57"/>
      <c r="Z10" s="57"/>
      <c r="AA10" s="57"/>
      <c r="AB10" s="57"/>
      <c r="AC10" s="57"/>
      <c r="AD10" s="57"/>
      <c r="AE10" s="57"/>
      <c r="AF10" s="57"/>
      <c r="AG10" s="57"/>
      <c r="AH10" s="57"/>
      <c r="AI10" s="57"/>
      <c r="AJ10" s="57"/>
      <c r="AK10" s="57"/>
      <c r="AL10" s="57"/>
      <c r="AM10" s="57"/>
    </row>
    <row r="11" spans="1:39" s="236" customFormat="1" ht="15.75" customHeight="1" x14ac:dyDescent="0.35">
      <c r="A11" s="93"/>
      <c r="B11" s="191" t="s">
        <v>4935</v>
      </c>
      <c r="C11" s="79"/>
      <c r="D11" s="79"/>
      <c r="E11" s="79"/>
      <c r="F11" s="79"/>
      <c r="G11" s="192"/>
      <c r="H11" s="98" t="s">
        <v>4934</v>
      </c>
      <c r="I11" s="174"/>
      <c r="J11" s="98"/>
      <c r="K11" s="57"/>
      <c r="L11" s="57"/>
      <c r="M11" s="57"/>
      <c r="N11" s="57"/>
      <c r="P11" s="57"/>
      <c r="Q11" s="57"/>
      <c r="R11" s="57"/>
      <c r="S11" s="57"/>
      <c r="T11" s="235"/>
      <c r="U11" s="235"/>
      <c r="V11" s="235"/>
      <c r="W11" s="57"/>
      <c r="X11" s="57"/>
      <c r="Y11" s="57"/>
      <c r="Z11" s="57"/>
      <c r="AA11" s="57"/>
      <c r="AB11" s="57"/>
      <c r="AC11" s="57"/>
      <c r="AD11" s="57"/>
      <c r="AE11" s="57"/>
      <c r="AF11" s="57"/>
      <c r="AG11" s="57"/>
      <c r="AH11" s="57"/>
      <c r="AI11" s="57"/>
      <c r="AJ11" s="57"/>
      <c r="AK11" s="57"/>
      <c r="AL11" s="57"/>
      <c r="AM11" s="57"/>
    </row>
    <row r="12" spans="1:39" ht="15.75" customHeight="1" x14ac:dyDescent="0.35">
      <c r="A12" s="93" t="s">
        <v>199</v>
      </c>
      <c r="B12" s="191" t="s">
        <v>4840</v>
      </c>
      <c r="C12" s="79" t="s">
        <v>250</v>
      </c>
      <c r="D12" s="79" t="s">
        <v>4543</v>
      </c>
      <c r="E12" s="79" t="s">
        <v>4543</v>
      </c>
      <c r="F12" s="79" t="s">
        <v>4543</v>
      </c>
      <c r="G12" s="192"/>
      <c r="H12" s="98" t="s">
        <v>201</v>
      </c>
      <c r="I12" s="174" t="s">
        <v>202</v>
      </c>
      <c r="J12" s="98"/>
      <c r="K12" s="57"/>
      <c r="L12" s="57"/>
      <c r="M12" s="57"/>
      <c r="N12" s="57"/>
      <c r="P12" s="57"/>
      <c r="Q12" s="57"/>
      <c r="R12" s="57"/>
      <c r="S12" s="57"/>
      <c r="T12" s="184" t="s">
        <v>203</v>
      </c>
      <c r="U12" s="184"/>
      <c r="V12" s="184"/>
      <c r="W12" s="57"/>
      <c r="X12" s="57"/>
      <c r="Y12" s="57"/>
      <c r="Z12" s="57"/>
      <c r="AA12" s="57"/>
      <c r="AB12" s="57"/>
      <c r="AC12" s="57"/>
      <c r="AD12" s="57"/>
      <c r="AE12" s="57"/>
      <c r="AF12" s="57"/>
      <c r="AG12" s="57"/>
      <c r="AH12" s="57"/>
      <c r="AI12" s="57"/>
      <c r="AJ12" s="57"/>
      <c r="AK12" s="57"/>
      <c r="AL12" s="57"/>
      <c r="AM12" s="57"/>
    </row>
    <row r="13" spans="1:39" ht="31" x14ac:dyDescent="0.35">
      <c r="A13" s="108" t="s">
        <v>204</v>
      </c>
      <c r="B13" s="191" t="s">
        <v>4842</v>
      </c>
      <c r="C13" s="79" t="s">
        <v>250</v>
      </c>
      <c r="D13" s="79" t="s">
        <v>4543</v>
      </c>
      <c r="E13" s="79" t="s">
        <v>4543</v>
      </c>
      <c r="F13" s="79" t="s">
        <v>4543</v>
      </c>
      <c r="G13" s="189"/>
      <c r="H13" s="57" t="s">
        <v>205</v>
      </c>
      <c r="I13" s="172" t="s">
        <v>202</v>
      </c>
      <c r="J13" s="57"/>
      <c r="K13" s="57"/>
      <c r="L13" s="57"/>
      <c r="M13" s="57"/>
      <c r="N13" s="57"/>
      <c r="P13" s="57"/>
      <c r="Q13" s="57"/>
      <c r="R13" s="57"/>
      <c r="S13" s="57"/>
      <c r="T13" s="184"/>
      <c r="U13" s="184"/>
      <c r="V13" s="184"/>
      <c r="W13" s="57"/>
      <c r="X13" s="57"/>
      <c r="Y13" s="57"/>
      <c r="Z13" s="57"/>
      <c r="AA13" s="57"/>
      <c r="AB13" s="57"/>
      <c r="AC13" s="57"/>
      <c r="AD13" s="57"/>
      <c r="AE13" s="57"/>
      <c r="AF13" s="57"/>
      <c r="AG13" s="57"/>
      <c r="AH13" s="57"/>
      <c r="AI13" s="57"/>
      <c r="AJ13" s="57"/>
      <c r="AK13" s="57"/>
      <c r="AL13" s="57"/>
      <c r="AM13" s="57"/>
    </row>
    <row r="14" spans="1:39" ht="15.75" customHeight="1" x14ac:dyDescent="0.35">
      <c r="A14" s="108" t="s">
        <v>206</v>
      </c>
      <c r="B14" s="191" t="s">
        <v>4840</v>
      </c>
      <c r="C14" s="79" t="s">
        <v>250</v>
      </c>
      <c r="D14" s="79" t="s">
        <v>4543</v>
      </c>
      <c r="E14" s="79" t="s">
        <v>4543</v>
      </c>
      <c r="F14" s="79" t="s">
        <v>4543</v>
      </c>
      <c r="G14" s="189"/>
      <c r="H14" s="57" t="s">
        <v>208</v>
      </c>
      <c r="I14" s="172" t="s">
        <v>202</v>
      </c>
      <c r="J14" s="57"/>
      <c r="K14" s="57"/>
      <c r="L14" s="57"/>
      <c r="M14" s="57"/>
      <c r="N14" s="57"/>
      <c r="P14" s="57"/>
      <c r="Q14" s="57"/>
      <c r="R14" s="57"/>
      <c r="S14" s="57"/>
      <c r="T14" s="184"/>
      <c r="U14" s="184"/>
      <c r="V14" s="184"/>
      <c r="W14" s="57"/>
      <c r="X14" s="57"/>
      <c r="Y14" s="57"/>
      <c r="Z14" s="57"/>
      <c r="AA14" s="57"/>
      <c r="AB14" s="57"/>
      <c r="AC14" s="57"/>
      <c r="AD14" s="57"/>
      <c r="AE14" s="57"/>
      <c r="AF14" s="57"/>
      <c r="AG14" s="57"/>
      <c r="AH14" s="57"/>
      <c r="AI14" s="57"/>
      <c r="AJ14" s="57"/>
      <c r="AK14" s="57"/>
      <c r="AL14" s="57"/>
      <c r="AM14" s="57"/>
    </row>
    <row r="15" spans="1:39" s="236" customFormat="1" ht="15.75" customHeight="1" x14ac:dyDescent="0.35">
      <c r="A15" s="93"/>
      <c r="B15" s="191" t="s">
        <v>4793</v>
      </c>
      <c r="C15" s="79" t="s">
        <v>250</v>
      </c>
      <c r="D15" s="79" t="s">
        <v>4543</v>
      </c>
      <c r="E15" s="79" t="s">
        <v>4543</v>
      </c>
      <c r="F15" s="79" t="s">
        <v>4543</v>
      </c>
      <c r="G15" s="192"/>
      <c r="H15" s="98" t="s">
        <v>4787</v>
      </c>
      <c r="I15" s="174" t="s">
        <v>202</v>
      </c>
      <c r="J15" s="98"/>
      <c r="K15" s="57"/>
      <c r="L15" s="57"/>
      <c r="M15" s="57"/>
      <c r="N15" s="57"/>
      <c r="P15" s="57"/>
      <c r="Q15" s="57"/>
      <c r="R15" s="57"/>
      <c r="S15" s="57"/>
      <c r="T15" s="235"/>
      <c r="U15" s="235"/>
      <c r="V15" s="235"/>
      <c r="W15" s="57"/>
      <c r="X15" s="57"/>
      <c r="Y15" s="57"/>
      <c r="Z15" s="57"/>
      <c r="AA15" s="57"/>
      <c r="AB15" s="57"/>
      <c r="AC15" s="57"/>
      <c r="AD15" s="57"/>
      <c r="AE15" s="57"/>
      <c r="AF15" s="57"/>
      <c r="AG15" s="57"/>
      <c r="AH15" s="57"/>
      <c r="AI15" s="57"/>
      <c r="AJ15" s="57"/>
      <c r="AK15" s="57"/>
      <c r="AL15" s="57"/>
      <c r="AM15" s="57"/>
    </row>
    <row r="16" spans="1:39" ht="15.75" customHeight="1" x14ac:dyDescent="0.35">
      <c r="A16" s="108" t="s">
        <v>209</v>
      </c>
      <c r="B16" s="191" t="s">
        <v>4840</v>
      </c>
      <c r="C16" s="79" t="s">
        <v>250</v>
      </c>
      <c r="D16" s="79" t="s">
        <v>4543</v>
      </c>
      <c r="E16" s="79" t="s">
        <v>4543</v>
      </c>
      <c r="F16" s="79" t="s">
        <v>4543</v>
      </c>
      <c r="G16" s="189"/>
      <c r="H16" s="57" t="s">
        <v>210</v>
      </c>
      <c r="I16" s="172" t="s">
        <v>202</v>
      </c>
      <c r="J16" s="57"/>
      <c r="K16" s="57"/>
      <c r="L16" s="57"/>
      <c r="M16" s="57"/>
      <c r="N16" s="57"/>
      <c r="P16" s="57"/>
      <c r="Q16" s="57"/>
      <c r="R16" s="57"/>
      <c r="S16" s="57"/>
      <c r="T16" s="184"/>
      <c r="U16" s="184"/>
      <c r="V16" s="184"/>
      <c r="W16" s="57"/>
      <c r="X16" s="57"/>
      <c r="Y16" s="57"/>
      <c r="Z16" s="57"/>
      <c r="AA16" s="57"/>
      <c r="AB16" s="57"/>
      <c r="AC16" s="57"/>
      <c r="AD16" s="57"/>
      <c r="AE16" s="57"/>
      <c r="AF16" s="57"/>
      <c r="AG16" s="57"/>
      <c r="AH16" s="57"/>
      <c r="AI16" s="57"/>
      <c r="AJ16" s="57"/>
      <c r="AK16" s="57"/>
      <c r="AL16" s="57"/>
      <c r="AM16" s="57"/>
    </row>
    <row r="17" spans="1:39" s="236" customFormat="1" ht="15.75" customHeight="1" x14ac:dyDescent="0.35">
      <c r="A17" s="108"/>
      <c r="B17" s="191" t="s">
        <v>4793</v>
      </c>
      <c r="C17" s="79"/>
      <c r="D17" s="79"/>
      <c r="E17" s="79"/>
      <c r="F17" s="79"/>
      <c r="G17" s="189"/>
      <c r="H17" s="57" t="s">
        <v>4788</v>
      </c>
      <c r="I17" s="172" t="s">
        <v>202</v>
      </c>
      <c r="J17" s="57"/>
      <c r="K17" s="57"/>
      <c r="L17" s="57"/>
      <c r="M17" s="57"/>
      <c r="N17" s="57"/>
      <c r="P17" s="57"/>
      <c r="Q17" s="57"/>
      <c r="R17" s="57"/>
      <c r="S17" s="57"/>
      <c r="T17" s="235"/>
      <c r="U17" s="235"/>
      <c r="V17" s="235"/>
      <c r="W17" s="57"/>
      <c r="X17" s="57"/>
      <c r="Y17" s="57"/>
      <c r="Z17" s="57"/>
      <c r="AA17" s="57"/>
      <c r="AB17" s="57"/>
      <c r="AC17" s="57"/>
      <c r="AD17" s="57"/>
      <c r="AE17" s="57"/>
      <c r="AF17" s="57"/>
      <c r="AG17" s="57"/>
      <c r="AH17" s="57"/>
      <c r="AI17" s="57"/>
      <c r="AJ17" s="57"/>
      <c r="AK17" s="57"/>
      <c r="AL17" s="57"/>
      <c r="AM17" s="57"/>
    </row>
    <row r="18" spans="1:39" s="236" customFormat="1" ht="15.75" customHeight="1" x14ac:dyDescent="0.35">
      <c r="A18" s="108"/>
      <c r="B18" s="191" t="s">
        <v>4793</v>
      </c>
      <c r="C18" s="79"/>
      <c r="D18" s="79"/>
      <c r="E18" s="79"/>
      <c r="F18" s="79"/>
      <c r="G18" s="189"/>
      <c r="H18" s="57" t="s">
        <v>4789</v>
      </c>
      <c r="I18" s="172" t="s">
        <v>202</v>
      </c>
      <c r="J18" s="57"/>
      <c r="K18" s="57"/>
      <c r="L18" s="57"/>
      <c r="M18" s="57"/>
      <c r="N18" s="57"/>
      <c r="P18" s="57"/>
      <c r="Q18" s="57"/>
      <c r="R18" s="57"/>
      <c r="S18" s="57"/>
      <c r="T18" s="235"/>
      <c r="U18" s="235"/>
      <c r="V18" s="235"/>
      <c r="W18" s="57"/>
      <c r="X18" s="57"/>
      <c r="Y18" s="57"/>
      <c r="Z18" s="57"/>
      <c r="AA18" s="57"/>
      <c r="AB18" s="57"/>
      <c r="AC18" s="57"/>
      <c r="AD18" s="57"/>
      <c r="AE18" s="57"/>
      <c r="AF18" s="57"/>
      <c r="AG18" s="57"/>
      <c r="AH18" s="57"/>
      <c r="AI18" s="57"/>
      <c r="AJ18" s="57"/>
      <c r="AK18" s="57"/>
      <c r="AL18" s="57"/>
      <c r="AM18" s="57"/>
    </row>
    <row r="19" spans="1:39" s="236" customFormat="1" ht="15.75" customHeight="1" x14ac:dyDescent="0.35">
      <c r="A19" s="108"/>
      <c r="B19" s="191" t="s">
        <v>4793</v>
      </c>
      <c r="C19" s="79"/>
      <c r="D19" s="79"/>
      <c r="E19" s="79"/>
      <c r="F19" s="79"/>
      <c r="G19" s="189"/>
      <c r="H19" s="57" t="s">
        <v>4790</v>
      </c>
      <c r="I19" s="172" t="s">
        <v>202</v>
      </c>
      <c r="J19" s="57"/>
      <c r="K19" s="57"/>
      <c r="L19" s="57"/>
      <c r="M19" s="57"/>
      <c r="N19" s="57"/>
      <c r="P19" s="57"/>
      <c r="Q19" s="57"/>
      <c r="R19" s="57"/>
      <c r="S19" s="57"/>
      <c r="T19" s="235"/>
      <c r="U19" s="235"/>
      <c r="V19" s="235"/>
      <c r="W19" s="57"/>
      <c r="X19" s="57"/>
      <c r="Y19" s="57"/>
      <c r="Z19" s="57"/>
      <c r="AA19" s="57"/>
      <c r="AB19" s="57"/>
      <c r="AC19" s="57"/>
      <c r="AD19" s="57"/>
      <c r="AE19" s="57"/>
      <c r="AF19" s="57"/>
      <c r="AG19" s="57"/>
      <c r="AH19" s="57"/>
      <c r="AI19" s="57"/>
      <c r="AJ19" s="57"/>
      <c r="AK19" s="57"/>
      <c r="AL19" s="57"/>
      <c r="AM19" s="57"/>
    </row>
    <row r="20" spans="1:39" ht="31" x14ac:dyDescent="0.35">
      <c r="A20" s="108" t="s">
        <v>4542</v>
      </c>
      <c r="B20" s="191" t="s">
        <v>4842</v>
      </c>
      <c r="C20" s="79" t="s">
        <v>250</v>
      </c>
      <c r="D20" s="79" t="s">
        <v>4543</v>
      </c>
      <c r="E20" s="79" t="s">
        <v>4543</v>
      </c>
      <c r="F20" s="79" t="s">
        <v>4543</v>
      </c>
      <c r="G20" s="189"/>
      <c r="H20" s="57" t="s">
        <v>4838</v>
      </c>
      <c r="I20" s="172" t="s">
        <v>202</v>
      </c>
      <c r="J20" s="57"/>
      <c r="K20" s="57"/>
      <c r="L20" s="57"/>
      <c r="M20" s="57"/>
      <c r="N20" s="57"/>
      <c r="P20" s="57"/>
      <c r="Q20" s="57"/>
      <c r="R20" s="57"/>
      <c r="S20" s="57"/>
      <c r="T20" s="184"/>
      <c r="U20" s="184"/>
      <c r="V20" s="184"/>
      <c r="W20" s="57"/>
      <c r="X20" s="57"/>
      <c r="Y20" s="57"/>
      <c r="Z20" s="57"/>
      <c r="AA20" s="57"/>
      <c r="AB20" s="57"/>
      <c r="AC20" s="57"/>
      <c r="AD20" s="57"/>
      <c r="AE20" s="57"/>
      <c r="AF20" s="57"/>
      <c r="AG20" s="57"/>
      <c r="AH20" s="57"/>
      <c r="AI20" s="57"/>
      <c r="AJ20" s="57"/>
      <c r="AK20" s="57"/>
      <c r="AL20" s="57"/>
      <c r="AM20" s="57"/>
    </row>
    <row r="21" spans="1:39" ht="15.5" customHeight="1" x14ac:dyDescent="0.35">
      <c r="A21" s="108" t="s">
        <v>229</v>
      </c>
      <c r="B21" s="191" t="s">
        <v>4893</v>
      </c>
      <c r="C21" s="66" t="s">
        <v>250</v>
      </c>
      <c r="D21" s="66" t="s">
        <v>4543</v>
      </c>
      <c r="E21" s="66" t="s">
        <v>4543</v>
      </c>
      <c r="F21" s="66" t="s">
        <v>4543</v>
      </c>
      <c r="G21" s="194"/>
      <c r="H21" s="98" t="s">
        <v>4847</v>
      </c>
      <c r="I21" s="198" t="s">
        <v>202</v>
      </c>
      <c r="J21" s="98"/>
      <c r="K21" s="57"/>
      <c r="L21" s="57"/>
      <c r="M21" s="57"/>
      <c r="N21" s="57"/>
      <c r="P21" s="57"/>
      <c r="Q21" s="57"/>
      <c r="R21" s="57"/>
      <c r="S21" s="57"/>
      <c r="T21" s="184"/>
      <c r="U21" s="184"/>
      <c r="V21" s="184"/>
      <c r="W21" s="57"/>
      <c r="X21" s="57"/>
      <c r="Y21" s="57"/>
      <c r="Z21" s="57"/>
      <c r="AA21" s="57"/>
      <c r="AB21" s="57"/>
      <c r="AC21" s="57"/>
      <c r="AD21" s="57"/>
      <c r="AE21" s="57"/>
      <c r="AF21" s="57"/>
      <c r="AG21" s="57"/>
      <c r="AH21" s="57"/>
      <c r="AI21" s="57"/>
      <c r="AJ21" s="57"/>
      <c r="AK21" s="57"/>
      <c r="AL21" s="57"/>
      <c r="AM21" s="57"/>
    </row>
    <row r="22" spans="1:39" s="236" customFormat="1" ht="61.5" customHeight="1" x14ac:dyDescent="0.35">
      <c r="A22" s="96"/>
      <c r="B22" s="193" t="s">
        <v>4946</v>
      </c>
      <c r="C22" s="90" t="s">
        <v>250</v>
      </c>
      <c r="D22" s="66" t="s">
        <v>4543</v>
      </c>
      <c r="E22" s="66" t="s">
        <v>4543</v>
      </c>
      <c r="F22" s="66" t="s">
        <v>4543</v>
      </c>
      <c r="G22" s="194"/>
      <c r="H22" s="98" t="s">
        <v>4848</v>
      </c>
      <c r="I22" s="198" t="s">
        <v>202</v>
      </c>
      <c r="J22" s="98"/>
      <c r="K22" s="57"/>
      <c r="L22" s="57"/>
      <c r="M22" s="57"/>
      <c r="N22" s="57"/>
      <c r="P22" s="57"/>
      <c r="Q22" s="57"/>
      <c r="R22" s="57"/>
      <c r="S22" s="57"/>
      <c r="T22" s="235"/>
      <c r="U22" s="235"/>
      <c r="V22" s="235"/>
      <c r="W22" s="57"/>
      <c r="X22" s="57"/>
      <c r="Y22" s="57"/>
      <c r="Z22" s="57"/>
      <c r="AA22" s="57"/>
      <c r="AB22" s="57"/>
      <c r="AC22" s="57"/>
      <c r="AD22" s="57"/>
      <c r="AE22" s="57"/>
      <c r="AF22" s="57"/>
      <c r="AG22" s="57"/>
      <c r="AH22" s="57"/>
      <c r="AI22" s="57"/>
      <c r="AJ22" s="57"/>
      <c r="AK22" s="57"/>
      <c r="AL22" s="57"/>
      <c r="AM22" s="57"/>
    </row>
    <row r="23" spans="1:39" s="236" customFormat="1" ht="30" customHeight="1" thickBot="1" x14ac:dyDescent="0.4">
      <c r="A23" s="96"/>
      <c r="B23" s="193" t="s">
        <v>4841</v>
      </c>
      <c r="C23" s="90" t="s">
        <v>278</v>
      </c>
      <c r="D23" s="90" t="s">
        <v>278</v>
      </c>
      <c r="E23" s="90" t="s">
        <v>278</v>
      </c>
      <c r="F23" s="90" t="s">
        <v>278</v>
      </c>
      <c r="G23" s="194"/>
      <c r="H23" s="105" t="s">
        <v>4828</v>
      </c>
      <c r="I23" s="198" t="s">
        <v>202</v>
      </c>
      <c r="J23" s="98"/>
      <c r="K23" s="57"/>
      <c r="L23" s="57"/>
      <c r="M23" s="57"/>
      <c r="N23" s="57"/>
      <c r="P23" s="57"/>
      <c r="Q23" s="57"/>
      <c r="R23" s="57"/>
      <c r="S23" s="57"/>
      <c r="T23" s="235"/>
      <c r="U23" s="235"/>
      <c r="V23" s="235"/>
      <c r="W23" s="57"/>
      <c r="X23" s="57"/>
      <c r="Y23" s="57"/>
      <c r="Z23" s="57"/>
      <c r="AA23" s="57"/>
      <c r="AB23" s="57"/>
      <c r="AC23" s="57"/>
      <c r="AD23" s="57"/>
      <c r="AE23" s="57"/>
      <c r="AF23" s="57"/>
      <c r="AG23" s="57"/>
      <c r="AH23" s="57"/>
      <c r="AI23" s="57"/>
      <c r="AJ23" s="57"/>
      <c r="AK23" s="57"/>
      <c r="AL23" s="57"/>
      <c r="AM23" s="57"/>
    </row>
    <row r="24" spans="1:39" s="131" customFormat="1" ht="38" customHeight="1" thickBot="1" x14ac:dyDescent="0.4">
      <c r="A24" s="298" t="s">
        <v>4556</v>
      </c>
      <c r="B24" s="299"/>
      <c r="C24" s="299"/>
      <c r="D24" s="299"/>
      <c r="E24" s="299"/>
      <c r="F24" s="299"/>
      <c r="G24" s="299"/>
      <c r="H24" s="299"/>
      <c r="I24" s="299"/>
      <c r="J24" s="300"/>
      <c r="K24" s="7"/>
      <c r="L24" s="7"/>
      <c r="M24" s="7"/>
      <c r="N24" s="7"/>
      <c r="O24" s="7"/>
      <c r="P24" s="7"/>
      <c r="Q24" s="7"/>
      <c r="R24" s="7"/>
      <c r="S24" s="7"/>
      <c r="T24" s="7"/>
      <c r="U24" s="7"/>
      <c r="V24" s="7"/>
      <c r="W24" s="7"/>
      <c r="X24" s="7"/>
      <c r="Y24" s="7"/>
      <c r="Z24" s="7"/>
      <c r="AA24" s="7"/>
      <c r="AB24" s="7"/>
      <c r="AC24" s="7"/>
      <c r="AD24" s="7"/>
      <c r="AE24" s="7"/>
      <c r="AF24" s="7"/>
      <c r="AG24" s="7"/>
      <c r="AH24" s="7"/>
      <c r="AI24" s="4"/>
      <c r="AJ24" s="4"/>
      <c r="AK24" s="4"/>
    </row>
    <row r="25" spans="1:39" s="145" customFormat="1" ht="50.5" thickBot="1" x14ac:dyDescent="0.55000000000000004">
      <c r="A25" s="169"/>
      <c r="B25" s="170"/>
      <c r="C25" s="170"/>
      <c r="D25" s="171"/>
      <c r="E25" s="171"/>
      <c r="F25" s="171"/>
      <c r="G25" s="258"/>
      <c r="H25" s="259" t="s">
        <v>211</v>
      </c>
      <c r="I25" s="256"/>
      <c r="J25" s="260"/>
      <c r="K25" s="143"/>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row>
    <row r="26" spans="1:39" ht="15.75" customHeight="1" x14ac:dyDescent="0.35">
      <c r="A26" s="93" t="s">
        <v>212</v>
      </c>
      <c r="B26" s="191" t="s">
        <v>4489</v>
      </c>
      <c r="C26" s="79" t="s">
        <v>250</v>
      </c>
      <c r="D26" s="79" t="s">
        <v>4543</v>
      </c>
      <c r="E26" s="79" t="s">
        <v>4543</v>
      </c>
      <c r="F26" s="79" t="s">
        <v>4543</v>
      </c>
      <c r="G26" s="192">
        <v>2.1</v>
      </c>
      <c r="H26" s="98" t="s">
        <v>213</v>
      </c>
      <c r="I26" s="174" t="s">
        <v>202</v>
      </c>
      <c r="J26" s="98"/>
      <c r="K26" s="57"/>
      <c r="L26" s="57"/>
      <c r="M26" s="57"/>
      <c r="O26" s="57"/>
      <c r="P26" s="57"/>
      <c r="Q26" s="57"/>
      <c r="R26" s="57"/>
      <c r="S26" s="57"/>
      <c r="T26" s="57"/>
      <c r="U26" s="57"/>
      <c r="V26" s="57"/>
      <c r="W26" s="57"/>
      <c r="X26" s="57"/>
      <c r="Y26" s="57"/>
      <c r="Z26" s="57"/>
      <c r="AA26" s="57"/>
      <c r="AB26" s="57"/>
      <c r="AC26" s="57"/>
      <c r="AD26" s="57"/>
      <c r="AE26" s="57"/>
      <c r="AF26" s="57"/>
      <c r="AG26" s="57"/>
      <c r="AH26" s="57"/>
      <c r="AI26" s="57"/>
      <c r="AJ26" s="57"/>
      <c r="AK26" s="57"/>
      <c r="AL26" s="57"/>
      <c r="AM26" s="57"/>
    </row>
    <row r="27" spans="1:39" ht="15.75" customHeight="1" x14ac:dyDescent="0.35">
      <c r="A27" s="108" t="s">
        <v>214</v>
      </c>
      <c r="B27" s="190" t="s">
        <v>4489</v>
      </c>
      <c r="C27" s="79" t="s">
        <v>250</v>
      </c>
      <c r="D27" s="79" t="s">
        <v>4543</v>
      </c>
      <c r="E27" s="79" t="s">
        <v>4543</v>
      </c>
      <c r="F27" s="79" t="s">
        <v>4543</v>
      </c>
      <c r="G27" s="186">
        <v>2.2000000000000002</v>
      </c>
      <c r="H27" s="98" t="s">
        <v>215</v>
      </c>
      <c r="I27" s="172" t="s">
        <v>202</v>
      </c>
      <c r="J27" s="57"/>
      <c r="K27" s="57"/>
      <c r="L27" s="57"/>
      <c r="M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row>
    <row r="28" spans="1:39" ht="15.75" customHeight="1" x14ac:dyDescent="0.35">
      <c r="A28" s="108" t="s">
        <v>216</v>
      </c>
      <c r="B28" s="190" t="s">
        <v>4489</v>
      </c>
      <c r="C28" s="79" t="s">
        <v>250</v>
      </c>
      <c r="D28" s="79" t="s">
        <v>4543</v>
      </c>
      <c r="E28" s="79" t="s">
        <v>4543</v>
      </c>
      <c r="F28" s="79" t="s">
        <v>4543</v>
      </c>
      <c r="G28" s="186">
        <v>2.2999999999999998</v>
      </c>
      <c r="H28" s="98" t="s">
        <v>217</v>
      </c>
      <c r="I28" s="172" t="s">
        <v>202</v>
      </c>
      <c r="J28" s="57"/>
      <c r="K28" s="57"/>
      <c r="L28" s="57"/>
      <c r="M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row>
    <row r="29" spans="1:39" ht="15.75" customHeight="1" x14ac:dyDescent="0.35">
      <c r="A29" s="108" t="s">
        <v>218</v>
      </c>
      <c r="B29" s="190" t="s">
        <v>4489</v>
      </c>
      <c r="C29" s="79" t="s">
        <v>250</v>
      </c>
      <c r="D29" s="79" t="s">
        <v>4543</v>
      </c>
      <c r="E29" s="79" t="s">
        <v>4543</v>
      </c>
      <c r="F29" s="79" t="s">
        <v>4543</v>
      </c>
      <c r="G29" s="186">
        <v>2.4</v>
      </c>
      <c r="H29" s="98" t="s">
        <v>219</v>
      </c>
      <c r="I29" s="172" t="s">
        <v>202</v>
      </c>
      <c r="J29" s="57"/>
      <c r="K29" s="57"/>
      <c r="L29" s="57"/>
      <c r="M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row>
    <row r="30" spans="1:39" ht="15.75" customHeight="1" x14ac:dyDescent="0.35">
      <c r="A30" s="108" t="s">
        <v>220</v>
      </c>
      <c r="B30" s="190" t="s">
        <v>4489</v>
      </c>
      <c r="C30" s="79" t="s">
        <v>250</v>
      </c>
      <c r="D30" s="79" t="s">
        <v>4543</v>
      </c>
      <c r="E30" s="79" t="s">
        <v>4543</v>
      </c>
      <c r="F30" s="79" t="s">
        <v>4543</v>
      </c>
      <c r="G30" s="186">
        <v>2.5</v>
      </c>
      <c r="H30" s="98" t="s">
        <v>221</v>
      </c>
      <c r="I30" s="172" t="s">
        <v>202</v>
      </c>
      <c r="J30" s="57"/>
      <c r="K30" s="57"/>
      <c r="L30" s="57"/>
      <c r="M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row>
    <row r="31" spans="1:39" ht="15.75" customHeight="1" x14ac:dyDescent="0.35">
      <c r="A31" s="108" t="s">
        <v>222</v>
      </c>
      <c r="B31" s="190" t="s">
        <v>4489</v>
      </c>
      <c r="C31" s="79" t="s">
        <v>250</v>
      </c>
      <c r="D31" s="79" t="s">
        <v>4543</v>
      </c>
      <c r="E31" s="79" t="s">
        <v>4543</v>
      </c>
      <c r="F31" s="79" t="s">
        <v>4543</v>
      </c>
      <c r="G31" s="186">
        <v>2.6</v>
      </c>
      <c r="H31" s="98" t="s">
        <v>223</v>
      </c>
      <c r="I31" s="172" t="s">
        <v>202</v>
      </c>
      <c r="J31" s="57"/>
      <c r="K31" s="57"/>
      <c r="L31" s="57"/>
      <c r="M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row>
    <row r="32" spans="1:39" ht="15.75" customHeight="1" x14ac:dyDescent="0.35">
      <c r="A32" s="108" t="s">
        <v>224</v>
      </c>
      <c r="B32" s="190" t="s">
        <v>4489</v>
      </c>
      <c r="C32" s="79" t="s">
        <v>250</v>
      </c>
      <c r="D32" s="79" t="s">
        <v>4543</v>
      </c>
      <c r="E32" s="79" t="s">
        <v>4543</v>
      </c>
      <c r="F32" s="79" t="s">
        <v>4543</v>
      </c>
      <c r="G32" s="186">
        <v>2.7</v>
      </c>
      <c r="H32" s="98" t="s">
        <v>225</v>
      </c>
      <c r="I32" s="172" t="s">
        <v>202</v>
      </c>
      <c r="J32" s="57"/>
      <c r="K32" s="57"/>
      <c r="L32" s="57"/>
      <c r="M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row>
    <row r="33" spans="1:39" ht="15.75" customHeight="1" x14ac:dyDescent="0.35">
      <c r="A33" s="108"/>
      <c r="B33" s="190"/>
      <c r="C33" s="66" t="s">
        <v>278</v>
      </c>
      <c r="D33" s="66" t="s">
        <v>278</v>
      </c>
      <c r="E33" s="66" t="s">
        <v>278</v>
      </c>
      <c r="F33" s="66" t="s">
        <v>4543</v>
      </c>
      <c r="G33" s="186">
        <v>2.8</v>
      </c>
      <c r="H33" s="98" t="s">
        <v>226</v>
      </c>
      <c r="I33" s="172" t="s">
        <v>202</v>
      </c>
      <c r="J33" s="57"/>
      <c r="K33" s="57"/>
      <c r="L33" s="57"/>
      <c r="M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row>
    <row r="34" spans="1:39" ht="15.75" customHeight="1" x14ac:dyDescent="0.35">
      <c r="A34" s="108"/>
      <c r="B34" s="190"/>
      <c r="C34" s="66" t="s">
        <v>278</v>
      </c>
      <c r="D34" s="66" t="s">
        <v>278</v>
      </c>
      <c r="E34" s="66" t="s">
        <v>278</v>
      </c>
      <c r="F34" s="66" t="s">
        <v>4543</v>
      </c>
      <c r="G34" s="186">
        <v>2.9</v>
      </c>
      <c r="H34" s="98" t="s">
        <v>227</v>
      </c>
      <c r="I34" s="172" t="s">
        <v>202</v>
      </c>
      <c r="J34" s="57"/>
      <c r="K34" s="57"/>
      <c r="L34" s="57"/>
      <c r="M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row>
    <row r="35" spans="1:39" ht="31" x14ac:dyDescent="0.35">
      <c r="A35" s="108"/>
      <c r="B35" s="190"/>
      <c r="C35" s="66" t="s">
        <v>278</v>
      </c>
      <c r="D35" s="66" t="s">
        <v>278</v>
      </c>
      <c r="E35" s="66" t="s">
        <v>278</v>
      </c>
      <c r="F35" s="66" t="s">
        <v>4543</v>
      </c>
      <c r="G35" s="186"/>
      <c r="H35" s="105" t="s">
        <v>228</v>
      </c>
      <c r="I35" s="172"/>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row>
    <row r="36" spans="1:39" ht="15.75" customHeight="1" x14ac:dyDescent="0.35">
      <c r="A36" s="108"/>
      <c r="B36" s="190"/>
      <c r="C36" s="66" t="s">
        <v>278</v>
      </c>
      <c r="D36" s="66" t="s">
        <v>278</v>
      </c>
      <c r="E36" s="66" t="s">
        <v>278</v>
      </c>
      <c r="F36" s="66" t="s">
        <v>4543</v>
      </c>
      <c r="G36" s="186"/>
      <c r="H36" s="196"/>
      <c r="I36" s="172" t="s">
        <v>202</v>
      </c>
      <c r="J36" s="57"/>
      <c r="K36" s="57"/>
      <c r="L36" s="57"/>
      <c r="M36" s="32"/>
      <c r="O36" s="57"/>
      <c r="P36" s="57"/>
      <c r="Q36" s="57"/>
      <c r="R36" s="57"/>
      <c r="S36" s="57"/>
      <c r="T36" s="57"/>
      <c r="U36" s="57"/>
      <c r="V36" s="57"/>
      <c r="W36" s="57"/>
      <c r="X36" s="57"/>
      <c r="Y36" s="57"/>
      <c r="Z36" s="57"/>
      <c r="AA36" s="57"/>
      <c r="AB36" s="57"/>
      <c r="AC36" s="57"/>
      <c r="AD36" s="57"/>
      <c r="AE36" s="57"/>
      <c r="AF36" s="57"/>
      <c r="AG36" s="57"/>
      <c r="AH36" s="57"/>
      <c r="AI36" s="57"/>
      <c r="AJ36" s="57"/>
      <c r="AK36" s="57"/>
      <c r="AL36" s="57"/>
      <c r="AM36" s="57"/>
    </row>
    <row r="37" spans="1:39" ht="15.75" customHeight="1" thickBot="1" x14ac:dyDescent="0.4">
      <c r="A37" s="96"/>
      <c r="B37" s="193"/>
      <c r="C37" s="90" t="s">
        <v>278</v>
      </c>
      <c r="D37" s="90" t="s">
        <v>278</v>
      </c>
      <c r="E37" s="90" t="s">
        <v>278</v>
      </c>
      <c r="F37" s="90" t="s">
        <v>4543</v>
      </c>
      <c r="G37" s="192"/>
      <c r="H37" s="197"/>
      <c r="I37" s="198" t="s">
        <v>202</v>
      </c>
      <c r="J37" s="98"/>
      <c r="K37" s="57"/>
      <c r="L37" s="57"/>
      <c r="M37" s="32"/>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row>
    <row r="38" spans="1:39" s="145" customFormat="1" ht="25.5" thickBot="1" x14ac:dyDescent="0.55000000000000004">
      <c r="A38" s="301" t="s">
        <v>4557</v>
      </c>
      <c r="B38" s="302"/>
      <c r="C38" s="302"/>
      <c r="D38" s="302"/>
      <c r="E38" s="302"/>
      <c r="F38" s="302"/>
      <c r="G38" s="273"/>
      <c r="H38" s="273"/>
      <c r="I38" s="302"/>
      <c r="J38" s="274"/>
      <c r="K38" s="143"/>
      <c r="L38" s="144"/>
      <c r="M38" s="144"/>
      <c r="N38" s="57"/>
      <c r="O38" s="57"/>
      <c r="P38" s="57"/>
      <c r="Q38" s="57"/>
      <c r="R38" s="57"/>
      <c r="S38" s="57"/>
      <c r="T38" s="57"/>
      <c r="U38" s="57"/>
      <c r="V38" s="57"/>
      <c r="W38" s="57"/>
      <c r="X38" s="144"/>
      <c r="Y38" s="144"/>
      <c r="Z38" s="144"/>
      <c r="AA38" s="144"/>
      <c r="AB38" s="144"/>
      <c r="AC38" s="144"/>
      <c r="AD38" s="144"/>
      <c r="AE38" s="144"/>
      <c r="AF38" s="144"/>
      <c r="AG38" s="144"/>
      <c r="AH38" s="144"/>
      <c r="AI38" s="144"/>
      <c r="AJ38" s="144"/>
    </row>
    <row r="39" spans="1:39" ht="15.75" customHeight="1" x14ac:dyDescent="0.35">
      <c r="A39" s="107"/>
      <c r="B39" s="190" t="s">
        <v>4804</v>
      </c>
      <c r="C39" s="107" t="s">
        <v>250</v>
      </c>
      <c r="D39" s="66" t="s">
        <v>278</v>
      </c>
      <c r="E39" s="66" t="s">
        <v>278</v>
      </c>
      <c r="F39" s="66" t="s">
        <v>278</v>
      </c>
      <c r="G39" s="192"/>
      <c r="H39" s="98" t="s">
        <v>4799</v>
      </c>
      <c r="I39" s="257" t="s">
        <v>202</v>
      </c>
      <c r="L39" s="57"/>
      <c r="M39" s="57"/>
      <c r="N39" s="57"/>
      <c r="O39" s="57"/>
      <c r="P39" s="57"/>
      <c r="Q39" s="57"/>
      <c r="R39" s="57"/>
      <c r="S39" s="57"/>
      <c r="T39" s="57"/>
      <c r="U39" s="57"/>
      <c r="V39" s="57"/>
      <c r="W39" s="57"/>
      <c r="X39" s="57"/>
      <c r="Y39" s="57"/>
      <c r="Z39" s="57"/>
      <c r="AA39" s="57"/>
      <c r="AB39" s="57"/>
      <c r="AC39" s="57"/>
      <c r="AD39" s="57"/>
      <c r="AE39" s="57"/>
      <c r="AF39" s="57"/>
      <c r="AG39" s="57"/>
      <c r="AH39" s="57"/>
      <c r="AI39" s="57"/>
      <c r="AJ39" s="57"/>
      <c r="AK39" s="57"/>
      <c r="AL39" s="57"/>
      <c r="AM39" s="57"/>
    </row>
    <row r="40" spans="1:39" ht="15.75" customHeight="1" x14ac:dyDescent="0.35">
      <c r="A40" s="107"/>
      <c r="B40" s="190" t="s">
        <v>4804</v>
      </c>
      <c r="C40" s="107" t="s">
        <v>250</v>
      </c>
      <c r="D40" s="66" t="s">
        <v>278</v>
      </c>
      <c r="E40" s="66" t="s">
        <v>278</v>
      </c>
      <c r="F40" s="66" t="s">
        <v>278</v>
      </c>
      <c r="G40" s="192"/>
      <c r="H40" s="98" t="s">
        <v>4800</v>
      </c>
      <c r="I40" s="172" t="s">
        <v>12</v>
      </c>
      <c r="J40" s="118"/>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7"/>
    </row>
    <row r="41" spans="1:39" s="236" customFormat="1" ht="15.75" customHeight="1" x14ac:dyDescent="0.35">
      <c r="A41" s="107"/>
      <c r="B41" s="107" t="s">
        <v>4803</v>
      </c>
      <c r="C41" s="107" t="s">
        <v>250</v>
      </c>
      <c r="D41" s="66" t="s">
        <v>278</v>
      </c>
      <c r="E41" s="66" t="s">
        <v>278</v>
      </c>
      <c r="F41" s="66" t="s">
        <v>278</v>
      </c>
      <c r="G41" s="192"/>
      <c r="H41" s="98" t="s">
        <v>4801</v>
      </c>
      <c r="I41" s="172" t="e">
        <f>+I49+I62+I75+I88</f>
        <v>#VALUE!</v>
      </c>
      <c r="J41" s="118"/>
      <c r="L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row>
    <row r="42" spans="1:39" s="236" customFormat="1" ht="41.5" customHeight="1" thickBot="1" x14ac:dyDescent="0.4">
      <c r="A42" s="107"/>
      <c r="B42" s="66" t="s">
        <v>4808</v>
      </c>
      <c r="C42" s="107" t="s">
        <v>250</v>
      </c>
      <c r="D42" s="66" t="s">
        <v>278</v>
      </c>
      <c r="E42" s="66" t="s">
        <v>278</v>
      </c>
      <c r="F42" s="66" t="s">
        <v>278</v>
      </c>
      <c r="G42" s="192"/>
      <c r="H42" s="98" t="s">
        <v>4802</v>
      </c>
      <c r="I42" s="172" t="e">
        <f>+I53+I66+I79+I92</f>
        <v>#VALUE!</v>
      </c>
      <c r="J42" s="118"/>
      <c r="L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row>
    <row r="43" spans="1:39" s="145" customFormat="1" ht="25.5" thickBot="1" x14ac:dyDescent="0.55000000000000004">
      <c r="A43" s="169"/>
      <c r="B43" s="170"/>
      <c r="C43" s="170"/>
      <c r="D43" s="171"/>
      <c r="E43" s="171"/>
      <c r="F43" s="171"/>
      <c r="G43" s="182"/>
      <c r="H43" s="140" t="s">
        <v>230</v>
      </c>
      <c r="I43" s="256"/>
      <c r="J43" s="142"/>
      <c r="K43" s="143"/>
      <c r="L43" s="144"/>
      <c r="M43" s="144"/>
      <c r="N43" s="57"/>
      <c r="O43" s="57"/>
      <c r="P43" s="57"/>
      <c r="Q43" s="57"/>
      <c r="R43" s="57"/>
      <c r="S43" s="57"/>
      <c r="T43" s="57"/>
      <c r="U43" s="57"/>
      <c r="V43" s="57"/>
      <c r="W43" s="57"/>
      <c r="X43" s="144"/>
      <c r="Y43" s="144"/>
      <c r="Z43" s="144"/>
      <c r="AA43" s="144"/>
      <c r="AB43" s="144"/>
      <c r="AC43" s="144"/>
      <c r="AD43" s="144"/>
      <c r="AE43" s="144"/>
      <c r="AF43" s="144"/>
      <c r="AG43" s="144"/>
      <c r="AH43" s="144"/>
      <c r="AI43" s="144"/>
      <c r="AJ43" s="144"/>
    </row>
    <row r="44" spans="1:39" s="31" customFormat="1" ht="15.5" x14ac:dyDescent="0.35">
      <c r="A44" s="93"/>
      <c r="B44" s="191"/>
      <c r="C44" s="79" t="s">
        <v>278</v>
      </c>
      <c r="D44" s="79" t="s">
        <v>278</v>
      </c>
      <c r="E44" s="79" t="s">
        <v>278</v>
      </c>
      <c r="F44" s="79" t="s">
        <v>4543</v>
      </c>
      <c r="G44" s="192"/>
      <c r="H44" s="199" t="s">
        <v>4544</v>
      </c>
      <c r="I44" s="174" t="s">
        <v>202</v>
      </c>
      <c r="J44" s="98"/>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row>
    <row r="45" spans="1:39" s="31" customFormat="1" ht="15.5" x14ac:dyDescent="0.35">
      <c r="A45" s="93"/>
      <c r="B45" s="191"/>
      <c r="C45" s="79"/>
      <c r="D45" s="79"/>
      <c r="E45" s="79"/>
      <c r="F45" s="79"/>
      <c r="G45" s="192"/>
      <c r="H45" s="199" t="s">
        <v>4798</v>
      </c>
      <c r="I45" s="174" t="s">
        <v>12</v>
      </c>
      <c r="J45" s="98"/>
      <c r="K45" s="57"/>
      <c r="L45" s="57"/>
      <c r="M45" s="57"/>
      <c r="N45" s="57"/>
      <c r="O45" s="57"/>
      <c r="P45" s="57"/>
      <c r="Q45" s="57"/>
      <c r="R45" s="57"/>
      <c r="S45" s="57"/>
      <c r="T45" s="57"/>
      <c r="U45" s="57"/>
      <c r="V45" s="57"/>
      <c r="W45" s="57"/>
      <c r="X45" s="57"/>
      <c r="Y45" s="57"/>
      <c r="Z45" s="57"/>
      <c r="AA45" s="57"/>
      <c r="AB45" s="57"/>
      <c r="AC45" s="57"/>
      <c r="AD45" s="57"/>
      <c r="AE45" s="57"/>
      <c r="AF45" s="57"/>
      <c r="AG45" s="57"/>
      <c r="AH45" s="57"/>
      <c r="AI45" s="57"/>
      <c r="AJ45" s="57"/>
      <c r="AK45" s="57"/>
      <c r="AL45" s="57"/>
      <c r="AM45" s="57"/>
    </row>
    <row r="46" spans="1:39" s="31" customFormat="1" ht="31" x14ac:dyDescent="0.35">
      <c r="A46" s="108"/>
      <c r="B46" s="190"/>
      <c r="C46" s="66" t="s">
        <v>278</v>
      </c>
      <c r="D46" s="66" t="s">
        <v>278</v>
      </c>
      <c r="E46" s="66" t="s">
        <v>278</v>
      </c>
      <c r="F46" s="66" t="s">
        <v>4543</v>
      </c>
      <c r="G46" s="192"/>
      <c r="H46" s="199" t="s">
        <v>4545</v>
      </c>
      <c r="I46" s="172" t="s">
        <v>202</v>
      </c>
      <c r="J46" s="57"/>
      <c r="K46" s="57"/>
      <c r="L46" s="57"/>
      <c r="M46" s="57"/>
      <c r="N46" s="57"/>
      <c r="O46" s="57"/>
      <c r="P46" s="57"/>
      <c r="Q46" s="57"/>
      <c r="R46" s="57"/>
      <c r="S46" s="57"/>
      <c r="T46" s="57"/>
      <c r="U46" s="57"/>
      <c r="V46" s="57"/>
      <c r="W46" s="57"/>
      <c r="X46" s="57"/>
      <c r="Y46" s="57"/>
      <c r="Z46" s="57"/>
      <c r="AA46" s="57"/>
      <c r="AB46" s="57"/>
      <c r="AC46" s="57"/>
      <c r="AD46" s="57"/>
      <c r="AE46" s="57"/>
      <c r="AF46" s="57"/>
      <c r="AG46" s="57"/>
      <c r="AH46" s="57"/>
      <c r="AI46" s="57"/>
      <c r="AJ46" s="57"/>
      <c r="AK46" s="57"/>
      <c r="AL46" s="57"/>
      <c r="AM46" s="57"/>
    </row>
    <row r="47" spans="1:39" s="31" customFormat="1" ht="31" x14ac:dyDescent="0.35">
      <c r="A47" s="108"/>
      <c r="B47" s="190"/>
      <c r="C47" s="66" t="s">
        <v>278</v>
      </c>
      <c r="D47" s="66" t="s">
        <v>278</v>
      </c>
      <c r="E47" s="66" t="s">
        <v>278</v>
      </c>
      <c r="F47" s="66" t="s">
        <v>4543</v>
      </c>
      <c r="G47" s="192"/>
      <c r="H47" s="199" t="s">
        <v>4546</v>
      </c>
      <c r="I47" s="172" t="s">
        <v>202</v>
      </c>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row>
    <row r="48" spans="1:39" s="31" customFormat="1" ht="15.5" x14ac:dyDescent="0.35">
      <c r="A48" s="108"/>
      <c r="B48" s="190"/>
      <c r="C48" s="66" t="s">
        <v>278</v>
      </c>
      <c r="D48" s="66" t="s">
        <v>278</v>
      </c>
      <c r="E48" s="66" t="s">
        <v>278</v>
      </c>
      <c r="F48" s="66" t="s">
        <v>4543</v>
      </c>
      <c r="G48" s="192"/>
      <c r="H48" s="199" t="s">
        <v>4547</v>
      </c>
      <c r="I48" s="172" t="s">
        <v>202</v>
      </c>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row>
    <row r="49" spans="1:39" s="31" customFormat="1" ht="31" x14ac:dyDescent="0.35">
      <c r="A49" s="108"/>
      <c r="B49" s="190" t="s">
        <v>4804</v>
      </c>
      <c r="C49" s="66" t="s">
        <v>278</v>
      </c>
      <c r="D49" s="66" t="s">
        <v>278</v>
      </c>
      <c r="E49" s="66" t="s">
        <v>278</v>
      </c>
      <c r="F49" s="66" t="s">
        <v>4543</v>
      </c>
      <c r="G49" s="192"/>
      <c r="H49" s="199" t="s">
        <v>4548</v>
      </c>
      <c r="I49" s="172" t="s">
        <v>202</v>
      </c>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row>
    <row r="50" spans="1:39" s="31" customFormat="1" ht="15.5" x14ac:dyDescent="0.35">
      <c r="A50" s="108"/>
      <c r="B50" s="190"/>
      <c r="C50" s="66" t="s">
        <v>278</v>
      </c>
      <c r="D50" s="66" t="s">
        <v>278</v>
      </c>
      <c r="E50" s="66" t="s">
        <v>278</v>
      </c>
      <c r="F50" s="66" t="s">
        <v>4543</v>
      </c>
      <c r="G50" s="192"/>
      <c r="H50" s="199" t="s">
        <v>4549</v>
      </c>
      <c r="I50" s="172" t="s">
        <v>202</v>
      </c>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row>
    <row r="51" spans="1:39" s="31" customFormat="1" ht="15.5" x14ac:dyDescent="0.35">
      <c r="A51" s="108"/>
      <c r="B51" s="190"/>
      <c r="C51" s="66" t="s">
        <v>278</v>
      </c>
      <c r="D51" s="66" t="s">
        <v>250</v>
      </c>
      <c r="E51" s="66" t="s">
        <v>250</v>
      </c>
      <c r="F51" s="66" t="s">
        <v>4543</v>
      </c>
      <c r="G51" s="192"/>
      <c r="H51" s="199" t="s">
        <v>4550</v>
      </c>
      <c r="I51" s="172" t="s">
        <v>12</v>
      </c>
      <c r="J51" s="57"/>
      <c r="K51" s="57"/>
      <c r="L51" s="57"/>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row>
    <row r="52" spans="1:39" s="31" customFormat="1" ht="15.5" x14ac:dyDescent="0.35">
      <c r="A52" s="108"/>
      <c r="B52" s="190" t="s">
        <v>4505</v>
      </c>
      <c r="C52" s="66" t="s">
        <v>278</v>
      </c>
      <c r="D52" s="66" t="s">
        <v>250</v>
      </c>
      <c r="E52" s="66" t="s">
        <v>250</v>
      </c>
      <c r="F52" s="66" t="s">
        <v>4543</v>
      </c>
      <c r="G52" s="192"/>
      <c r="H52" s="199" t="s">
        <v>4551</v>
      </c>
      <c r="I52" s="172" t="s">
        <v>12</v>
      </c>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row>
    <row r="53" spans="1:39" s="31" customFormat="1" ht="31" x14ac:dyDescent="0.35">
      <c r="A53" s="108"/>
      <c r="B53" s="190" t="s">
        <v>4804</v>
      </c>
      <c r="C53" s="66" t="s">
        <v>278</v>
      </c>
      <c r="D53" s="66" t="s">
        <v>278</v>
      </c>
      <c r="E53" s="66" t="s">
        <v>278</v>
      </c>
      <c r="F53" s="66" t="s">
        <v>278</v>
      </c>
      <c r="G53" s="192"/>
      <c r="H53" s="199" t="s">
        <v>4797</v>
      </c>
      <c r="I53" s="172" t="s">
        <v>12</v>
      </c>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row>
    <row r="54" spans="1:39" s="31" customFormat="1" ht="15.5" x14ac:dyDescent="0.35">
      <c r="A54" s="108"/>
      <c r="B54" s="190"/>
      <c r="C54" s="66" t="s">
        <v>278</v>
      </c>
      <c r="D54" s="66" t="s">
        <v>250</v>
      </c>
      <c r="E54" s="66" t="s">
        <v>250</v>
      </c>
      <c r="F54" s="66" t="s">
        <v>4543</v>
      </c>
      <c r="G54" s="192"/>
      <c r="H54" s="199" t="s">
        <v>4554</v>
      </c>
      <c r="I54" s="172" t="s">
        <v>12</v>
      </c>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row>
    <row r="55" spans="1:39" s="31" customFormat="1" ht="16" thickBot="1" x14ac:dyDescent="0.4">
      <c r="A55" s="96"/>
      <c r="B55" s="193"/>
      <c r="C55" s="90" t="s">
        <v>278</v>
      </c>
      <c r="D55" s="90" t="s">
        <v>250</v>
      </c>
      <c r="E55" s="90" t="s">
        <v>250</v>
      </c>
      <c r="F55" s="90" t="s">
        <v>4543</v>
      </c>
      <c r="G55" s="192"/>
      <c r="H55" s="199" t="s">
        <v>4555</v>
      </c>
      <c r="I55" s="198" t="s">
        <v>12</v>
      </c>
      <c r="J55" s="98"/>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row>
    <row r="56" spans="1:39" s="145" customFormat="1" ht="25.5" thickBot="1" x14ac:dyDescent="0.55000000000000004">
      <c r="A56" s="137"/>
      <c r="B56" s="138"/>
      <c r="C56" s="138"/>
      <c r="D56" s="139"/>
      <c r="E56" s="139"/>
      <c r="F56" s="139"/>
      <c r="G56" s="182">
        <v>3.2</v>
      </c>
      <c r="H56" s="140" t="s">
        <v>217</v>
      </c>
      <c r="I56" s="141"/>
      <c r="J56" s="142"/>
      <c r="K56" s="143"/>
      <c r="L56" s="144"/>
      <c r="M56" s="144"/>
      <c r="N56" s="57"/>
      <c r="O56" s="57"/>
      <c r="P56" s="57"/>
      <c r="Q56" s="57"/>
      <c r="R56" s="57"/>
      <c r="S56" s="57"/>
      <c r="T56" s="57"/>
      <c r="U56" s="57"/>
      <c r="V56" s="57"/>
      <c r="W56" s="57"/>
      <c r="X56" s="144"/>
      <c r="Y56" s="144"/>
      <c r="Z56" s="144"/>
      <c r="AA56" s="144"/>
      <c r="AB56" s="144"/>
      <c r="AC56" s="144"/>
      <c r="AD56" s="144"/>
      <c r="AE56" s="144"/>
      <c r="AF56" s="144"/>
      <c r="AG56" s="144"/>
      <c r="AH56" s="144"/>
      <c r="AI56" s="144"/>
      <c r="AJ56" s="144"/>
    </row>
    <row r="57" spans="1:39" s="31" customFormat="1" ht="15.5" x14ac:dyDescent="0.35">
      <c r="A57" s="93"/>
      <c r="B57" s="191"/>
      <c r="C57" s="79" t="s">
        <v>278</v>
      </c>
      <c r="D57" s="79" t="s">
        <v>278</v>
      </c>
      <c r="E57" s="79" t="s">
        <v>278</v>
      </c>
      <c r="F57" s="79" t="s">
        <v>4543</v>
      </c>
      <c r="G57" s="192"/>
      <c r="H57" s="199" t="s">
        <v>4544</v>
      </c>
      <c r="I57" s="174" t="s">
        <v>202</v>
      </c>
      <c r="J57" s="98"/>
      <c r="K57" s="57"/>
      <c r="L57" s="57"/>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row>
    <row r="58" spans="1:39" s="31" customFormat="1" ht="15.5" x14ac:dyDescent="0.35">
      <c r="A58" s="93"/>
      <c r="B58" s="191"/>
      <c r="C58" s="79"/>
      <c r="D58" s="79"/>
      <c r="E58" s="79"/>
      <c r="F58" s="79"/>
      <c r="G58" s="192"/>
      <c r="H58" s="199" t="s">
        <v>4798</v>
      </c>
      <c r="I58" s="174" t="s">
        <v>12</v>
      </c>
      <c r="J58" s="98"/>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row>
    <row r="59" spans="1:39" s="31" customFormat="1" ht="31" x14ac:dyDescent="0.35">
      <c r="A59" s="108"/>
      <c r="B59" s="190"/>
      <c r="C59" s="66" t="s">
        <v>278</v>
      </c>
      <c r="D59" s="66" t="s">
        <v>278</v>
      </c>
      <c r="E59" s="66" t="s">
        <v>278</v>
      </c>
      <c r="F59" s="66" t="s">
        <v>4543</v>
      </c>
      <c r="G59" s="192"/>
      <c r="H59" s="199" t="s">
        <v>4545</v>
      </c>
      <c r="I59" s="172" t="s">
        <v>202</v>
      </c>
      <c r="J59" s="57"/>
      <c r="K59" s="57"/>
      <c r="L59" s="57"/>
      <c r="M59" s="57"/>
      <c r="N59" s="57"/>
      <c r="O59" s="57"/>
      <c r="P59" s="57"/>
      <c r="Q59" s="57"/>
      <c r="R59" s="57"/>
      <c r="S59" s="57"/>
      <c r="T59" s="57"/>
      <c r="U59" s="57"/>
      <c r="V59" s="57"/>
      <c r="W59" s="57"/>
      <c r="X59" s="57"/>
      <c r="Y59" s="57"/>
      <c r="Z59" s="57"/>
      <c r="AA59" s="57"/>
      <c r="AB59" s="57"/>
      <c r="AC59" s="57"/>
      <c r="AD59" s="57"/>
      <c r="AE59" s="57"/>
      <c r="AF59" s="57"/>
      <c r="AG59" s="57"/>
      <c r="AH59" s="57"/>
      <c r="AI59" s="57"/>
      <c r="AJ59" s="57"/>
      <c r="AK59" s="57"/>
      <c r="AL59" s="57"/>
      <c r="AM59" s="57"/>
    </row>
    <row r="60" spans="1:39" s="31" customFormat="1" ht="31" x14ac:dyDescent="0.35">
      <c r="A60" s="108"/>
      <c r="B60" s="190"/>
      <c r="C60" s="66" t="s">
        <v>278</v>
      </c>
      <c r="D60" s="66" t="s">
        <v>278</v>
      </c>
      <c r="E60" s="66" t="s">
        <v>278</v>
      </c>
      <c r="F60" s="66" t="s">
        <v>4543</v>
      </c>
      <c r="G60" s="192"/>
      <c r="H60" s="199" t="s">
        <v>4546</v>
      </c>
      <c r="I60" s="172" t="s">
        <v>202</v>
      </c>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row>
    <row r="61" spans="1:39" s="31" customFormat="1" ht="15.5" x14ac:dyDescent="0.35">
      <c r="A61" s="108"/>
      <c r="B61" s="190"/>
      <c r="C61" s="66" t="s">
        <v>278</v>
      </c>
      <c r="D61" s="66" t="s">
        <v>278</v>
      </c>
      <c r="E61" s="66" t="s">
        <v>278</v>
      </c>
      <c r="F61" s="66" t="s">
        <v>4543</v>
      </c>
      <c r="G61" s="192"/>
      <c r="H61" s="199" t="s">
        <v>4547</v>
      </c>
      <c r="I61" s="172" t="s">
        <v>202</v>
      </c>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row>
    <row r="62" spans="1:39" s="31" customFormat="1" ht="31" x14ac:dyDescent="0.35">
      <c r="A62" s="108"/>
      <c r="B62" s="190" t="s">
        <v>4804</v>
      </c>
      <c r="C62" s="66" t="s">
        <v>278</v>
      </c>
      <c r="D62" s="66" t="s">
        <v>278</v>
      </c>
      <c r="E62" s="66" t="s">
        <v>278</v>
      </c>
      <c r="F62" s="66" t="s">
        <v>4543</v>
      </c>
      <c r="G62" s="192"/>
      <c r="H62" s="199" t="s">
        <v>4548</v>
      </c>
      <c r="I62" s="172" t="s">
        <v>202</v>
      </c>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row>
    <row r="63" spans="1:39" s="31" customFormat="1" ht="15.5" x14ac:dyDescent="0.35">
      <c r="A63" s="108"/>
      <c r="B63" s="190"/>
      <c r="C63" s="66" t="s">
        <v>278</v>
      </c>
      <c r="D63" s="66" t="s">
        <v>278</v>
      </c>
      <c r="E63" s="66" t="s">
        <v>278</v>
      </c>
      <c r="F63" s="66" t="s">
        <v>4543</v>
      </c>
      <c r="G63" s="192"/>
      <c r="H63" s="199" t="s">
        <v>4549</v>
      </c>
      <c r="I63" s="172" t="s">
        <v>202</v>
      </c>
      <c r="J63" s="57"/>
      <c r="K63" s="57"/>
      <c r="L63" s="57"/>
      <c r="M63" s="57"/>
      <c r="N63" s="57"/>
      <c r="O63" s="57"/>
      <c r="P63" s="57"/>
      <c r="Q63" s="57"/>
      <c r="R63" s="57"/>
      <c r="S63" s="57"/>
      <c r="T63" s="57"/>
      <c r="U63" s="57"/>
      <c r="V63" s="57"/>
      <c r="W63" s="57"/>
      <c r="X63" s="57"/>
      <c r="Y63" s="57"/>
      <c r="Z63" s="57"/>
      <c r="AA63" s="57"/>
      <c r="AB63" s="57"/>
      <c r="AC63" s="57"/>
      <c r="AD63" s="57"/>
      <c r="AE63" s="57"/>
      <c r="AF63" s="57"/>
      <c r="AG63" s="57"/>
      <c r="AH63" s="57"/>
      <c r="AI63" s="57"/>
      <c r="AJ63" s="57"/>
      <c r="AK63" s="57"/>
      <c r="AL63" s="57"/>
      <c r="AM63" s="57"/>
    </row>
    <row r="64" spans="1:39" s="31" customFormat="1" ht="15.5" x14ac:dyDescent="0.35">
      <c r="A64" s="108"/>
      <c r="B64" s="190"/>
      <c r="C64" s="66" t="s">
        <v>278</v>
      </c>
      <c r="D64" s="66" t="s">
        <v>250</v>
      </c>
      <c r="E64" s="66" t="s">
        <v>250</v>
      </c>
      <c r="F64" s="66" t="s">
        <v>4543</v>
      </c>
      <c r="G64" s="192"/>
      <c r="H64" s="199" t="s">
        <v>4550</v>
      </c>
      <c r="I64" s="172" t="s">
        <v>12</v>
      </c>
      <c r="J64" s="57"/>
      <c r="K64" s="57"/>
      <c r="L64" s="57"/>
      <c r="M64" s="57"/>
      <c r="N64" s="57"/>
      <c r="O64" s="57"/>
      <c r="P64" s="57"/>
      <c r="Q64" s="57"/>
      <c r="R64" s="57"/>
      <c r="S64" s="57"/>
      <c r="T64" s="57"/>
      <c r="U64" s="57"/>
      <c r="V64" s="57"/>
      <c r="W64" s="57"/>
      <c r="X64" s="57"/>
      <c r="Y64" s="57"/>
      <c r="Z64" s="57"/>
      <c r="AA64" s="57"/>
      <c r="AB64" s="57"/>
      <c r="AC64" s="57"/>
      <c r="AD64" s="57"/>
      <c r="AE64" s="57"/>
      <c r="AF64" s="57"/>
      <c r="AG64" s="57"/>
      <c r="AH64" s="57"/>
      <c r="AI64" s="57"/>
      <c r="AJ64" s="57"/>
      <c r="AK64" s="57"/>
      <c r="AL64" s="57"/>
      <c r="AM64" s="57"/>
    </row>
    <row r="65" spans="1:39" s="31" customFormat="1" ht="15.5" x14ac:dyDescent="0.35">
      <c r="A65" s="108"/>
      <c r="B65" s="190"/>
      <c r="C65" s="66" t="s">
        <v>278</v>
      </c>
      <c r="D65" s="66" t="s">
        <v>250</v>
      </c>
      <c r="E65" s="66" t="s">
        <v>250</v>
      </c>
      <c r="F65" s="66" t="s">
        <v>4543</v>
      </c>
      <c r="G65" s="192"/>
      <c r="H65" s="199" t="s">
        <v>4551</v>
      </c>
      <c r="I65" s="172" t="s">
        <v>12</v>
      </c>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57"/>
      <c r="AM65" s="57"/>
    </row>
    <row r="66" spans="1:39" s="31" customFormat="1" ht="31" x14ac:dyDescent="0.35">
      <c r="A66" s="108"/>
      <c r="B66" s="190" t="s">
        <v>4804</v>
      </c>
      <c r="C66" s="66" t="s">
        <v>278</v>
      </c>
      <c r="D66" s="66" t="s">
        <v>278</v>
      </c>
      <c r="E66" s="66" t="s">
        <v>278</v>
      </c>
      <c r="F66" s="66" t="s">
        <v>278</v>
      </c>
      <c r="G66" s="192"/>
      <c r="H66" s="199" t="s">
        <v>4797</v>
      </c>
      <c r="I66" s="172" t="s">
        <v>12</v>
      </c>
      <c r="J66" s="57"/>
      <c r="K66" s="57"/>
      <c r="L66" s="57"/>
      <c r="M66" s="57"/>
      <c r="N66" s="57"/>
      <c r="O66" s="57"/>
      <c r="P66" s="57"/>
      <c r="Q66" s="57"/>
      <c r="R66" s="57"/>
      <c r="S66" s="57"/>
      <c r="T66" s="57"/>
      <c r="U66" s="57"/>
      <c r="V66" s="57"/>
      <c r="W66" s="57"/>
      <c r="X66" s="57"/>
      <c r="Y66" s="57"/>
      <c r="Z66" s="57"/>
      <c r="AA66" s="57"/>
      <c r="AB66" s="57"/>
      <c r="AC66" s="57"/>
      <c r="AD66" s="57"/>
      <c r="AE66" s="57"/>
      <c r="AF66" s="57"/>
      <c r="AG66" s="57"/>
      <c r="AH66" s="57"/>
      <c r="AI66" s="57"/>
      <c r="AJ66" s="57"/>
      <c r="AK66" s="57"/>
      <c r="AL66" s="57"/>
      <c r="AM66" s="57"/>
    </row>
    <row r="67" spans="1:39" s="31" customFormat="1" ht="15.5" x14ac:dyDescent="0.35">
      <c r="A67" s="108"/>
      <c r="B67" s="190"/>
      <c r="C67" s="66" t="s">
        <v>278</v>
      </c>
      <c r="D67" s="66" t="s">
        <v>250</v>
      </c>
      <c r="E67" s="66" t="s">
        <v>250</v>
      </c>
      <c r="F67" s="66" t="s">
        <v>4543</v>
      </c>
      <c r="G67" s="192"/>
      <c r="H67" s="199" t="s">
        <v>4553</v>
      </c>
      <c r="I67" s="172" t="s">
        <v>12</v>
      </c>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row>
    <row r="68" spans="1:39" s="31" customFormat="1" ht="15.5" x14ac:dyDescent="0.35">
      <c r="A68" s="108"/>
      <c r="B68" s="190"/>
      <c r="C68" s="66" t="s">
        <v>278</v>
      </c>
      <c r="D68" s="66" t="s">
        <v>250</v>
      </c>
      <c r="E68" s="66" t="s">
        <v>250</v>
      </c>
      <c r="F68" s="66" t="s">
        <v>4543</v>
      </c>
      <c r="G68" s="192"/>
      <c r="H68" s="199" t="s">
        <v>4554</v>
      </c>
      <c r="I68" s="172" t="s">
        <v>12</v>
      </c>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row>
    <row r="69" spans="1:39" s="31" customFormat="1" ht="16" thickBot="1" x14ac:dyDescent="0.4">
      <c r="A69" s="96"/>
      <c r="B69" s="193"/>
      <c r="C69" s="90" t="s">
        <v>278</v>
      </c>
      <c r="D69" s="90" t="s">
        <v>250</v>
      </c>
      <c r="E69" s="90" t="s">
        <v>250</v>
      </c>
      <c r="F69" s="90" t="s">
        <v>4543</v>
      </c>
      <c r="G69" s="192"/>
      <c r="H69" s="199" t="s">
        <v>4555</v>
      </c>
      <c r="I69" s="198" t="s">
        <v>12</v>
      </c>
      <c r="J69" s="98"/>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row>
    <row r="70" spans="1:39" s="145" customFormat="1" ht="50.5" thickBot="1" x14ac:dyDescent="0.55000000000000004">
      <c r="A70" s="137"/>
      <c r="B70" s="138"/>
      <c r="C70" s="138"/>
      <c r="D70" s="139"/>
      <c r="E70" s="139"/>
      <c r="F70" s="139"/>
      <c r="G70" s="182">
        <v>3.3</v>
      </c>
      <c r="H70" s="140" t="s">
        <v>231</v>
      </c>
      <c r="I70" s="141"/>
      <c r="J70" s="142"/>
      <c r="K70" s="143"/>
      <c r="L70" s="144"/>
      <c r="M70" s="144"/>
      <c r="N70" s="57"/>
      <c r="O70" s="57"/>
      <c r="P70" s="57"/>
      <c r="Q70" s="57"/>
      <c r="R70" s="57"/>
      <c r="S70" s="57"/>
      <c r="T70" s="57"/>
      <c r="U70" s="57"/>
      <c r="V70" s="57"/>
      <c r="W70" s="57"/>
      <c r="X70" s="144"/>
      <c r="Y70" s="144"/>
      <c r="Z70" s="144"/>
      <c r="AA70" s="144"/>
      <c r="AB70" s="144"/>
      <c r="AC70" s="144"/>
      <c r="AD70" s="144"/>
      <c r="AE70" s="144"/>
      <c r="AF70" s="144"/>
      <c r="AG70" s="144"/>
      <c r="AH70" s="144"/>
      <c r="AI70" s="144"/>
      <c r="AJ70" s="144"/>
    </row>
    <row r="71" spans="1:39" s="31" customFormat="1" ht="15.5" x14ac:dyDescent="0.35">
      <c r="A71" s="93"/>
      <c r="B71" s="191"/>
      <c r="C71" s="79" t="s">
        <v>278</v>
      </c>
      <c r="D71" s="79" t="s">
        <v>278</v>
      </c>
      <c r="E71" s="79" t="s">
        <v>278</v>
      </c>
      <c r="F71" s="79" t="s">
        <v>4543</v>
      </c>
      <c r="G71" s="192"/>
      <c r="H71" s="199" t="s">
        <v>4544</v>
      </c>
      <c r="I71" s="174" t="s">
        <v>202</v>
      </c>
      <c r="J71" s="98"/>
      <c r="K71" s="57"/>
      <c r="L71" s="57"/>
      <c r="M71" s="57"/>
      <c r="N71" s="57"/>
      <c r="O71" s="57"/>
      <c r="P71" s="57"/>
      <c r="Q71" s="57"/>
      <c r="R71" s="57"/>
      <c r="S71" s="57"/>
      <c r="T71" s="57"/>
      <c r="U71" s="57"/>
      <c r="V71" s="57"/>
      <c r="W71" s="57"/>
      <c r="X71" s="57"/>
      <c r="Y71" s="57"/>
      <c r="Z71" s="57"/>
      <c r="AA71" s="57"/>
      <c r="AB71" s="57"/>
      <c r="AC71" s="57"/>
      <c r="AD71" s="57"/>
      <c r="AE71" s="57"/>
      <c r="AF71" s="57"/>
      <c r="AG71" s="57"/>
      <c r="AH71" s="57"/>
      <c r="AI71" s="57"/>
      <c r="AJ71" s="57"/>
      <c r="AK71" s="57"/>
      <c r="AL71" s="57"/>
      <c r="AM71" s="57"/>
    </row>
    <row r="72" spans="1:39" s="31" customFormat="1" ht="15.5" x14ac:dyDescent="0.35">
      <c r="A72" s="93"/>
      <c r="B72" s="191"/>
      <c r="C72" s="79"/>
      <c r="D72" s="79"/>
      <c r="E72" s="79"/>
      <c r="F72" s="79"/>
      <c r="G72" s="192"/>
      <c r="H72" s="199" t="s">
        <v>4798</v>
      </c>
      <c r="I72" s="174" t="s">
        <v>12</v>
      </c>
      <c r="J72" s="98"/>
      <c r="K72" s="57"/>
      <c r="L72" s="57"/>
      <c r="M72" s="57"/>
      <c r="N72" s="57"/>
      <c r="O72" s="57"/>
      <c r="P72" s="57"/>
      <c r="Q72" s="57"/>
      <c r="R72" s="57"/>
      <c r="S72" s="57"/>
      <c r="T72" s="57"/>
      <c r="U72" s="57"/>
      <c r="V72" s="57"/>
      <c r="W72" s="57"/>
      <c r="X72" s="57"/>
      <c r="Y72" s="57"/>
      <c r="Z72" s="57"/>
      <c r="AA72" s="57"/>
      <c r="AB72" s="57"/>
      <c r="AC72" s="57"/>
      <c r="AD72" s="57"/>
      <c r="AE72" s="57"/>
      <c r="AF72" s="57"/>
      <c r="AG72" s="57"/>
      <c r="AH72" s="57"/>
      <c r="AI72" s="57"/>
      <c r="AJ72" s="57"/>
      <c r="AK72" s="57"/>
      <c r="AL72" s="57"/>
      <c r="AM72" s="57"/>
    </row>
    <row r="73" spans="1:39" s="31" customFormat="1" ht="31" x14ac:dyDescent="0.35">
      <c r="A73" s="108"/>
      <c r="B73" s="190"/>
      <c r="C73" s="66" t="s">
        <v>278</v>
      </c>
      <c r="D73" s="66" t="s">
        <v>278</v>
      </c>
      <c r="E73" s="66" t="s">
        <v>278</v>
      </c>
      <c r="F73" s="66" t="s">
        <v>4543</v>
      </c>
      <c r="G73" s="192"/>
      <c r="H73" s="199" t="s">
        <v>4545</v>
      </c>
      <c r="I73" s="172" t="s">
        <v>202</v>
      </c>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57"/>
      <c r="AM73" s="57"/>
    </row>
    <row r="74" spans="1:39" s="31" customFormat="1" ht="31" x14ac:dyDescent="0.35">
      <c r="A74" s="108"/>
      <c r="B74" s="190"/>
      <c r="C74" s="66" t="s">
        <v>278</v>
      </c>
      <c r="D74" s="66" t="s">
        <v>278</v>
      </c>
      <c r="E74" s="66" t="s">
        <v>278</v>
      </c>
      <c r="F74" s="66" t="s">
        <v>4543</v>
      </c>
      <c r="G74" s="192"/>
      <c r="H74" s="199" t="s">
        <v>4546</v>
      </c>
      <c r="I74" s="172" t="s">
        <v>202</v>
      </c>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row>
    <row r="75" spans="1:39" s="31" customFormat="1" ht="31" x14ac:dyDescent="0.35">
      <c r="A75" s="108"/>
      <c r="B75" s="190" t="s">
        <v>4804</v>
      </c>
      <c r="C75" s="66" t="s">
        <v>278</v>
      </c>
      <c r="D75" s="66" t="s">
        <v>278</v>
      </c>
      <c r="E75" s="66" t="s">
        <v>278</v>
      </c>
      <c r="F75" s="66" t="s">
        <v>4543</v>
      </c>
      <c r="G75" s="192"/>
      <c r="H75" s="199" t="s">
        <v>4548</v>
      </c>
      <c r="I75" s="172" t="s">
        <v>202</v>
      </c>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c r="AM75" s="57"/>
    </row>
    <row r="76" spans="1:39" s="31" customFormat="1" ht="15.5" x14ac:dyDescent="0.35">
      <c r="A76" s="108"/>
      <c r="B76" s="190"/>
      <c r="C76" s="66" t="s">
        <v>278</v>
      </c>
      <c r="D76" s="66" t="s">
        <v>278</v>
      </c>
      <c r="E76" s="66" t="s">
        <v>278</v>
      </c>
      <c r="F76" s="66" t="s">
        <v>4543</v>
      </c>
      <c r="G76" s="192"/>
      <c r="H76" s="199" t="s">
        <v>4549</v>
      </c>
      <c r="I76" s="172" t="s">
        <v>202</v>
      </c>
      <c r="J76" s="57"/>
      <c r="K76" s="57"/>
      <c r="L76" s="57"/>
      <c r="M76" s="57"/>
      <c r="N76" s="57"/>
      <c r="O76" s="57"/>
      <c r="P76" s="57"/>
      <c r="Q76" s="57"/>
      <c r="R76" s="57"/>
      <c r="S76" s="57"/>
      <c r="T76" s="57"/>
      <c r="U76" s="57"/>
      <c r="V76" s="57"/>
      <c r="W76" s="57"/>
      <c r="X76" s="57"/>
      <c r="Y76" s="57"/>
      <c r="Z76" s="57"/>
      <c r="AA76" s="57"/>
      <c r="AB76" s="57"/>
      <c r="AC76" s="57"/>
      <c r="AD76" s="57"/>
      <c r="AE76" s="57"/>
      <c r="AF76" s="57"/>
      <c r="AG76" s="57"/>
      <c r="AH76" s="57"/>
      <c r="AI76" s="57"/>
      <c r="AJ76" s="57"/>
      <c r="AK76" s="57"/>
      <c r="AL76" s="57"/>
      <c r="AM76" s="57"/>
    </row>
    <row r="77" spans="1:39" s="31" customFormat="1" ht="15.5" x14ac:dyDescent="0.35">
      <c r="A77" s="108"/>
      <c r="B77" s="190"/>
      <c r="C77" s="66" t="s">
        <v>278</v>
      </c>
      <c r="D77" s="66" t="s">
        <v>250</v>
      </c>
      <c r="E77" s="66" t="s">
        <v>250</v>
      </c>
      <c r="F77" s="66" t="s">
        <v>4543</v>
      </c>
      <c r="G77" s="192"/>
      <c r="H77" s="199" t="s">
        <v>4550</v>
      </c>
      <c r="I77" s="172" t="s">
        <v>12</v>
      </c>
      <c r="J77" s="57"/>
      <c r="K77" s="57"/>
      <c r="L77" s="57"/>
      <c r="M77" s="57"/>
      <c r="N77" s="57"/>
      <c r="O77" s="57"/>
      <c r="P77" s="57"/>
      <c r="Q77" s="57"/>
      <c r="R77" s="57"/>
      <c r="S77" s="57"/>
      <c r="T77" s="57"/>
      <c r="U77" s="57"/>
      <c r="V77" s="57"/>
      <c r="W77" s="57"/>
      <c r="X77" s="57"/>
      <c r="Y77" s="57"/>
      <c r="Z77" s="57"/>
      <c r="AA77" s="57"/>
      <c r="AB77" s="57"/>
      <c r="AC77" s="57"/>
      <c r="AD77" s="57"/>
      <c r="AE77" s="57"/>
      <c r="AF77" s="57"/>
      <c r="AG77" s="57"/>
      <c r="AH77" s="57"/>
      <c r="AI77" s="57"/>
      <c r="AJ77" s="57"/>
      <c r="AK77" s="57"/>
      <c r="AL77" s="57"/>
      <c r="AM77" s="57"/>
    </row>
    <row r="78" spans="1:39" s="31" customFormat="1" ht="15.5" x14ac:dyDescent="0.35">
      <c r="A78" s="108"/>
      <c r="B78" s="190"/>
      <c r="C78" s="66" t="s">
        <v>278</v>
      </c>
      <c r="D78" s="66" t="s">
        <v>250</v>
      </c>
      <c r="E78" s="66" t="s">
        <v>250</v>
      </c>
      <c r="F78" s="66" t="s">
        <v>4543</v>
      </c>
      <c r="G78" s="192"/>
      <c r="H78" s="199" t="s">
        <v>4551</v>
      </c>
      <c r="I78" s="172" t="s">
        <v>12</v>
      </c>
      <c r="J78" s="57"/>
      <c r="K78" s="57"/>
      <c r="L78" s="57"/>
      <c r="M78" s="57"/>
      <c r="N78" s="57"/>
      <c r="O78" s="57"/>
      <c r="P78" s="57"/>
      <c r="Q78" s="57"/>
      <c r="R78" s="57"/>
      <c r="S78" s="57"/>
      <c r="T78" s="57"/>
      <c r="U78" s="57"/>
      <c r="V78" s="57"/>
      <c r="W78" s="57"/>
      <c r="X78" s="57"/>
      <c r="Y78" s="57"/>
      <c r="Z78" s="57"/>
      <c r="AA78" s="57"/>
      <c r="AB78" s="57"/>
      <c r="AC78" s="57"/>
      <c r="AD78" s="57"/>
      <c r="AE78" s="57"/>
      <c r="AF78" s="57"/>
      <c r="AG78" s="57"/>
      <c r="AH78" s="57"/>
      <c r="AI78" s="57"/>
      <c r="AJ78" s="57"/>
      <c r="AK78" s="57"/>
      <c r="AL78" s="57"/>
      <c r="AM78" s="57"/>
    </row>
    <row r="79" spans="1:39" s="31" customFormat="1" ht="31" x14ac:dyDescent="0.35">
      <c r="A79" s="108"/>
      <c r="B79" s="190" t="s">
        <v>4804</v>
      </c>
      <c r="C79" s="66" t="s">
        <v>278</v>
      </c>
      <c r="D79" s="66" t="s">
        <v>278</v>
      </c>
      <c r="E79" s="66" t="s">
        <v>278</v>
      </c>
      <c r="F79" s="66" t="s">
        <v>278</v>
      </c>
      <c r="G79" s="192"/>
      <c r="H79" s="199" t="s">
        <v>4797</v>
      </c>
      <c r="I79" s="172" t="s">
        <v>12</v>
      </c>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57"/>
      <c r="AL79" s="57"/>
      <c r="AM79" s="57"/>
    </row>
    <row r="80" spans="1:39" s="31" customFormat="1" ht="15.5" x14ac:dyDescent="0.35">
      <c r="A80" s="108"/>
      <c r="B80" s="190"/>
      <c r="C80" s="66" t="s">
        <v>278</v>
      </c>
      <c r="D80" s="66" t="s">
        <v>250</v>
      </c>
      <c r="E80" s="66" t="s">
        <v>250</v>
      </c>
      <c r="F80" s="66" t="s">
        <v>4543</v>
      </c>
      <c r="G80" s="192"/>
      <c r="H80" s="199" t="s">
        <v>4553</v>
      </c>
      <c r="I80" s="172" t="s">
        <v>12</v>
      </c>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row>
    <row r="81" spans="1:39" s="31" customFormat="1" ht="15.5" x14ac:dyDescent="0.35">
      <c r="A81" s="108"/>
      <c r="B81" s="190"/>
      <c r="C81" s="66" t="s">
        <v>278</v>
      </c>
      <c r="D81" s="66" t="s">
        <v>250</v>
      </c>
      <c r="E81" s="66" t="s">
        <v>250</v>
      </c>
      <c r="F81" s="66" t="s">
        <v>4543</v>
      </c>
      <c r="G81" s="192"/>
      <c r="H81" s="199" t="s">
        <v>4554</v>
      </c>
      <c r="I81" s="172" t="s">
        <v>12</v>
      </c>
      <c r="J81" s="57"/>
      <c r="K81" s="57"/>
      <c r="L81" s="57"/>
      <c r="M81" s="57"/>
      <c r="N81" s="57"/>
      <c r="O81" s="57"/>
      <c r="P81" s="57"/>
      <c r="Q81" s="57"/>
      <c r="R81" s="57"/>
      <c r="S81" s="57"/>
      <c r="T81" s="57"/>
      <c r="U81" s="57"/>
      <c r="V81" s="57"/>
      <c r="W81" s="57"/>
      <c r="X81" s="57"/>
      <c r="Y81" s="57"/>
      <c r="Z81" s="57"/>
      <c r="AA81" s="57"/>
      <c r="AB81" s="57"/>
      <c r="AC81" s="57"/>
      <c r="AD81" s="57"/>
      <c r="AE81" s="57"/>
      <c r="AF81" s="57"/>
      <c r="AG81" s="57"/>
      <c r="AH81" s="57"/>
      <c r="AI81" s="57"/>
      <c r="AJ81" s="57"/>
      <c r="AK81" s="57"/>
      <c r="AL81" s="57"/>
      <c r="AM81" s="57"/>
    </row>
    <row r="82" spans="1:39" s="31" customFormat="1" ht="16" thickBot="1" x14ac:dyDescent="0.4">
      <c r="A82" s="96"/>
      <c r="B82" s="193"/>
      <c r="C82" s="90" t="s">
        <v>278</v>
      </c>
      <c r="D82" s="90" t="s">
        <v>250</v>
      </c>
      <c r="E82" s="90" t="s">
        <v>250</v>
      </c>
      <c r="F82" s="90" t="s">
        <v>4543</v>
      </c>
      <c r="G82" s="192"/>
      <c r="H82" s="199" t="s">
        <v>4555</v>
      </c>
      <c r="I82" s="198" t="s">
        <v>12</v>
      </c>
      <c r="J82" s="98"/>
      <c r="K82" s="57"/>
      <c r="L82" s="57"/>
      <c r="M82" s="57"/>
      <c r="N82" s="57"/>
      <c r="O82" s="57"/>
      <c r="P82" s="57"/>
      <c r="Q82" s="57"/>
      <c r="R82" s="57"/>
      <c r="S82" s="57"/>
      <c r="T82" s="57"/>
      <c r="U82" s="57"/>
      <c r="V82" s="57"/>
      <c r="W82" s="57"/>
      <c r="X82" s="57"/>
      <c r="Y82" s="57"/>
      <c r="Z82" s="57"/>
      <c r="AA82" s="57"/>
      <c r="AB82" s="57"/>
      <c r="AC82" s="57"/>
      <c r="AD82" s="57"/>
      <c r="AE82" s="57"/>
      <c r="AF82" s="57"/>
      <c r="AG82" s="57"/>
      <c r="AH82" s="57"/>
      <c r="AI82" s="57"/>
      <c r="AJ82" s="57"/>
      <c r="AK82" s="57"/>
      <c r="AL82" s="57"/>
      <c r="AM82" s="57"/>
    </row>
    <row r="83" spans="1:39" s="145" customFormat="1" ht="25.5" thickBot="1" x14ac:dyDescent="0.55000000000000004">
      <c r="A83" s="137"/>
      <c r="B83" s="138"/>
      <c r="C83" s="138"/>
      <c r="D83" s="139"/>
      <c r="E83" s="139"/>
      <c r="F83" s="139"/>
      <c r="G83" s="182">
        <v>3.3</v>
      </c>
      <c r="H83" s="140" t="s">
        <v>4552</v>
      </c>
      <c r="I83" s="141"/>
      <c r="J83" s="142"/>
      <c r="K83" s="143"/>
      <c r="L83" s="144"/>
      <c r="M83" s="144"/>
      <c r="N83" s="57"/>
      <c r="O83" s="57"/>
      <c r="P83" s="57"/>
      <c r="Q83" s="57"/>
      <c r="R83" s="57"/>
      <c r="S83" s="57"/>
      <c r="T83" s="57"/>
      <c r="U83" s="57"/>
      <c r="V83" s="57"/>
      <c r="W83" s="57"/>
      <c r="X83" s="144"/>
      <c r="Y83" s="144"/>
      <c r="Z83" s="144"/>
      <c r="AA83" s="144"/>
      <c r="AB83" s="144"/>
      <c r="AC83" s="144"/>
      <c r="AD83" s="144"/>
      <c r="AE83" s="144"/>
      <c r="AF83" s="144"/>
      <c r="AG83" s="144"/>
      <c r="AH83" s="144"/>
      <c r="AI83" s="144"/>
      <c r="AJ83" s="144"/>
    </row>
    <row r="84" spans="1:39" s="31" customFormat="1" ht="15.5" x14ac:dyDescent="0.35">
      <c r="A84" s="93"/>
      <c r="B84" s="191"/>
      <c r="C84" s="79" t="s">
        <v>278</v>
      </c>
      <c r="D84" s="79" t="s">
        <v>278</v>
      </c>
      <c r="E84" s="79" t="s">
        <v>278</v>
      </c>
      <c r="F84" s="79" t="s">
        <v>4543</v>
      </c>
      <c r="G84" s="192"/>
      <c r="H84" s="199" t="s">
        <v>4544</v>
      </c>
      <c r="I84" s="174" t="s">
        <v>202</v>
      </c>
      <c r="J84" s="98"/>
      <c r="K84" s="57"/>
      <c r="L84" s="57"/>
      <c r="M84" s="57"/>
      <c r="N84" s="57"/>
      <c r="O84" s="57"/>
      <c r="P84" s="57"/>
      <c r="Q84" s="57"/>
      <c r="R84" s="57"/>
      <c r="S84" s="57"/>
      <c r="T84" s="57"/>
      <c r="U84" s="57"/>
      <c r="V84" s="57"/>
      <c r="W84" s="57"/>
      <c r="X84" s="57"/>
      <c r="Y84" s="57"/>
      <c r="Z84" s="57"/>
      <c r="AA84" s="57"/>
      <c r="AB84" s="57"/>
      <c r="AC84" s="57"/>
      <c r="AD84" s="57"/>
      <c r="AE84" s="57"/>
      <c r="AF84" s="57"/>
      <c r="AG84" s="57"/>
      <c r="AH84" s="57"/>
      <c r="AI84" s="57"/>
      <c r="AJ84" s="57"/>
      <c r="AK84" s="57"/>
      <c r="AL84" s="57"/>
      <c r="AM84" s="57"/>
    </row>
    <row r="85" spans="1:39" s="31" customFormat="1" ht="15.5" x14ac:dyDescent="0.35">
      <c r="A85" s="93"/>
      <c r="B85" s="191"/>
      <c r="C85" s="79"/>
      <c r="D85" s="79"/>
      <c r="E85" s="79"/>
      <c r="F85" s="79"/>
      <c r="G85" s="192"/>
      <c r="H85" s="199" t="s">
        <v>4798</v>
      </c>
      <c r="I85" s="174" t="s">
        <v>12</v>
      </c>
      <c r="J85" s="98"/>
      <c r="K85" s="57"/>
      <c r="L85" s="57"/>
      <c r="M85" s="57"/>
      <c r="N85" s="57"/>
      <c r="O85" s="57"/>
      <c r="P85" s="57"/>
      <c r="Q85" s="57"/>
      <c r="R85" s="57"/>
      <c r="S85" s="57"/>
      <c r="T85" s="57"/>
      <c r="U85" s="57"/>
      <c r="V85" s="57"/>
      <c r="W85" s="57"/>
      <c r="X85" s="57"/>
      <c r="Y85" s="57"/>
      <c r="Z85" s="57"/>
      <c r="AA85" s="57"/>
      <c r="AB85" s="57"/>
      <c r="AC85" s="57"/>
      <c r="AD85" s="57"/>
      <c r="AE85" s="57"/>
      <c r="AF85" s="57"/>
      <c r="AG85" s="57"/>
      <c r="AH85" s="57"/>
      <c r="AI85" s="57"/>
      <c r="AJ85" s="57"/>
      <c r="AK85" s="57"/>
      <c r="AL85" s="57"/>
      <c r="AM85" s="57"/>
    </row>
    <row r="86" spans="1:39" s="31" customFormat="1" ht="31" x14ac:dyDescent="0.35">
      <c r="A86" s="108"/>
      <c r="B86" s="190"/>
      <c r="C86" s="66" t="s">
        <v>278</v>
      </c>
      <c r="D86" s="66" t="s">
        <v>278</v>
      </c>
      <c r="E86" s="66" t="s">
        <v>278</v>
      </c>
      <c r="F86" s="66" t="s">
        <v>4543</v>
      </c>
      <c r="G86" s="192"/>
      <c r="H86" s="199" t="s">
        <v>4545</v>
      </c>
      <c r="I86" s="172" t="s">
        <v>202</v>
      </c>
      <c r="J86" s="57"/>
      <c r="K86" s="57"/>
      <c r="L86" s="57"/>
      <c r="M86" s="57"/>
      <c r="N86" s="57"/>
      <c r="O86" s="57"/>
      <c r="P86" s="57"/>
      <c r="Q86" s="57"/>
      <c r="R86" s="57"/>
      <c r="S86" s="57"/>
      <c r="T86" s="57"/>
      <c r="U86" s="57"/>
      <c r="V86" s="57"/>
      <c r="W86" s="57"/>
      <c r="X86" s="57"/>
      <c r="Y86" s="57"/>
      <c r="Z86" s="57"/>
      <c r="AA86" s="57"/>
      <c r="AB86" s="57"/>
      <c r="AC86" s="57"/>
      <c r="AD86" s="57"/>
      <c r="AE86" s="57"/>
      <c r="AF86" s="57"/>
      <c r="AG86" s="57"/>
      <c r="AH86" s="57"/>
      <c r="AI86" s="57"/>
      <c r="AJ86" s="57"/>
      <c r="AK86" s="57"/>
      <c r="AL86" s="57"/>
      <c r="AM86" s="57"/>
    </row>
    <row r="87" spans="1:39" s="31" customFormat="1" ht="31" x14ac:dyDescent="0.35">
      <c r="A87" s="108"/>
      <c r="B87" s="190"/>
      <c r="C87" s="66" t="s">
        <v>278</v>
      </c>
      <c r="D87" s="66" t="s">
        <v>278</v>
      </c>
      <c r="E87" s="66" t="s">
        <v>278</v>
      </c>
      <c r="F87" s="66" t="s">
        <v>4543</v>
      </c>
      <c r="G87" s="192"/>
      <c r="H87" s="199" t="s">
        <v>4546</v>
      </c>
      <c r="I87" s="172" t="s">
        <v>202</v>
      </c>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c r="AL87" s="57"/>
      <c r="AM87" s="57"/>
    </row>
    <row r="88" spans="1:39" s="31" customFormat="1" ht="31" x14ac:dyDescent="0.35">
      <c r="A88" s="108"/>
      <c r="B88" s="190" t="s">
        <v>4804</v>
      </c>
      <c r="C88" s="66" t="s">
        <v>278</v>
      </c>
      <c r="D88" s="66" t="s">
        <v>278</v>
      </c>
      <c r="E88" s="66" t="s">
        <v>278</v>
      </c>
      <c r="F88" s="66" t="s">
        <v>4543</v>
      </c>
      <c r="G88" s="192"/>
      <c r="H88" s="199" t="s">
        <v>4548</v>
      </c>
      <c r="I88" s="172" t="s">
        <v>202</v>
      </c>
      <c r="J88" s="57"/>
      <c r="K88" s="57"/>
      <c r="L88" s="57"/>
      <c r="M88" s="57"/>
      <c r="N88" s="57"/>
      <c r="O88" s="57"/>
      <c r="P88" s="57"/>
      <c r="Q88" s="57"/>
      <c r="R88" s="57"/>
      <c r="S88" s="57"/>
      <c r="T88" s="57"/>
      <c r="U88" s="57"/>
      <c r="V88" s="57"/>
      <c r="W88" s="57"/>
      <c r="X88" s="57"/>
      <c r="Y88" s="57"/>
      <c r="Z88" s="57"/>
      <c r="AA88" s="57"/>
      <c r="AB88" s="57"/>
      <c r="AC88" s="57"/>
      <c r="AD88" s="57"/>
      <c r="AE88" s="57"/>
      <c r="AF88" s="57"/>
      <c r="AG88" s="57"/>
      <c r="AH88" s="57"/>
      <c r="AI88" s="57"/>
      <c r="AJ88" s="57"/>
      <c r="AK88" s="57"/>
      <c r="AL88" s="57"/>
      <c r="AM88" s="57"/>
    </row>
    <row r="89" spans="1:39" s="31" customFormat="1" ht="15.5" x14ac:dyDescent="0.35">
      <c r="A89" s="108"/>
      <c r="B89" s="190"/>
      <c r="C89" s="66" t="s">
        <v>278</v>
      </c>
      <c r="D89" s="66" t="s">
        <v>278</v>
      </c>
      <c r="E89" s="66" t="s">
        <v>278</v>
      </c>
      <c r="F89" s="66" t="s">
        <v>4543</v>
      </c>
      <c r="G89" s="192"/>
      <c r="H89" s="199" t="s">
        <v>4549</v>
      </c>
      <c r="I89" s="172" t="s">
        <v>202</v>
      </c>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J89" s="57"/>
      <c r="AK89" s="57"/>
      <c r="AL89" s="57"/>
      <c r="AM89" s="57"/>
    </row>
    <row r="90" spans="1:39" s="31" customFormat="1" ht="15.5" x14ac:dyDescent="0.35">
      <c r="A90" s="108"/>
      <c r="B90" s="190"/>
      <c r="C90" s="66" t="s">
        <v>278</v>
      </c>
      <c r="D90" s="66" t="s">
        <v>250</v>
      </c>
      <c r="E90" s="66" t="s">
        <v>250</v>
      </c>
      <c r="F90" s="66" t="s">
        <v>4543</v>
      </c>
      <c r="G90" s="192"/>
      <c r="H90" s="199" t="s">
        <v>4550</v>
      </c>
      <c r="I90" s="172" t="s">
        <v>12</v>
      </c>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c r="AI90" s="57"/>
      <c r="AJ90" s="57"/>
      <c r="AK90" s="57"/>
      <c r="AL90" s="57"/>
      <c r="AM90" s="57"/>
    </row>
    <row r="91" spans="1:39" s="31" customFormat="1" ht="15.5" x14ac:dyDescent="0.35">
      <c r="A91" s="108"/>
      <c r="B91" s="190"/>
      <c r="C91" s="66" t="s">
        <v>278</v>
      </c>
      <c r="D91" s="66" t="s">
        <v>250</v>
      </c>
      <c r="E91" s="66" t="s">
        <v>250</v>
      </c>
      <c r="F91" s="66" t="s">
        <v>4543</v>
      </c>
      <c r="G91" s="192"/>
      <c r="H91" s="199" t="s">
        <v>4551</v>
      </c>
      <c r="I91" s="172" t="s">
        <v>12</v>
      </c>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c r="AI91" s="57"/>
      <c r="AJ91" s="57"/>
      <c r="AK91" s="57"/>
      <c r="AL91" s="57"/>
      <c r="AM91" s="57"/>
    </row>
    <row r="92" spans="1:39" s="31" customFormat="1" ht="31" x14ac:dyDescent="0.35">
      <c r="A92" s="108"/>
      <c r="B92" s="190" t="s">
        <v>4804</v>
      </c>
      <c r="C92" s="66" t="s">
        <v>278</v>
      </c>
      <c r="D92" s="66" t="s">
        <v>278</v>
      </c>
      <c r="E92" s="66" t="s">
        <v>278</v>
      </c>
      <c r="F92" s="66" t="s">
        <v>278</v>
      </c>
      <c r="G92" s="192"/>
      <c r="H92" s="199" t="s">
        <v>4797</v>
      </c>
      <c r="I92" s="172" t="s">
        <v>12</v>
      </c>
      <c r="J92" s="57"/>
      <c r="K92" s="57"/>
      <c r="L92" s="57"/>
      <c r="M92" s="57"/>
      <c r="N92" s="57"/>
      <c r="O92" s="57"/>
      <c r="P92" s="57"/>
      <c r="Q92" s="57"/>
      <c r="R92" s="57"/>
      <c r="S92" s="57"/>
      <c r="T92" s="57"/>
      <c r="U92" s="57"/>
      <c r="V92" s="57"/>
      <c r="W92" s="57"/>
      <c r="X92" s="57"/>
      <c r="Y92" s="57"/>
      <c r="Z92" s="57"/>
      <c r="AA92" s="57"/>
      <c r="AB92" s="57"/>
      <c r="AC92" s="57"/>
      <c r="AD92" s="57"/>
      <c r="AE92" s="57"/>
      <c r="AF92" s="57"/>
      <c r="AG92" s="57"/>
      <c r="AH92" s="57"/>
      <c r="AI92" s="57"/>
      <c r="AJ92" s="57"/>
      <c r="AK92" s="57"/>
      <c r="AL92" s="57"/>
      <c r="AM92" s="57"/>
    </row>
    <row r="93" spans="1:39" s="31" customFormat="1" ht="15.5" x14ac:dyDescent="0.35">
      <c r="A93" s="108"/>
      <c r="B93" s="190"/>
      <c r="C93" s="66" t="s">
        <v>278</v>
      </c>
      <c r="D93" s="66" t="s">
        <v>250</v>
      </c>
      <c r="E93" s="66" t="s">
        <v>250</v>
      </c>
      <c r="F93" s="66" t="s">
        <v>4543</v>
      </c>
      <c r="G93" s="192"/>
      <c r="H93" s="199" t="s">
        <v>4554</v>
      </c>
      <c r="I93" s="172" t="s">
        <v>12</v>
      </c>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row>
    <row r="94" spans="1:39" s="31" customFormat="1" ht="16" thickBot="1" x14ac:dyDescent="0.4">
      <c r="A94" s="96"/>
      <c r="B94" s="193"/>
      <c r="C94" s="90" t="s">
        <v>278</v>
      </c>
      <c r="D94" s="90" t="s">
        <v>250</v>
      </c>
      <c r="E94" s="90" t="s">
        <v>250</v>
      </c>
      <c r="F94" s="90" t="s">
        <v>4543</v>
      </c>
      <c r="G94" s="192"/>
      <c r="H94" s="199" t="s">
        <v>4555</v>
      </c>
      <c r="I94" s="198" t="s">
        <v>12</v>
      </c>
      <c r="J94" s="98"/>
      <c r="K94" s="57"/>
      <c r="L94" s="57"/>
      <c r="M94" s="57"/>
      <c r="N94" s="57"/>
      <c r="O94" s="57"/>
      <c r="P94" s="57"/>
      <c r="Q94" s="57"/>
      <c r="R94" s="57"/>
      <c r="S94" s="57"/>
      <c r="T94" s="57"/>
      <c r="U94" s="57"/>
      <c r="V94" s="57"/>
      <c r="W94" s="57"/>
      <c r="X94" s="57"/>
      <c r="Y94" s="57"/>
      <c r="Z94" s="57"/>
      <c r="AA94" s="57"/>
      <c r="AB94" s="57"/>
      <c r="AC94" s="57"/>
      <c r="AD94" s="57"/>
      <c r="AE94" s="57"/>
      <c r="AF94" s="57"/>
      <c r="AG94" s="57"/>
      <c r="AH94" s="57"/>
      <c r="AI94" s="57"/>
      <c r="AJ94" s="57"/>
      <c r="AK94" s="57"/>
      <c r="AL94" s="57"/>
      <c r="AM94" s="57"/>
    </row>
    <row r="95" spans="1:39" s="145" customFormat="1" ht="25.5" thickBot="1" x14ac:dyDescent="0.55000000000000004">
      <c r="A95" s="272" t="s">
        <v>4558</v>
      </c>
      <c r="B95" s="273"/>
      <c r="C95" s="273"/>
      <c r="D95" s="273"/>
      <c r="E95" s="273"/>
      <c r="F95" s="273"/>
      <c r="G95" s="273">
        <v>8</v>
      </c>
      <c r="H95" s="273" t="s">
        <v>232</v>
      </c>
      <c r="I95" s="273"/>
      <c r="J95" s="274"/>
      <c r="K95" s="57"/>
      <c r="L95" s="57"/>
      <c r="M95" s="57"/>
      <c r="N95" s="57"/>
      <c r="O95" s="57"/>
      <c r="P95" s="57"/>
      <c r="Q95" s="57"/>
      <c r="R95" s="57"/>
      <c r="S95" s="57"/>
      <c r="T95" s="57"/>
      <c r="U95" s="57"/>
      <c r="V95" s="57"/>
      <c r="W95" s="57"/>
      <c r="X95" s="144"/>
      <c r="Y95" s="144"/>
      <c r="Z95" s="144"/>
      <c r="AA95" s="144"/>
      <c r="AB95" s="144"/>
      <c r="AC95" s="144"/>
      <c r="AD95" s="144"/>
      <c r="AE95" s="144"/>
      <c r="AF95" s="144"/>
      <c r="AG95" s="144"/>
      <c r="AH95" s="144"/>
      <c r="AI95" s="144"/>
      <c r="AJ95" s="144"/>
    </row>
    <row r="96" spans="1:39" ht="15.75" customHeight="1" x14ac:dyDescent="0.35">
      <c r="A96" s="242"/>
      <c r="B96" s="242" t="s">
        <v>4913</v>
      </c>
      <c r="C96" s="213" t="s">
        <v>278</v>
      </c>
      <c r="D96" s="213" t="s">
        <v>278</v>
      </c>
      <c r="E96" s="213" t="s">
        <v>278</v>
      </c>
      <c r="F96" s="213" t="s">
        <v>4543</v>
      </c>
      <c r="G96" s="192"/>
      <c r="H96" s="199" t="s">
        <v>233</v>
      </c>
      <c r="I96" s="174" t="s">
        <v>202</v>
      </c>
      <c r="J96" s="199"/>
      <c r="K96" s="57"/>
      <c r="M96" s="57"/>
      <c r="N96" s="57"/>
      <c r="W96" s="57"/>
      <c r="AG96" s="57"/>
      <c r="AH96" s="57"/>
      <c r="AI96" s="57"/>
      <c r="AJ96" s="57"/>
      <c r="AK96" s="57"/>
      <c r="AL96" s="57"/>
      <c r="AM96" s="57"/>
    </row>
    <row r="97" spans="1:39" ht="15.75" customHeight="1" x14ac:dyDescent="0.35">
      <c r="A97" s="108"/>
      <c r="B97" s="108" t="s">
        <v>4574</v>
      </c>
      <c r="C97" s="66" t="s">
        <v>250</v>
      </c>
      <c r="D97" s="66" t="s">
        <v>278</v>
      </c>
      <c r="E97" s="66" t="s">
        <v>278</v>
      </c>
      <c r="F97" s="66" t="s">
        <v>4543</v>
      </c>
      <c r="G97" s="186"/>
      <c r="H97" s="199" t="s">
        <v>234</v>
      </c>
      <c r="I97" s="172" t="s">
        <v>12</v>
      </c>
      <c r="J97" s="199"/>
      <c r="K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row>
    <row r="98" spans="1:39" s="161" customFormat="1" ht="31" x14ac:dyDescent="0.5">
      <c r="A98" s="205"/>
      <c r="B98" s="96" t="s">
        <v>4889</v>
      </c>
      <c r="C98" s="79" t="s">
        <v>250</v>
      </c>
      <c r="D98" s="79" t="s">
        <v>278</v>
      </c>
      <c r="E98" s="79" t="s">
        <v>278</v>
      </c>
      <c r="F98" s="79" t="s">
        <v>278</v>
      </c>
      <c r="G98" s="203"/>
      <c r="H98" s="199" t="s">
        <v>4888</v>
      </c>
      <c r="I98" s="195" t="s">
        <v>12</v>
      </c>
      <c r="J98" s="199"/>
      <c r="K98" s="57"/>
      <c r="L98" s="57"/>
      <c r="M98" s="57"/>
      <c r="N98" s="57"/>
      <c r="O98" s="57"/>
      <c r="Q98" s="57"/>
      <c r="U98" s="57"/>
      <c r="V98" s="57"/>
      <c r="W98" s="57"/>
      <c r="X98" s="143"/>
      <c r="Y98" s="143"/>
      <c r="Z98" s="143"/>
      <c r="AA98" s="143"/>
      <c r="AB98" s="143"/>
      <c r="AC98" s="143"/>
      <c r="AD98" s="143"/>
      <c r="AE98" s="143"/>
      <c r="AF98" s="143"/>
      <c r="AG98" s="143"/>
      <c r="AH98" s="143"/>
      <c r="AI98" s="143"/>
      <c r="AJ98" s="143"/>
    </row>
    <row r="99" spans="1:39" ht="15.75" customHeight="1" x14ac:dyDescent="0.35">
      <c r="A99" s="108"/>
      <c r="B99" s="108"/>
      <c r="C99" s="66" t="s">
        <v>278</v>
      </c>
      <c r="D99" s="66" t="s">
        <v>278</v>
      </c>
      <c r="E99" s="66" t="s">
        <v>278</v>
      </c>
      <c r="F99" s="66" t="s">
        <v>4543</v>
      </c>
      <c r="G99" s="192"/>
      <c r="H99" s="199" t="s">
        <v>235</v>
      </c>
      <c r="I99" s="198" t="s">
        <v>12</v>
      </c>
      <c r="J99" s="199"/>
      <c r="L99" s="57"/>
      <c r="M99" s="57"/>
      <c r="N99" s="57"/>
      <c r="O99" s="57"/>
      <c r="P99" s="57"/>
      <c r="Q99" s="57"/>
      <c r="R99" s="57"/>
      <c r="S99" s="57"/>
      <c r="T99" s="57"/>
      <c r="U99" s="57"/>
      <c r="V99" s="57"/>
      <c r="W99" s="57"/>
      <c r="X99" s="57"/>
      <c r="Y99" s="57"/>
      <c r="Z99" s="57"/>
      <c r="AA99" s="57"/>
      <c r="AB99" s="57"/>
      <c r="AC99" s="57"/>
      <c r="AD99" s="57"/>
      <c r="AE99" s="57"/>
      <c r="AF99" s="57"/>
      <c r="AG99" s="57"/>
      <c r="AH99" s="57"/>
      <c r="AI99" s="57"/>
      <c r="AJ99" s="57"/>
      <c r="AK99" s="57"/>
      <c r="AL99" s="57"/>
      <c r="AM99" s="57"/>
    </row>
    <row r="100" spans="1:39" s="236" customFormat="1" ht="15.5" customHeight="1" x14ac:dyDescent="0.35">
      <c r="A100" s="108"/>
      <c r="B100" s="108" t="s">
        <v>4818</v>
      </c>
      <c r="C100" s="66" t="s">
        <v>250</v>
      </c>
      <c r="D100" s="66" t="s">
        <v>278</v>
      </c>
      <c r="E100" s="66" t="s">
        <v>278</v>
      </c>
      <c r="F100" s="66" t="s">
        <v>278</v>
      </c>
      <c r="G100" s="192"/>
      <c r="H100" s="199" t="s">
        <v>4815</v>
      </c>
      <c r="I100" s="172" t="s">
        <v>202</v>
      </c>
      <c r="J100" s="199"/>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J100" s="57"/>
      <c r="AK100" s="57"/>
      <c r="AL100" s="57"/>
      <c r="AM100" s="57"/>
    </row>
    <row r="101" spans="1:39" s="236" customFormat="1" ht="15.75" customHeight="1" x14ac:dyDescent="0.35">
      <c r="A101" s="108"/>
      <c r="B101" s="108" t="s">
        <v>4843</v>
      </c>
      <c r="C101" s="66" t="s">
        <v>250</v>
      </c>
      <c r="D101" s="66" t="s">
        <v>278</v>
      </c>
      <c r="E101" s="66" t="s">
        <v>278</v>
      </c>
      <c r="F101" s="66" t="s">
        <v>278</v>
      </c>
      <c r="G101" s="192"/>
      <c r="H101" s="199" t="s">
        <v>4830</v>
      </c>
      <c r="I101" s="172" t="e">
        <f>(I112-I111)*I108</f>
        <v>#VALUE!</v>
      </c>
      <c r="J101" s="199"/>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row>
    <row r="102" spans="1:39" s="236" customFormat="1" ht="15.75" customHeight="1" x14ac:dyDescent="0.35">
      <c r="A102" s="108"/>
      <c r="B102" s="108" t="s">
        <v>4843</v>
      </c>
      <c r="C102" s="66" t="s">
        <v>250</v>
      </c>
      <c r="D102" s="66" t="s">
        <v>278</v>
      </c>
      <c r="E102" s="66" t="s">
        <v>278</v>
      </c>
      <c r="F102" s="66" t="s">
        <v>278</v>
      </c>
      <c r="G102" s="192"/>
      <c r="H102" s="199" t="s">
        <v>4831</v>
      </c>
      <c r="I102" s="172" t="e">
        <f>(I134-I133)*I129</f>
        <v>#VALUE!</v>
      </c>
      <c r="J102" s="199"/>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row>
    <row r="103" spans="1:39" s="236" customFormat="1" ht="15.75" customHeight="1" x14ac:dyDescent="0.35">
      <c r="A103" s="108"/>
      <c r="B103" s="108" t="s">
        <v>4843</v>
      </c>
      <c r="C103" s="66" t="s">
        <v>250</v>
      </c>
      <c r="D103" s="66" t="s">
        <v>278</v>
      </c>
      <c r="E103" s="66" t="s">
        <v>278</v>
      </c>
      <c r="F103" s="66" t="s">
        <v>278</v>
      </c>
      <c r="G103" s="192"/>
      <c r="H103" s="199" t="s">
        <v>4832</v>
      </c>
      <c r="I103" s="172" t="e">
        <f>(I153-I152)*I149</f>
        <v>#VALUE!</v>
      </c>
      <c r="J103" s="199"/>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row>
    <row r="104" spans="1:39" s="236" customFormat="1" ht="15.75" customHeight="1" thickBot="1" x14ac:dyDescent="0.4">
      <c r="A104" s="96"/>
      <c r="B104" s="96" t="s">
        <v>4843</v>
      </c>
      <c r="C104" s="90" t="s">
        <v>250</v>
      </c>
      <c r="D104" s="90" t="s">
        <v>278</v>
      </c>
      <c r="E104" s="90" t="s">
        <v>278</v>
      </c>
      <c r="F104" s="90" t="s">
        <v>278</v>
      </c>
      <c r="G104" s="192"/>
      <c r="H104" s="199" t="s">
        <v>4833</v>
      </c>
      <c r="I104" s="198" t="e">
        <f>(I173-I172)*I169</f>
        <v>#VALUE!</v>
      </c>
      <c r="J104" s="199"/>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row>
    <row r="105" spans="1:39" s="145" customFormat="1" ht="25.5" thickBot="1" x14ac:dyDescent="0.55000000000000004">
      <c r="A105" s="137"/>
      <c r="B105" s="138"/>
      <c r="C105" s="138"/>
      <c r="D105" s="139"/>
      <c r="E105" s="139"/>
      <c r="F105" s="139"/>
      <c r="G105" s="182">
        <v>4.0999999999999996</v>
      </c>
      <c r="H105" s="140" t="s">
        <v>236</v>
      </c>
      <c r="I105" s="141"/>
      <c r="J105" s="142"/>
      <c r="K105" s="143"/>
      <c r="L105" s="144"/>
      <c r="M105" s="144"/>
      <c r="N105" s="57"/>
      <c r="O105" s="57"/>
      <c r="P105" s="57"/>
      <c r="Q105" s="57"/>
      <c r="R105" s="57"/>
      <c r="S105" s="57"/>
      <c r="T105" s="57"/>
      <c r="U105" s="57"/>
      <c r="V105" s="57"/>
      <c r="W105" s="57"/>
      <c r="X105" s="144"/>
      <c r="Y105" s="144"/>
      <c r="Z105" s="144"/>
      <c r="AA105" s="144" t="s">
        <v>237</v>
      </c>
      <c r="AB105" s="144"/>
      <c r="AC105" s="144"/>
      <c r="AD105" s="144"/>
      <c r="AE105" s="144"/>
      <c r="AF105" s="144"/>
      <c r="AG105" s="144"/>
      <c r="AH105" s="144"/>
      <c r="AI105" s="144"/>
      <c r="AJ105" s="144"/>
    </row>
    <row r="106" spans="1:39" s="161" customFormat="1" ht="25" x14ac:dyDescent="0.5">
      <c r="A106" s="207"/>
      <c r="B106" s="208"/>
      <c r="C106" s="79" t="s">
        <v>278</v>
      </c>
      <c r="D106" s="79" t="s">
        <v>278</v>
      </c>
      <c r="E106" s="79" t="s">
        <v>278</v>
      </c>
      <c r="F106" s="79" t="s">
        <v>4543</v>
      </c>
      <c r="G106" s="203"/>
      <c r="H106" s="199" t="s">
        <v>4559</v>
      </c>
      <c r="I106" s="209" t="s">
        <v>202</v>
      </c>
      <c r="J106" s="204"/>
      <c r="K106" s="143"/>
      <c r="L106" s="143"/>
      <c r="M106" s="143"/>
      <c r="N106" s="57"/>
      <c r="O106" s="57"/>
      <c r="P106" s="57"/>
      <c r="Q106" s="57"/>
      <c r="R106" s="57"/>
      <c r="S106" s="57"/>
      <c r="T106" s="57"/>
      <c r="U106" s="57"/>
      <c r="V106" s="57"/>
      <c r="W106" s="57"/>
      <c r="X106" s="143"/>
      <c r="Y106" s="143"/>
      <c r="Z106" s="143"/>
      <c r="AA106" s="143"/>
      <c r="AB106" s="143"/>
      <c r="AC106" s="143"/>
      <c r="AD106" s="143"/>
      <c r="AE106" s="143"/>
      <c r="AF106" s="143"/>
      <c r="AG106" s="143"/>
      <c r="AH106" s="143"/>
      <c r="AI106" s="143"/>
      <c r="AJ106" s="143"/>
    </row>
    <row r="107" spans="1:39" s="161" customFormat="1" ht="31" x14ac:dyDescent="0.5">
      <c r="A107" s="205"/>
      <c r="B107" s="96" t="s">
        <v>4765</v>
      </c>
      <c r="C107" s="66" t="s">
        <v>278</v>
      </c>
      <c r="D107" s="66" t="s">
        <v>278</v>
      </c>
      <c r="E107" s="66" t="s">
        <v>278</v>
      </c>
      <c r="F107" s="66" t="s">
        <v>4543</v>
      </c>
      <c r="G107" s="203"/>
      <c r="H107" s="199" t="s">
        <v>4561</v>
      </c>
      <c r="I107" s="172" t="s">
        <v>12</v>
      </c>
      <c r="J107" s="204"/>
      <c r="K107" s="143"/>
      <c r="L107" s="143"/>
      <c r="M107" s="143"/>
      <c r="N107" s="57"/>
      <c r="O107" s="57"/>
      <c r="P107" s="57"/>
      <c r="Q107" s="57"/>
      <c r="R107" s="57"/>
      <c r="S107" s="57"/>
      <c r="T107" s="57"/>
      <c r="U107" s="57"/>
      <c r="V107" s="57"/>
      <c r="W107" s="57"/>
      <c r="X107" s="143"/>
      <c r="Y107" s="143"/>
      <c r="Z107" s="143"/>
      <c r="AA107" s="143"/>
      <c r="AB107" s="143"/>
      <c r="AC107" s="143"/>
      <c r="AD107" s="143"/>
      <c r="AE107" s="143"/>
      <c r="AF107" s="143"/>
      <c r="AG107" s="143"/>
      <c r="AH107" s="143"/>
      <c r="AI107" s="143"/>
      <c r="AJ107" s="143"/>
    </row>
    <row r="108" spans="1:39" s="161" customFormat="1" ht="25" x14ac:dyDescent="0.5">
      <c r="A108" s="205"/>
      <c r="B108" s="96" t="s">
        <v>4818</v>
      </c>
      <c r="C108" s="66" t="s">
        <v>250</v>
      </c>
      <c r="D108" s="66" t="s">
        <v>278</v>
      </c>
      <c r="E108" s="66" t="s">
        <v>278</v>
      </c>
      <c r="F108" s="66" t="s">
        <v>4543</v>
      </c>
      <c r="G108" s="203"/>
      <c r="H108" s="199" t="s">
        <v>4829</v>
      </c>
      <c r="I108" s="172" t="s">
        <v>202</v>
      </c>
      <c r="J108" s="204"/>
      <c r="K108" s="143"/>
      <c r="L108" s="143"/>
      <c r="M108" s="143"/>
      <c r="N108" s="57"/>
      <c r="O108" s="57"/>
      <c r="P108" s="57"/>
      <c r="Q108" s="57"/>
      <c r="R108" s="57"/>
      <c r="S108" s="57"/>
      <c r="T108" s="57"/>
      <c r="U108" s="57"/>
      <c r="V108" s="57"/>
      <c r="W108" s="57"/>
      <c r="X108" s="143"/>
      <c r="Y108" s="143"/>
      <c r="Z108" s="143"/>
      <c r="AA108" s="143"/>
      <c r="AB108" s="143"/>
      <c r="AC108" s="143"/>
      <c r="AD108" s="143"/>
      <c r="AE108" s="143"/>
      <c r="AF108" s="143"/>
      <c r="AG108" s="143"/>
      <c r="AH108" s="143"/>
      <c r="AI108" s="143"/>
      <c r="AJ108" s="143"/>
    </row>
    <row r="109" spans="1:39" s="161" customFormat="1" ht="31" x14ac:dyDescent="0.5">
      <c r="A109" s="205"/>
      <c r="B109" s="96" t="s">
        <v>4765</v>
      </c>
      <c r="C109" s="66" t="s">
        <v>278</v>
      </c>
      <c r="D109" s="66" t="s">
        <v>278</v>
      </c>
      <c r="E109" s="66" t="s">
        <v>278</v>
      </c>
      <c r="F109" s="66" t="s">
        <v>4543</v>
      </c>
      <c r="G109" s="203"/>
      <c r="H109" s="199" t="s">
        <v>4761</v>
      </c>
      <c r="I109" s="172" t="s">
        <v>12</v>
      </c>
      <c r="J109" s="204"/>
      <c r="K109" s="143"/>
      <c r="L109" s="143"/>
      <c r="M109" s="143"/>
      <c r="N109" s="57"/>
      <c r="O109" s="57"/>
      <c r="P109" s="57"/>
      <c r="Q109" s="57"/>
      <c r="R109" s="57"/>
      <c r="S109" s="57"/>
      <c r="T109" s="57"/>
      <c r="U109" s="57"/>
      <c r="V109" s="57"/>
      <c r="W109" s="57"/>
      <c r="X109" s="143"/>
      <c r="Y109" s="143"/>
      <c r="Z109" s="143"/>
      <c r="AA109" s="143"/>
      <c r="AB109" s="143"/>
      <c r="AC109" s="143"/>
      <c r="AD109" s="143"/>
      <c r="AE109" s="143"/>
      <c r="AF109" s="143"/>
      <c r="AG109" s="143"/>
      <c r="AH109" s="143"/>
      <c r="AI109" s="143"/>
      <c r="AJ109" s="143"/>
    </row>
    <row r="110" spans="1:39" s="161" customFormat="1" ht="31" x14ac:dyDescent="0.5">
      <c r="A110" s="205"/>
      <c r="B110" s="206"/>
      <c r="C110" s="66" t="s">
        <v>278</v>
      </c>
      <c r="D110" s="66" t="s">
        <v>278</v>
      </c>
      <c r="E110" s="66" t="s">
        <v>278</v>
      </c>
      <c r="F110" s="66" t="s">
        <v>4543</v>
      </c>
      <c r="G110" s="203"/>
      <c r="H110" s="199" t="s">
        <v>4762</v>
      </c>
      <c r="I110" s="172" t="s">
        <v>12</v>
      </c>
      <c r="J110" s="204"/>
      <c r="K110" s="143"/>
      <c r="L110" s="143"/>
      <c r="M110" s="143"/>
      <c r="N110" s="57"/>
      <c r="O110" s="57"/>
      <c r="P110" s="57"/>
      <c r="Q110" s="57"/>
      <c r="R110" s="57"/>
      <c r="S110" s="57"/>
      <c r="T110" s="57"/>
      <c r="U110" s="57"/>
      <c r="V110" s="57"/>
      <c r="W110" s="57"/>
      <c r="X110" s="143"/>
      <c r="Y110" s="143"/>
      <c r="Z110" s="143"/>
      <c r="AA110" s="143"/>
      <c r="AB110" s="143"/>
      <c r="AC110" s="143"/>
      <c r="AD110" s="143"/>
      <c r="AE110" s="143"/>
      <c r="AF110" s="143"/>
      <c r="AG110" s="143"/>
      <c r="AH110" s="143"/>
      <c r="AI110" s="143"/>
      <c r="AJ110" s="143"/>
    </row>
    <row r="111" spans="1:39" s="161" customFormat="1" ht="31" x14ac:dyDescent="0.5">
      <c r="A111" s="205"/>
      <c r="B111" s="206"/>
      <c r="C111" s="66" t="s">
        <v>278</v>
      </c>
      <c r="D111" s="66" t="s">
        <v>278</v>
      </c>
      <c r="E111" s="66" t="s">
        <v>278</v>
      </c>
      <c r="F111" s="66" t="s">
        <v>4543</v>
      </c>
      <c r="G111" s="203"/>
      <c r="H111" s="199" t="s">
        <v>4816</v>
      </c>
      <c r="I111" s="195" t="s">
        <v>4562</v>
      </c>
      <c r="J111" s="204"/>
      <c r="K111" s="143"/>
      <c r="L111" s="143"/>
      <c r="M111" s="143"/>
      <c r="N111" s="57"/>
      <c r="O111" s="57"/>
      <c r="P111" s="57"/>
      <c r="Q111" s="57"/>
      <c r="R111" s="57"/>
      <c r="S111" s="57"/>
      <c r="T111" s="57"/>
      <c r="U111" s="57"/>
      <c r="V111" s="57"/>
      <c r="W111" s="57"/>
      <c r="X111" s="143"/>
      <c r="Y111" s="143"/>
      <c r="Z111" s="143"/>
      <c r="AA111" s="143"/>
      <c r="AB111" s="143"/>
      <c r="AC111" s="143"/>
      <c r="AD111" s="143"/>
      <c r="AE111" s="143"/>
      <c r="AF111" s="143"/>
      <c r="AG111" s="143"/>
      <c r="AH111" s="143"/>
      <c r="AI111" s="143"/>
      <c r="AJ111" s="143"/>
    </row>
    <row r="112" spans="1:39" s="236" customFormat="1" ht="31" x14ac:dyDescent="0.5">
      <c r="A112" s="205"/>
      <c r="B112" s="96" t="s">
        <v>4826</v>
      </c>
      <c r="C112" s="66" t="s">
        <v>250</v>
      </c>
      <c r="D112" s="66" t="s">
        <v>278</v>
      </c>
      <c r="E112" s="66" t="s">
        <v>278</v>
      </c>
      <c r="F112" s="66" t="s">
        <v>278</v>
      </c>
      <c r="G112" s="186"/>
      <c r="H112" s="199" t="s">
        <v>4827</v>
      </c>
      <c r="I112" s="195" t="s">
        <v>4562</v>
      </c>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c r="AM112" s="57"/>
    </row>
    <row r="113" spans="1:39" s="161" customFormat="1" ht="31" x14ac:dyDescent="0.5">
      <c r="A113" s="205"/>
      <c r="B113" s="96" t="s">
        <v>4779</v>
      </c>
      <c r="C113" s="66" t="s">
        <v>278</v>
      </c>
      <c r="D113" s="66" t="s">
        <v>278</v>
      </c>
      <c r="E113" s="66" t="s">
        <v>278</v>
      </c>
      <c r="F113" s="66" t="s">
        <v>4543</v>
      </c>
      <c r="G113" s="203"/>
      <c r="H113" s="199" t="s">
        <v>4563</v>
      </c>
      <c r="I113" s="172" t="s">
        <v>12</v>
      </c>
      <c r="J113" s="204"/>
      <c r="K113" s="143"/>
      <c r="L113" s="143"/>
      <c r="M113" s="143"/>
      <c r="N113" s="57"/>
      <c r="O113" s="57"/>
      <c r="P113" s="57"/>
      <c r="Q113" s="57"/>
      <c r="R113" s="57"/>
      <c r="S113" s="57"/>
      <c r="T113" s="57"/>
      <c r="U113" s="57"/>
      <c r="V113" s="57"/>
      <c r="W113" s="57"/>
      <c r="X113" s="143"/>
      <c r="Y113" s="143"/>
      <c r="Z113" s="143"/>
      <c r="AA113" s="143"/>
      <c r="AB113" s="143"/>
      <c r="AC113" s="143"/>
      <c r="AD113" s="143"/>
      <c r="AE113" s="143"/>
      <c r="AF113" s="143"/>
      <c r="AG113" s="143"/>
      <c r="AH113" s="143"/>
      <c r="AI113" s="143"/>
      <c r="AJ113" s="143"/>
    </row>
    <row r="114" spans="1:39" s="161" customFormat="1" ht="25" x14ac:dyDescent="0.5">
      <c r="A114" s="205"/>
      <c r="B114" s="206"/>
      <c r="C114" s="66" t="s">
        <v>278</v>
      </c>
      <c r="D114" s="66" t="s">
        <v>278</v>
      </c>
      <c r="E114" s="66" t="s">
        <v>278</v>
      </c>
      <c r="F114" s="66" t="s">
        <v>4543</v>
      </c>
      <c r="G114" s="203"/>
      <c r="H114" s="199" t="s">
        <v>238</v>
      </c>
      <c r="I114" s="172" t="s">
        <v>12</v>
      </c>
      <c r="J114" s="204"/>
      <c r="K114" s="143"/>
      <c r="L114" s="143"/>
      <c r="M114" s="143"/>
      <c r="N114" s="57"/>
      <c r="O114" s="57"/>
      <c r="P114" s="57"/>
      <c r="Q114" s="57"/>
      <c r="R114" s="57"/>
      <c r="S114" s="57"/>
      <c r="T114" s="57"/>
      <c r="U114" s="57"/>
      <c r="V114" s="57"/>
      <c r="W114" s="57"/>
      <c r="X114" s="143"/>
      <c r="Y114" s="143"/>
      <c r="Z114" s="143"/>
      <c r="AA114" s="143"/>
      <c r="AB114" s="143"/>
      <c r="AC114" s="143"/>
      <c r="AD114" s="143"/>
      <c r="AE114" s="143"/>
      <c r="AF114" s="143"/>
      <c r="AG114" s="143"/>
      <c r="AH114" s="143"/>
      <c r="AI114" s="143"/>
      <c r="AJ114" s="143"/>
    </row>
    <row r="115" spans="1:39" s="161" customFormat="1" ht="25" x14ac:dyDescent="0.5">
      <c r="A115" s="205"/>
      <c r="B115" s="206"/>
      <c r="C115" s="66" t="s">
        <v>278</v>
      </c>
      <c r="D115" s="66" t="s">
        <v>278</v>
      </c>
      <c r="E115" s="66" t="s">
        <v>278</v>
      </c>
      <c r="F115" s="66" t="s">
        <v>4543</v>
      </c>
      <c r="G115" s="203"/>
      <c r="H115" s="199" t="s">
        <v>4565</v>
      </c>
      <c r="I115" s="172" t="s">
        <v>12</v>
      </c>
      <c r="J115" s="204"/>
      <c r="K115" s="143"/>
      <c r="L115" s="143"/>
      <c r="M115" s="143"/>
      <c r="N115" s="57"/>
      <c r="O115" s="57"/>
      <c r="P115" s="57"/>
      <c r="Q115" s="57"/>
      <c r="R115" s="57"/>
      <c r="S115" s="57"/>
      <c r="T115" s="57"/>
      <c r="U115" s="57"/>
      <c r="V115" s="57"/>
      <c r="W115" s="57"/>
      <c r="X115" s="143"/>
      <c r="Y115" s="143"/>
      <c r="Z115" s="143"/>
      <c r="AA115" s="143"/>
      <c r="AB115" s="143"/>
      <c r="AC115" s="143"/>
      <c r="AD115" s="143"/>
      <c r="AE115" s="143"/>
      <c r="AF115" s="143"/>
      <c r="AG115" s="143"/>
      <c r="AH115" s="143"/>
      <c r="AI115" s="143"/>
      <c r="AJ115" s="143"/>
    </row>
    <row r="116" spans="1:39" s="161" customFormat="1" ht="25" x14ac:dyDescent="0.5">
      <c r="A116" s="205"/>
      <c r="B116" s="206"/>
      <c r="C116" s="66" t="s">
        <v>278</v>
      </c>
      <c r="D116" s="66" t="s">
        <v>278</v>
      </c>
      <c r="E116" s="66" t="s">
        <v>278</v>
      </c>
      <c r="F116" s="66" t="s">
        <v>4543</v>
      </c>
      <c r="G116" s="203"/>
      <c r="H116" s="199" t="s">
        <v>4566</v>
      </c>
      <c r="I116" s="172" t="s">
        <v>12</v>
      </c>
      <c r="J116" s="204"/>
      <c r="K116" s="143"/>
      <c r="L116" s="143"/>
      <c r="M116" s="143"/>
      <c r="N116" s="57"/>
      <c r="O116" s="57"/>
      <c r="P116" s="57"/>
      <c r="Q116" s="57"/>
      <c r="R116" s="57"/>
      <c r="S116" s="57"/>
      <c r="T116" s="57"/>
      <c r="U116" s="57"/>
      <c r="V116" s="57"/>
      <c r="W116" s="57"/>
      <c r="X116" s="143"/>
      <c r="Y116" s="143"/>
      <c r="Z116" s="143"/>
      <c r="AA116" s="143"/>
      <c r="AB116" s="143"/>
      <c r="AC116" s="143"/>
      <c r="AD116" s="143"/>
      <c r="AE116" s="143"/>
      <c r="AF116" s="143"/>
      <c r="AG116" s="143"/>
      <c r="AH116" s="143"/>
      <c r="AI116" s="143"/>
      <c r="AJ116" s="143"/>
    </row>
    <row r="117" spans="1:39" s="161" customFormat="1" ht="31" x14ac:dyDescent="0.5">
      <c r="A117" s="205"/>
      <c r="B117" s="206"/>
      <c r="C117" s="66" t="s">
        <v>278</v>
      </c>
      <c r="D117" s="66" t="s">
        <v>250</v>
      </c>
      <c r="E117" s="66" t="s">
        <v>250</v>
      </c>
      <c r="F117" s="66" t="s">
        <v>4543</v>
      </c>
      <c r="G117" s="203"/>
      <c r="H117" s="199" t="s">
        <v>4567</v>
      </c>
      <c r="I117" s="172" t="s">
        <v>12</v>
      </c>
      <c r="J117" s="204"/>
      <c r="K117" s="143"/>
      <c r="L117" s="143"/>
      <c r="M117" s="143"/>
      <c r="N117" s="57"/>
      <c r="O117" s="57"/>
      <c r="P117" s="57"/>
      <c r="Q117" s="57"/>
      <c r="R117" s="57"/>
      <c r="S117" s="57"/>
      <c r="T117" s="57"/>
      <c r="U117" s="57"/>
      <c r="V117" s="57"/>
      <c r="W117" s="57"/>
      <c r="X117" s="143"/>
      <c r="Y117" s="143"/>
      <c r="Z117" s="143"/>
      <c r="AA117" s="143"/>
      <c r="AB117" s="143"/>
      <c r="AC117" s="143"/>
      <c r="AD117" s="143"/>
      <c r="AE117" s="143"/>
      <c r="AF117" s="143"/>
      <c r="AG117" s="143"/>
      <c r="AH117" s="143"/>
      <c r="AI117" s="143"/>
      <c r="AJ117" s="143"/>
    </row>
    <row r="118" spans="1:39" s="161" customFormat="1" ht="33" customHeight="1" x14ac:dyDescent="0.5">
      <c r="A118" s="205"/>
      <c r="B118" s="206"/>
      <c r="C118" s="66" t="s">
        <v>278</v>
      </c>
      <c r="D118" s="66" t="s">
        <v>250</v>
      </c>
      <c r="E118" s="66" t="s">
        <v>250</v>
      </c>
      <c r="F118" s="66" t="s">
        <v>4543</v>
      </c>
      <c r="G118" s="203"/>
      <c r="H118" s="199" t="s">
        <v>4568</v>
      </c>
      <c r="I118" s="172" t="s">
        <v>12</v>
      </c>
      <c r="J118" s="204"/>
      <c r="K118" s="143"/>
      <c r="L118" s="143"/>
      <c r="M118" s="143"/>
      <c r="N118" s="57"/>
      <c r="O118" s="57"/>
      <c r="P118" s="57"/>
      <c r="Q118" s="57"/>
      <c r="R118" s="57"/>
      <c r="S118" s="57"/>
      <c r="T118" s="57"/>
      <c r="U118" s="57"/>
      <c r="V118" s="57"/>
      <c r="W118" s="57"/>
      <c r="X118" s="143"/>
      <c r="Y118" s="143"/>
      <c r="Z118" s="143"/>
      <c r="AA118" s="143"/>
      <c r="AB118" s="143"/>
      <c r="AC118" s="143"/>
      <c r="AD118" s="143"/>
      <c r="AE118" s="143"/>
      <c r="AF118" s="143"/>
      <c r="AG118" s="143"/>
      <c r="AH118" s="143"/>
      <c r="AI118" s="143"/>
      <c r="AJ118" s="143"/>
    </row>
    <row r="119" spans="1:39" s="161" customFormat="1" ht="31" x14ac:dyDescent="0.5">
      <c r="A119" s="205"/>
      <c r="B119" s="206"/>
      <c r="C119" s="66" t="s">
        <v>278</v>
      </c>
      <c r="D119" s="66" t="s">
        <v>278</v>
      </c>
      <c r="E119" s="66" t="s">
        <v>278</v>
      </c>
      <c r="F119" s="66" t="s">
        <v>4543</v>
      </c>
      <c r="G119" s="203"/>
      <c r="H119" s="199" t="s">
        <v>4569</v>
      </c>
      <c r="I119" s="195" t="s">
        <v>202</v>
      </c>
      <c r="J119" s="204"/>
      <c r="K119" s="143"/>
      <c r="L119" s="143"/>
      <c r="M119" s="143"/>
      <c r="N119" s="57"/>
      <c r="O119" s="57"/>
      <c r="P119" s="57"/>
      <c r="Q119" s="57"/>
      <c r="R119" s="57"/>
      <c r="S119" s="57"/>
      <c r="T119" s="57"/>
      <c r="U119" s="57"/>
      <c r="V119" s="57"/>
      <c r="W119" s="57"/>
      <c r="X119" s="143"/>
      <c r="Y119" s="143"/>
      <c r="Z119" s="143"/>
      <c r="AA119" s="143"/>
      <c r="AB119" s="143"/>
      <c r="AC119" s="143"/>
      <c r="AD119" s="143"/>
      <c r="AE119" s="143"/>
      <c r="AF119" s="143"/>
      <c r="AG119" s="143"/>
      <c r="AH119" s="143"/>
      <c r="AI119" s="143"/>
      <c r="AJ119" s="143"/>
    </row>
    <row r="120" spans="1:39" s="161" customFormat="1" ht="31" x14ac:dyDescent="0.5">
      <c r="A120" s="205"/>
      <c r="B120" s="96" t="s">
        <v>4782</v>
      </c>
      <c r="C120" s="66" t="s">
        <v>278</v>
      </c>
      <c r="D120" s="66" t="s">
        <v>278</v>
      </c>
      <c r="E120" s="66" t="s">
        <v>278</v>
      </c>
      <c r="F120" s="66" t="s">
        <v>4543</v>
      </c>
      <c r="G120" s="203"/>
      <c r="H120" s="199" t="s">
        <v>4570</v>
      </c>
      <c r="I120" s="195" t="s">
        <v>202</v>
      </c>
      <c r="J120" s="204"/>
      <c r="K120" s="143"/>
      <c r="L120" s="143"/>
      <c r="M120" s="143"/>
      <c r="N120" s="57"/>
      <c r="O120" s="57"/>
      <c r="P120" s="57"/>
      <c r="Q120" s="57"/>
      <c r="R120" s="57"/>
      <c r="S120" s="57"/>
      <c r="T120" s="57"/>
      <c r="U120" s="57"/>
      <c r="V120" s="57"/>
      <c r="W120" s="57"/>
      <c r="X120" s="143"/>
      <c r="Y120" s="143"/>
      <c r="Z120" s="143"/>
      <c r="AA120" s="143"/>
      <c r="AB120" s="143"/>
      <c r="AC120" s="143"/>
      <c r="AD120" s="143"/>
      <c r="AE120" s="143"/>
      <c r="AF120" s="143"/>
      <c r="AG120" s="143"/>
      <c r="AH120" s="143"/>
      <c r="AI120" s="143"/>
      <c r="AJ120" s="143"/>
    </row>
    <row r="121" spans="1:39" s="161" customFormat="1" ht="31" x14ac:dyDescent="0.5">
      <c r="A121" s="205"/>
      <c r="B121" s="96" t="s">
        <v>4782</v>
      </c>
      <c r="C121" s="66" t="s">
        <v>278</v>
      </c>
      <c r="D121" s="66" t="s">
        <v>278</v>
      </c>
      <c r="E121" s="66" t="s">
        <v>278</v>
      </c>
      <c r="F121" s="66" t="s">
        <v>4543</v>
      </c>
      <c r="G121" s="203"/>
      <c r="H121" s="199" t="s">
        <v>4571</v>
      </c>
      <c r="I121" s="195" t="s">
        <v>202</v>
      </c>
      <c r="J121" s="204"/>
      <c r="K121" s="143"/>
      <c r="L121" s="143"/>
      <c r="M121" s="143"/>
      <c r="N121" s="57"/>
      <c r="O121" s="57"/>
      <c r="P121" s="57"/>
      <c r="Q121" s="57"/>
      <c r="R121" s="57"/>
      <c r="S121" s="57"/>
      <c r="T121" s="57"/>
      <c r="U121" s="57"/>
      <c r="V121" s="57"/>
      <c r="W121" s="57"/>
      <c r="X121" s="143"/>
      <c r="Y121" s="143"/>
      <c r="Z121" s="143"/>
      <c r="AA121" s="143"/>
      <c r="AB121" s="143"/>
      <c r="AC121" s="143"/>
      <c r="AD121" s="143"/>
      <c r="AE121" s="143"/>
      <c r="AF121" s="143"/>
      <c r="AG121" s="143"/>
      <c r="AH121" s="143"/>
      <c r="AI121" s="143"/>
      <c r="AJ121" s="143"/>
    </row>
    <row r="122" spans="1:39" s="161" customFormat="1" ht="31" x14ac:dyDescent="0.5">
      <c r="A122" s="205"/>
      <c r="B122" s="206"/>
      <c r="C122" s="66" t="s">
        <v>278</v>
      </c>
      <c r="D122" s="66" t="s">
        <v>250</v>
      </c>
      <c r="E122" s="66" t="s">
        <v>250</v>
      </c>
      <c r="F122" s="66" t="s">
        <v>4543</v>
      </c>
      <c r="G122" s="203"/>
      <c r="H122" s="199" t="s">
        <v>4572</v>
      </c>
      <c r="I122" s="195" t="s">
        <v>202</v>
      </c>
      <c r="J122" s="204"/>
      <c r="K122" s="143"/>
      <c r="L122" s="143"/>
      <c r="M122" s="143"/>
      <c r="N122" s="57"/>
      <c r="O122" s="57"/>
      <c r="P122" s="57"/>
      <c r="Q122" s="57"/>
      <c r="R122" s="57"/>
      <c r="S122" s="57"/>
      <c r="T122" s="57"/>
      <c r="U122" s="57"/>
      <c r="V122" s="57"/>
      <c r="W122" s="57"/>
      <c r="X122" s="143"/>
      <c r="Y122" s="143"/>
      <c r="Z122" s="143"/>
      <c r="AA122" s="143"/>
      <c r="AB122" s="143"/>
      <c r="AC122" s="143"/>
      <c r="AD122" s="143"/>
      <c r="AE122" s="143"/>
      <c r="AF122" s="143"/>
      <c r="AG122" s="143"/>
      <c r="AH122" s="143"/>
      <c r="AI122" s="143"/>
      <c r="AJ122" s="143"/>
    </row>
    <row r="123" spans="1:39" ht="31.5" thickBot="1" x14ac:dyDescent="0.4">
      <c r="A123" s="198"/>
      <c r="B123" s="198"/>
      <c r="C123" s="90" t="s">
        <v>278</v>
      </c>
      <c r="D123" s="90" t="s">
        <v>250</v>
      </c>
      <c r="E123" s="90" t="s">
        <v>250</v>
      </c>
      <c r="F123" s="90" t="s">
        <v>4543</v>
      </c>
      <c r="G123" s="192"/>
      <c r="H123" s="199" t="s">
        <v>4573</v>
      </c>
      <c r="I123" s="214" t="s">
        <v>202</v>
      </c>
      <c r="J123" s="98"/>
      <c r="K123" s="57"/>
      <c r="L123" s="57"/>
      <c r="M123" s="57"/>
      <c r="N123" s="57"/>
      <c r="O123" s="57"/>
      <c r="P123" s="57"/>
      <c r="Q123" s="57"/>
      <c r="R123" s="57"/>
      <c r="S123" s="57"/>
      <c r="T123" s="57"/>
      <c r="U123" s="57"/>
      <c r="V123" s="57"/>
      <c r="W123" s="57"/>
      <c r="X123" s="57"/>
      <c r="Y123" s="57"/>
      <c r="Z123" s="57"/>
      <c r="AA123" s="57"/>
      <c r="AB123" s="57"/>
      <c r="AC123" s="57"/>
      <c r="AD123" s="57"/>
      <c r="AE123" s="57"/>
      <c r="AF123" s="57"/>
      <c r="AG123" s="57"/>
      <c r="AH123" s="57"/>
      <c r="AI123" s="57"/>
      <c r="AJ123" s="57"/>
      <c r="AK123" s="57"/>
      <c r="AL123" s="57"/>
      <c r="AM123" s="57"/>
    </row>
    <row r="124" spans="1:39" s="145" customFormat="1" ht="25.5" thickBot="1" x14ac:dyDescent="0.55000000000000004">
      <c r="A124" s="137"/>
      <c r="B124" s="138"/>
      <c r="C124" s="138"/>
      <c r="D124" s="139"/>
      <c r="E124" s="139"/>
      <c r="F124" s="139"/>
      <c r="G124" s="182">
        <v>4.2</v>
      </c>
      <c r="H124" s="140" t="s">
        <v>4578</v>
      </c>
      <c r="I124" s="141"/>
      <c r="J124" s="142"/>
      <c r="K124" s="143"/>
      <c r="L124" s="144"/>
      <c r="M124" s="144"/>
      <c r="N124" s="57"/>
      <c r="O124" s="57"/>
      <c r="P124" s="57"/>
      <c r="Q124" s="57"/>
      <c r="R124" s="57"/>
      <c r="S124" s="57"/>
      <c r="T124" s="57"/>
      <c r="U124" s="57"/>
      <c r="V124" s="57"/>
      <c r="W124" s="57"/>
      <c r="X124" s="144"/>
      <c r="Y124" s="144"/>
      <c r="Z124" s="144"/>
      <c r="AA124" s="144" t="s">
        <v>237</v>
      </c>
      <c r="AB124" s="144"/>
      <c r="AC124" s="144"/>
      <c r="AD124" s="144"/>
      <c r="AE124" s="144"/>
      <c r="AF124" s="144"/>
      <c r="AG124" s="144"/>
      <c r="AH124" s="144"/>
      <c r="AI124" s="144"/>
      <c r="AJ124" s="144"/>
    </row>
    <row r="125" spans="1:39" s="161" customFormat="1" ht="25" x14ac:dyDescent="0.5">
      <c r="A125" s="207"/>
      <c r="B125" s="208"/>
      <c r="C125" s="79" t="s">
        <v>278</v>
      </c>
      <c r="D125" s="79" t="s">
        <v>278</v>
      </c>
      <c r="E125" s="79" t="s">
        <v>278</v>
      </c>
      <c r="F125" s="79" t="s">
        <v>4543</v>
      </c>
      <c r="G125" s="203"/>
      <c r="H125" s="199" t="s">
        <v>4559</v>
      </c>
      <c r="I125" s="209" t="s">
        <v>202</v>
      </c>
      <c r="J125" s="204"/>
      <c r="K125" s="143"/>
      <c r="L125" s="143"/>
      <c r="M125" s="143"/>
      <c r="N125" s="57"/>
      <c r="O125" s="57"/>
      <c r="P125" s="57"/>
      <c r="Q125" s="57"/>
      <c r="R125" s="57"/>
      <c r="S125" s="57"/>
      <c r="T125" s="57"/>
      <c r="U125" s="57"/>
      <c r="V125" s="57"/>
      <c r="W125" s="57"/>
      <c r="X125" s="143"/>
      <c r="Y125" s="143"/>
      <c r="Z125" s="143"/>
      <c r="AA125" s="143"/>
      <c r="AB125" s="143"/>
      <c r="AC125" s="143"/>
      <c r="AD125" s="143"/>
      <c r="AE125" s="143"/>
      <c r="AF125" s="143"/>
      <c r="AG125" s="143"/>
      <c r="AH125" s="143"/>
      <c r="AI125" s="143"/>
      <c r="AJ125" s="143"/>
    </row>
    <row r="126" spans="1:39" s="161" customFormat="1" ht="31" x14ac:dyDescent="0.5">
      <c r="A126" s="205"/>
      <c r="B126" s="206"/>
      <c r="C126" s="66" t="s">
        <v>278</v>
      </c>
      <c r="D126" s="66" t="s">
        <v>278</v>
      </c>
      <c r="E126" s="66" t="s">
        <v>278</v>
      </c>
      <c r="F126" s="66" t="s">
        <v>4543</v>
      </c>
      <c r="G126" s="203"/>
      <c r="H126" s="199" t="s">
        <v>4575</v>
      </c>
      <c r="I126" s="195" t="s">
        <v>202</v>
      </c>
      <c r="J126" s="204"/>
      <c r="K126" s="143"/>
      <c r="L126" s="143"/>
      <c r="M126" s="143"/>
      <c r="N126" s="57"/>
      <c r="O126" s="57"/>
      <c r="P126" s="57"/>
      <c r="Q126" s="57"/>
      <c r="R126" s="57"/>
      <c r="S126" s="57"/>
      <c r="T126" s="57"/>
      <c r="U126" s="57"/>
      <c r="V126" s="57"/>
      <c r="W126" s="57"/>
      <c r="X126" s="143"/>
      <c r="Y126" s="143"/>
      <c r="Z126" s="143"/>
      <c r="AA126" s="143"/>
      <c r="AB126" s="143"/>
      <c r="AC126" s="143"/>
      <c r="AD126" s="143"/>
      <c r="AE126" s="143"/>
      <c r="AF126" s="143"/>
      <c r="AG126" s="143"/>
      <c r="AH126" s="143"/>
      <c r="AI126" s="143"/>
      <c r="AJ126" s="143"/>
    </row>
    <row r="127" spans="1:39" s="161" customFormat="1" ht="31" x14ac:dyDescent="0.5">
      <c r="A127" s="205"/>
      <c r="B127" s="206"/>
      <c r="C127" s="66" t="s">
        <v>278</v>
      </c>
      <c r="D127" s="66" t="s">
        <v>278</v>
      </c>
      <c r="E127" s="66" t="s">
        <v>278</v>
      </c>
      <c r="F127" s="66" t="s">
        <v>4543</v>
      </c>
      <c r="G127" s="203"/>
      <c r="H127" s="199" t="s">
        <v>4577</v>
      </c>
      <c r="I127" s="195"/>
      <c r="J127" s="204"/>
      <c r="K127" s="143"/>
      <c r="L127" s="143"/>
      <c r="M127" s="143"/>
      <c r="N127" s="57"/>
      <c r="O127" s="57"/>
      <c r="P127" s="57"/>
      <c r="Q127" s="57"/>
      <c r="R127" s="57"/>
      <c r="S127" s="57"/>
      <c r="T127" s="57"/>
      <c r="U127" s="57"/>
      <c r="V127" s="57"/>
      <c r="W127" s="57"/>
      <c r="X127" s="143"/>
      <c r="Y127" s="143"/>
      <c r="Z127" s="143"/>
      <c r="AA127" s="143"/>
      <c r="AB127" s="143"/>
      <c r="AC127" s="143"/>
      <c r="AD127" s="143"/>
      <c r="AE127" s="143"/>
      <c r="AF127" s="143"/>
      <c r="AG127" s="143"/>
      <c r="AH127" s="143"/>
      <c r="AI127" s="143"/>
      <c r="AJ127" s="143"/>
    </row>
    <row r="128" spans="1:39" s="161" customFormat="1" ht="31" x14ac:dyDescent="0.5">
      <c r="A128" s="205"/>
      <c r="B128" s="206"/>
      <c r="C128" s="66" t="s">
        <v>278</v>
      </c>
      <c r="D128" s="66" t="s">
        <v>278</v>
      </c>
      <c r="E128" s="66" t="s">
        <v>278</v>
      </c>
      <c r="F128" s="66" t="s">
        <v>4543</v>
      </c>
      <c r="G128" s="203"/>
      <c r="H128" s="199" t="s">
        <v>4576</v>
      </c>
      <c r="I128" s="195"/>
      <c r="J128" s="204"/>
      <c r="K128" s="143"/>
      <c r="L128" s="143"/>
      <c r="M128" s="143"/>
      <c r="N128" s="57"/>
      <c r="O128" s="57"/>
      <c r="P128" s="57"/>
      <c r="Q128" s="57"/>
      <c r="R128" s="57"/>
      <c r="S128" s="57"/>
      <c r="T128" s="57"/>
      <c r="U128" s="57"/>
      <c r="V128" s="57"/>
      <c r="W128" s="57"/>
      <c r="X128" s="143"/>
      <c r="Y128" s="143"/>
      <c r="Z128" s="143"/>
      <c r="AA128" s="143"/>
      <c r="AB128" s="143"/>
      <c r="AC128" s="143"/>
      <c r="AD128" s="143"/>
      <c r="AE128" s="143"/>
      <c r="AF128" s="143"/>
      <c r="AG128" s="143"/>
      <c r="AH128" s="143"/>
      <c r="AI128" s="143"/>
      <c r="AJ128" s="143"/>
    </row>
    <row r="129" spans="1:39" s="161" customFormat="1" ht="25" x14ac:dyDescent="0.5">
      <c r="A129" s="205"/>
      <c r="B129" s="96" t="s">
        <v>4818</v>
      </c>
      <c r="C129" s="66" t="s">
        <v>250</v>
      </c>
      <c r="D129" s="66" t="s">
        <v>278</v>
      </c>
      <c r="E129" s="66" t="s">
        <v>278</v>
      </c>
      <c r="F129" s="66" t="s">
        <v>4543</v>
      </c>
      <c r="G129" s="203"/>
      <c r="H129" s="199" t="s">
        <v>4829</v>
      </c>
      <c r="I129" s="172" t="s">
        <v>202</v>
      </c>
      <c r="J129" s="204"/>
      <c r="K129" s="143"/>
      <c r="L129" s="143"/>
      <c r="M129" s="143"/>
      <c r="N129" s="57"/>
      <c r="O129" s="57"/>
      <c r="P129" s="57"/>
      <c r="Q129" s="57"/>
      <c r="R129" s="57"/>
      <c r="S129" s="57"/>
      <c r="T129" s="57"/>
      <c r="U129" s="57"/>
      <c r="V129" s="57"/>
      <c r="W129" s="57"/>
      <c r="X129" s="143"/>
      <c r="Y129" s="143"/>
      <c r="Z129" s="143"/>
      <c r="AA129" s="143"/>
      <c r="AB129" s="143"/>
      <c r="AC129" s="143"/>
      <c r="AD129" s="143"/>
      <c r="AE129" s="143"/>
      <c r="AF129" s="143"/>
      <c r="AG129" s="143"/>
      <c r="AH129" s="143"/>
      <c r="AI129" s="143"/>
      <c r="AJ129" s="143"/>
    </row>
    <row r="130" spans="1:39" s="161" customFormat="1" ht="31" x14ac:dyDescent="0.5">
      <c r="A130" s="205"/>
      <c r="B130" s="96" t="s">
        <v>4765</v>
      </c>
      <c r="C130" s="66" t="s">
        <v>278</v>
      </c>
      <c r="D130" s="66" t="s">
        <v>278</v>
      </c>
      <c r="E130" s="66" t="s">
        <v>278</v>
      </c>
      <c r="F130" s="66" t="s">
        <v>4543</v>
      </c>
      <c r="G130" s="203"/>
      <c r="H130" s="199" t="s">
        <v>4561</v>
      </c>
      <c r="I130" s="172" t="s">
        <v>12</v>
      </c>
      <c r="J130" s="204"/>
      <c r="K130" s="143"/>
      <c r="L130" s="143"/>
      <c r="M130" s="143"/>
      <c r="N130" s="57"/>
      <c r="O130" s="57"/>
      <c r="P130" s="57"/>
      <c r="Q130" s="57"/>
      <c r="R130" s="57"/>
      <c r="S130" s="57"/>
      <c r="T130" s="57"/>
      <c r="U130" s="57"/>
      <c r="V130" s="57"/>
      <c r="W130" s="57"/>
      <c r="X130" s="143"/>
      <c r="Y130" s="143"/>
      <c r="Z130" s="143"/>
      <c r="AA130" s="143"/>
      <c r="AB130" s="143"/>
      <c r="AC130" s="143"/>
      <c r="AD130" s="143"/>
      <c r="AE130" s="143"/>
      <c r="AF130" s="143"/>
      <c r="AG130" s="143"/>
      <c r="AH130" s="143"/>
      <c r="AI130" s="143"/>
      <c r="AJ130" s="143"/>
    </row>
    <row r="131" spans="1:39" s="161" customFormat="1" ht="31" x14ac:dyDescent="0.5">
      <c r="A131" s="205"/>
      <c r="B131" s="96" t="s">
        <v>4765</v>
      </c>
      <c r="C131" s="66" t="s">
        <v>278</v>
      </c>
      <c r="D131" s="66" t="s">
        <v>278</v>
      </c>
      <c r="E131" s="66" t="s">
        <v>278</v>
      </c>
      <c r="F131" s="66" t="s">
        <v>4543</v>
      </c>
      <c r="G131" s="203"/>
      <c r="H131" s="199" t="s">
        <v>4761</v>
      </c>
      <c r="I131" s="172" t="s">
        <v>12</v>
      </c>
      <c r="J131" s="204"/>
      <c r="K131" s="143"/>
      <c r="L131" s="143"/>
      <c r="M131" s="143"/>
      <c r="N131" s="57"/>
      <c r="O131" s="57"/>
      <c r="P131" s="57"/>
      <c r="Q131" s="57"/>
      <c r="R131" s="57"/>
      <c r="S131" s="57"/>
      <c r="T131" s="57"/>
      <c r="U131" s="57"/>
      <c r="V131" s="57"/>
      <c r="W131" s="57"/>
      <c r="X131" s="143"/>
      <c r="Y131" s="143"/>
      <c r="Z131" s="143"/>
      <c r="AA131" s="143"/>
      <c r="AB131" s="143"/>
      <c r="AC131" s="143"/>
      <c r="AD131" s="143"/>
      <c r="AE131" s="143"/>
      <c r="AF131" s="143"/>
      <c r="AG131" s="143"/>
      <c r="AH131" s="143"/>
      <c r="AI131" s="143"/>
      <c r="AJ131" s="143"/>
    </row>
    <row r="132" spans="1:39" s="161" customFormat="1" ht="31" x14ac:dyDescent="0.5">
      <c r="A132" s="205"/>
      <c r="B132" s="206"/>
      <c r="C132" s="66" t="s">
        <v>278</v>
      </c>
      <c r="D132" s="66" t="s">
        <v>278</v>
      </c>
      <c r="E132" s="66" t="s">
        <v>278</v>
      </c>
      <c r="F132" s="66" t="s">
        <v>4543</v>
      </c>
      <c r="G132" s="203"/>
      <c r="H132" s="199" t="s">
        <v>4762</v>
      </c>
      <c r="I132" s="172" t="s">
        <v>12</v>
      </c>
      <c r="J132" s="204"/>
      <c r="K132" s="143"/>
      <c r="L132" s="143"/>
      <c r="M132" s="143"/>
      <c r="N132" s="57"/>
      <c r="O132" s="57"/>
      <c r="P132" s="57"/>
      <c r="Q132" s="57"/>
      <c r="R132" s="57"/>
      <c r="S132" s="57"/>
      <c r="T132" s="57"/>
      <c r="U132" s="57"/>
      <c r="V132" s="57"/>
      <c r="W132" s="57"/>
      <c r="X132" s="143"/>
      <c r="Y132" s="143"/>
      <c r="Z132" s="143"/>
      <c r="AA132" s="143"/>
      <c r="AB132" s="143"/>
      <c r="AC132" s="143"/>
      <c r="AD132" s="143"/>
      <c r="AE132" s="143"/>
      <c r="AF132" s="143"/>
      <c r="AG132" s="143"/>
      <c r="AH132" s="143"/>
      <c r="AI132" s="143"/>
      <c r="AJ132" s="143"/>
    </row>
    <row r="133" spans="1:39" s="161" customFormat="1" ht="31" x14ac:dyDescent="0.5">
      <c r="A133" s="205"/>
      <c r="B133" s="206"/>
      <c r="C133" s="66" t="s">
        <v>278</v>
      </c>
      <c r="D133" s="66" t="s">
        <v>278</v>
      </c>
      <c r="E133" s="66" t="s">
        <v>278</v>
      </c>
      <c r="F133" s="66" t="s">
        <v>4543</v>
      </c>
      <c r="G133" s="203"/>
      <c r="H133" s="199" t="s">
        <v>4816</v>
      </c>
      <c r="I133" s="195" t="s">
        <v>4562</v>
      </c>
      <c r="J133" s="204"/>
      <c r="K133" s="143"/>
      <c r="L133" s="143"/>
      <c r="M133" s="143"/>
      <c r="N133" s="57"/>
      <c r="O133" s="57"/>
      <c r="P133" s="57"/>
      <c r="Q133" s="57"/>
      <c r="R133" s="57"/>
      <c r="S133" s="57"/>
      <c r="T133" s="57"/>
      <c r="U133" s="57"/>
      <c r="V133" s="57"/>
      <c r="W133" s="57"/>
      <c r="X133" s="143"/>
      <c r="Y133" s="143"/>
      <c r="Z133" s="143"/>
      <c r="AA133" s="143"/>
      <c r="AB133" s="143"/>
      <c r="AC133" s="143"/>
      <c r="AD133" s="143"/>
      <c r="AE133" s="143"/>
      <c r="AF133" s="143"/>
      <c r="AG133" s="143"/>
      <c r="AH133" s="143"/>
      <c r="AI133" s="143"/>
      <c r="AJ133" s="143"/>
    </row>
    <row r="134" spans="1:39" s="236" customFormat="1" ht="31" x14ac:dyDescent="0.5">
      <c r="A134" s="205"/>
      <c r="B134" s="96" t="s">
        <v>4826</v>
      </c>
      <c r="C134" s="66" t="s">
        <v>250</v>
      </c>
      <c r="D134" s="66" t="s">
        <v>278</v>
      </c>
      <c r="E134" s="66" t="s">
        <v>278</v>
      </c>
      <c r="F134" s="66" t="s">
        <v>278</v>
      </c>
      <c r="G134" s="186"/>
      <c r="H134" s="199" t="s">
        <v>4827</v>
      </c>
      <c r="I134" s="195"/>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row>
    <row r="135" spans="1:39" s="161" customFormat="1" ht="31" x14ac:dyDescent="0.5">
      <c r="A135" s="205"/>
      <c r="B135" s="96" t="s">
        <v>4779</v>
      </c>
      <c r="C135" s="66" t="s">
        <v>278</v>
      </c>
      <c r="D135" s="66" t="s">
        <v>278</v>
      </c>
      <c r="E135" s="66" t="s">
        <v>278</v>
      </c>
      <c r="F135" s="66" t="s">
        <v>4543</v>
      </c>
      <c r="G135" s="203"/>
      <c r="H135" s="199" t="s">
        <v>4563</v>
      </c>
      <c r="I135" s="172" t="s">
        <v>12</v>
      </c>
      <c r="J135" s="204"/>
      <c r="K135" s="143"/>
      <c r="L135" s="143"/>
      <c r="M135" s="143"/>
      <c r="N135" s="57"/>
      <c r="O135" s="57"/>
      <c r="P135" s="57"/>
      <c r="Q135" s="57"/>
      <c r="R135" s="57"/>
      <c r="S135" s="57"/>
      <c r="T135" s="57"/>
      <c r="U135" s="57"/>
      <c r="V135" s="57"/>
      <c r="W135" s="57"/>
      <c r="X135" s="143"/>
      <c r="Y135" s="143"/>
      <c r="Z135" s="143"/>
      <c r="AA135" s="143"/>
      <c r="AB135" s="143"/>
      <c r="AC135" s="143"/>
      <c r="AD135" s="143"/>
      <c r="AE135" s="143"/>
      <c r="AF135" s="143"/>
      <c r="AG135" s="143"/>
      <c r="AH135" s="143"/>
      <c r="AI135" s="143"/>
      <c r="AJ135" s="143"/>
    </row>
    <row r="136" spans="1:39" s="161" customFormat="1" ht="25" x14ac:dyDescent="0.5">
      <c r="A136" s="205"/>
      <c r="B136" s="206"/>
      <c r="C136" s="66" t="s">
        <v>278</v>
      </c>
      <c r="D136" s="66" t="s">
        <v>278</v>
      </c>
      <c r="E136" s="66" t="s">
        <v>278</v>
      </c>
      <c r="F136" s="66" t="s">
        <v>4543</v>
      </c>
      <c r="G136" s="203"/>
      <c r="H136" s="199" t="s">
        <v>238</v>
      </c>
      <c r="I136" s="172" t="s">
        <v>12</v>
      </c>
      <c r="J136" s="204"/>
      <c r="K136" s="143"/>
      <c r="L136" s="143"/>
      <c r="M136" s="143"/>
      <c r="N136" s="57"/>
      <c r="O136" s="57"/>
      <c r="P136" s="57"/>
      <c r="Q136" s="57"/>
      <c r="R136" s="57"/>
      <c r="S136" s="57"/>
      <c r="T136" s="57"/>
      <c r="U136" s="57"/>
      <c r="V136" s="57"/>
      <c r="W136" s="57"/>
      <c r="X136" s="143"/>
      <c r="Y136" s="143"/>
      <c r="Z136" s="143"/>
      <c r="AA136" s="143"/>
      <c r="AB136" s="143"/>
      <c r="AC136" s="143"/>
      <c r="AD136" s="143"/>
      <c r="AE136" s="143"/>
      <c r="AF136" s="143"/>
      <c r="AG136" s="143"/>
      <c r="AH136" s="143"/>
      <c r="AI136" s="143"/>
      <c r="AJ136" s="143"/>
    </row>
    <row r="137" spans="1:39" s="161" customFormat="1" ht="25" x14ac:dyDescent="0.5">
      <c r="A137" s="205"/>
      <c r="B137" s="206"/>
      <c r="C137" s="66" t="s">
        <v>278</v>
      </c>
      <c r="D137" s="66" t="s">
        <v>278</v>
      </c>
      <c r="E137" s="66" t="s">
        <v>278</v>
      </c>
      <c r="F137" s="66" t="s">
        <v>4543</v>
      </c>
      <c r="G137" s="203"/>
      <c r="H137" s="199" t="s">
        <v>4565</v>
      </c>
      <c r="I137" s="172" t="s">
        <v>12</v>
      </c>
      <c r="J137" s="204"/>
      <c r="K137" s="143"/>
      <c r="L137" s="143"/>
      <c r="M137" s="143"/>
      <c r="N137" s="57"/>
      <c r="O137" s="57"/>
      <c r="P137" s="57"/>
      <c r="Q137" s="57"/>
      <c r="R137" s="57"/>
      <c r="S137" s="57"/>
      <c r="T137" s="57"/>
      <c r="U137" s="57"/>
      <c r="V137" s="57"/>
      <c r="W137" s="57"/>
      <c r="X137" s="143"/>
      <c r="Y137" s="143"/>
      <c r="Z137" s="143"/>
      <c r="AA137" s="143"/>
      <c r="AB137" s="143"/>
      <c r="AC137" s="143"/>
      <c r="AD137" s="143"/>
      <c r="AE137" s="143"/>
      <c r="AF137" s="143"/>
      <c r="AG137" s="143"/>
      <c r="AH137" s="143"/>
      <c r="AI137" s="143"/>
      <c r="AJ137" s="143"/>
    </row>
    <row r="138" spans="1:39" s="161" customFormat="1" ht="25" x14ac:dyDescent="0.5">
      <c r="A138" s="205"/>
      <c r="B138" s="206"/>
      <c r="C138" s="66" t="s">
        <v>278</v>
      </c>
      <c r="D138" s="66" t="s">
        <v>278</v>
      </c>
      <c r="E138" s="66" t="s">
        <v>278</v>
      </c>
      <c r="F138" s="66" t="s">
        <v>4543</v>
      </c>
      <c r="G138" s="203"/>
      <c r="H138" s="199" t="s">
        <v>4566</v>
      </c>
      <c r="I138" s="172" t="s">
        <v>12</v>
      </c>
      <c r="J138" s="204"/>
      <c r="K138" s="143"/>
      <c r="L138" s="143"/>
      <c r="M138" s="143"/>
      <c r="N138" s="57"/>
      <c r="O138" s="57"/>
      <c r="P138" s="57"/>
      <c r="Q138" s="57"/>
      <c r="R138" s="57"/>
      <c r="S138" s="57"/>
      <c r="T138" s="57"/>
      <c r="U138" s="57"/>
      <c r="V138" s="57"/>
      <c r="W138" s="57"/>
      <c r="X138" s="143"/>
      <c r="Y138" s="143"/>
      <c r="Z138" s="143"/>
      <c r="AA138" s="143"/>
      <c r="AB138" s="143"/>
      <c r="AC138" s="143"/>
      <c r="AD138" s="143"/>
      <c r="AE138" s="143"/>
      <c r="AF138" s="143"/>
      <c r="AG138" s="143"/>
      <c r="AH138" s="143"/>
      <c r="AI138" s="143"/>
      <c r="AJ138" s="143"/>
    </row>
    <row r="139" spans="1:39" s="161" customFormat="1" ht="31" x14ac:dyDescent="0.5">
      <c r="A139" s="205"/>
      <c r="B139" s="206"/>
      <c r="C139" s="66" t="s">
        <v>278</v>
      </c>
      <c r="D139" s="66" t="s">
        <v>250</v>
      </c>
      <c r="E139" s="66" t="s">
        <v>250</v>
      </c>
      <c r="F139" s="66" t="s">
        <v>4543</v>
      </c>
      <c r="G139" s="203"/>
      <c r="H139" s="199" t="s">
        <v>4567</v>
      </c>
      <c r="I139" s="172" t="s">
        <v>12</v>
      </c>
      <c r="J139" s="204"/>
      <c r="K139" s="143"/>
      <c r="L139" s="143"/>
      <c r="M139" s="143"/>
      <c r="N139" s="57"/>
      <c r="O139" s="57"/>
      <c r="P139" s="57"/>
      <c r="Q139" s="57"/>
      <c r="R139" s="57"/>
      <c r="S139" s="57"/>
      <c r="T139" s="57"/>
      <c r="U139" s="57"/>
      <c r="V139" s="57"/>
      <c r="W139" s="57"/>
      <c r="X139" s="143"/>
      <c r="Y139" s="143"/>
      <c r="Z139" s="143"/>
      <c r="AA139" s="143"/>
      <c r="AB139" s="143"/>
      <c r="AC139" s="143"/>
      <c r="AD139" s="143"/>
      <c r="AE139" s="143"/>
      <c r="AF139" s="143"/>
      <c r="AG139" s="143"/>
      <c r="AH139" s="143"/>
      <c r="AI139" s="143"/>
      <c r="AJ139" s="143"/>
    </row>
    <row r="140" spans="1:39" s="161" customFormat="1" ht="33" customHeight="1" x14ac:dyDescent="0.5">
      <c r="A140" s="205"/>
      <c r="B140" s="206"/>
      <c r="C140" s="66" t="s">
        <v>278</v>
      </c>
      <c r="D140" s="66" t="s">
        <v>250</v>
      </c>
      <c r="E140" s="66" t="s">
        <v>250</v>
      </c>
      <c r="F140" s="66" t="s">
        <v>4543</v>
      </c>
      <c r="G140" s="203"/>
      <c r="H140" s="199" t="s">
        <v>4568</v>
      </c>
      <c r="I140" s="172" t="s">
        <v>12</v>
      </c>
      <c r="J140" s="204"/>
      <c r="K140" s="143"/>
      <c r="L140" s="143"/>
      <c r="M140" s="143"/>
      <c r="N140" s="57"/>
      <c r="O140" s="57"/>
      <c r="P140" s="57"/>
      <c r="Q140" s="57"/>
      <c r="R140" s="57"/>
      <c r="S140" s="57"/>
      <c r="T140" s="57"/>
      <c r="U140" s="57"/>
      <c r="V140" s="57"/>
      <c r="W140" s="57"/>
      <c r="X140" s="143"/>
      <c r="Y140" s="143"/>
      <c r="Z140" s="143"/>
      <c r="AA140" s="143"/>
      <c r="AB140" s="143"/>
      <c r="AC140" s="143"/>
      <c r="AD140" s="143"/>
      <c r="AE140" s="143"/>
      <c r="AF140" s="143"/>
      <c r="AG140" s="143"/>
      <c r="AH140" s="143"/>
      <c r="AI140" s="143"/>
      <c r="AJ140" s="143"/>
    </row>
    <row r="141" spans="1:39" s="161" customFormat="1" ht="31" x14ac:dyDescent="0.5">
      <c r="A141" s="205"/>
      <c r="B141" s="206"/>
      <c r="C141" s="66" t="s">
        <v>278</v>
      </c>
      <c r="D141" s="66" t="s">
        <v>278</v>
      </c>
      <c r="E141" s="66" t="s">
        <v>278</v>
      </c>
      <c r="F141" s="66" t="s">
        <v>4543</v>
      </c>
      <c r="G141" s="203"/>
      <c r="H141" s="199" t="s">
        <v>4569</v>
      </c>
      <c r="I141" s="195" t="s">
        <v>202</v>
      </c>
      <c r="J141" s="204"/>
      <c r="K141" s="143"/>
      <c r="L141" s="143"/>
      <c r="M141" s="143"/>
      <c r="N141" s="57"/>
      <c r="O141" s="57"/>
      <c r="P141" s="57"/>
      <c r="Q141" s="57"/>
      <c r="R141" s="57"/>
      <c r="S141" s="57"/>
      <c r="T141" s="57"/>
      <c r="U141" s="57"/>
      <c r="V141" s="57"/>
      <c r="W141" s="57"/>
      <c r="X141" s="143"/>
      <c r="Y141" s="143"/>
      <c r="Z141" s="143"/>
      <c r="AA141" s="143"/>
      <c r="AB141" s="143"/>
      <c r="AC141" s="143"/>
      <c r="AD141" s="143"/>
      <c r="AE141" s="143"/>
      <c r="AF141" s="143"/>
      <c r="AG141" s="143"/>
      <c r="AH141" s="143"/>
      <c r="AI141" s="143"/>
      <c r="AJ141" s="143"/>
    </row>
    <row r="142" spans="1:39" s="161" customFormat="1" ht="31" x14ac:dyDescent="0.5">
      <c r="A142" s="205"/>
      <c r="B142" s="96" t="s">
        <v>4782</v>
      </c>
      <c r="C142" s="66" t="s">
        <v>278</v>
      </c>
      <c r="D142" s="66" t="s">
        <v>278</v>
      </c>
      <c r="E142" s="66" t="s">
        <v>278</v>
      </c>
      <c r="F142" s="66" t="s">
        <v>4543</v>
      </c>
      <c r="G142" s="203"/>
      <c r="H142" s="199" t="s">
        <v>4570</v>
      </c>
      <c r="I142" s="195" t="s">
        <v>202</v>
      </c>
      <c r="J142" s="204"/>
      <c r="K142" s="143"/>
      <c r="L142" s="143"/>
      <c r="M142" s="143"/>
      <c r="N142" s="57"/>
      <c r="O142" s="57"/>
      <c r="P142" s="57"/>
      <c r="Q142" s="57"/>
      <c r="R142" s="57"/>
      <c r="S142" s="57"/>
      <c r="T142" s="57"/>
      <c r="U142" s="57"/>
      <c r="V142" s="57"/>
      <c r="W142" s="57"/>
      <c r="X142" s="143"/>
      <c r="Y142" s="143"/>
      <c r="Z142" s="143"/>
      <c r="AA142" s="143"/>
      <c r="AB142" s="143"/>
      <c r="AC142" s="143"/>
      <c r="AD142" s="143"/>
      <c r="AE142" s="143"/>
      <c r="AF142" s="143"/>
      <c r="AG142" s="143"/>
      <c r="AH142" s="143"/>
      <c r="AI142" s="143"/>
      <c r="AJ142" s="143"/>
    </row>
    <row r="143" spans="1:39" s="161" customFormat="1" ht="31" x14ac:dyDescent="0.5">
      <c r="A143" s="205"/>
      <c r="B143" s="96" t="s">
        <v>4782</v>
      </c>
      <c r="C143" s="66" t="s">
        <v>278</v>
      </c>
      <c r="D143" s="66" t="s">
        <v>278</v>
      </c>
      <c r="E143" s="66" t="s">
        <v>278</v>
      </c>
      <c r="F143" s="66" t="s">
        <v>4543</v>
      </c>
      <c r="G143" s="203"/>
      <c r="H143" s="199" t="s">
        <v>4571</v>
      </c>
      <c r="I143" s="195" t="s">
        <v>202</v>
      </c>
      <c r="J143" s="204"/>
      <c r="K143" s="143"/>
      <c r="L143" s="143"/>
      <c r="M143" s="143"/>
      <c r="N143" s="57"/>
      <c r="O143" s="57"/>
      <c r="P143" s="57"/>
      <c r="Q143" s="57"/>
      <c r="R143" s="57"/>
      <c r="S143" s="57"/>
      <c r="T143" s="57"/>
      <c r="U143" s="57"/>
      <c r="V143" s="57"/>
      <c r="W143" s="57"/>
      <c r="X143" s="143"/>
      <c r="Y143" s="143"/>
      <c r="Z143" s="143"/>
      <c r="AA143" s="143"/>
      <c r="AB143" s="143"/>
      <c r="AC143" s="143"/>
      <c r="AD143" s="143"/>
      <c r="AE143" s="143"/>
      <c r="AF143" s="143"/>
      <c r="AG143" s="143"/>
      <c r="AH143" s="143"/>
      <c r="AI143" s="143"/>
      <c r="AJ143" s="143"/>
    </row>
    <row r="144" spans="1:39" s="161" customFormat="1" ht="31" x14ac:dyDescent="0.5">
      <c r="A144" s="205"/>
      <c r="B144" s="206"/>
      <c r="C144" s="66" t="s">
        <v>278</v>
      </c>
      <c r="D144" s="66" t="s">
        <v>250</v>
      </c>
      <c r="E144" s="66" t="s">
        <v>250</v>
      </c>
      <c r="F144" s="66" t="s">
        <v>4543</v>
      </c>
      <c r="G144" s="203"/>
      <c r="H144" s="199" t="s">
        <v>4572</v>
      </c>
      <c r="I144" s="195" t="s">
        <v>202</v>
      </c>
      <c r="J144" s="204"/>
      <c r="K144" s="143"/>
      <c r="L144" s="143"/>
      <c r="M144" s="143"/>
      <c r="N144" s="57"/>
      <c r="O144" s="57"/>
      <c r="P144" s="57"/>
      <c r="Q144" s="57"/>
      <c r="R144" s="57"/>
      <c r="S144" s="57"/>
      <c r="T144" s="57"/>
      <c r="U144" s="57"/>
      <c r="V144" s="57"/>
      <c r="W144" s="57"/>
      <c r="X144" s="143"/>
      <c r="Y144" s="143"/>
      <c r="Z144" s="143"/>
      <c r="AA144" s="143"/>
      <c r="AB144" s="143"/>
      <c r="AC144" s="143"/>
      <c r="AD144" s="143"/>
      <c r="AE144" s="143"/>
      <c r="AF144" s="143"/>
      <c r="AG144" s="143"/>
      <c r="AH144" s="143"/>
      <c r="AI144" s="143"/>
      <c r="AJ144" s="143"/>
    </row>
    <row r="145" spans="1:39" ht="31.5" thickBot="1" x14ac:dyDescent="0.4">
      <c r="A145" s="198"/>
      <c r="B145" s="198"/>
      <c r="C145" s="90" t="s">
        <v>278</v>
      </c>
      <c r="D145" s="90" t="s">
        <v>250</v>
      </c>
      <c r="E145" s="90" t="s">
        <v>250</v>
      </c>
      <c r="F145" s="90" t="s">
        <v>4543</v>
      </c>
      <c r="G145" s="192"/>
      <c r="H145" s="199" t="s">
        <v>4573</v>
      </c>
      <c r="I145" s="214" t="s">
        <v>202</v>
      </c>
      <c r="J145" s="98"/>
      <c r="K145" s="57"/>
      <c r="L145" s="57"/>
      <c r="M145" s="57"/>
      <c r="N145" s="57"/>
      <c r="O145" s="57"/>
      <c r="P145" s="57"/>
      <c r="Q145" s="57"/>
      <c r="R145" s="57"/>
      <c r="S145" s="57"/>
      <c r="T145" s="57"/>
      <c r="U145" s="57"/>
      <c r="V145" s="57"/>
      <c r="W145" s="57"/>
      <c r="X145" s="57"/>
      <c r="Y145" s="57"/>
      <c r="Z145" s="57"/>
      <c r="AA145" s="57"/>
      <c r="AB145" s="57"/>
      <c r="AC145" s="57"/>
      <c r="AD145" s="57"/>
      <c r="AE145" s="57"/>
      <c r="AF145" s="57"/>
      <c r="AG145" s="57"/>
      <c r="AH145" s="57"/>
      <c r="AI145" s="57"/>
      <c r="AJ145" s="57"/>
      <c r="AK145" s="57"/>
      <c r="AL145" s="57"/>
      <c r="AM145" s="57"/>
    </row>
    <row r="146" spans="1:39" s="145" customFormat="1" ht="25.5" thickBot="1" x14ac:dyDescent="0.55000000000000004">
      <c r="A146" s="137"/>
      <c r="B146" s="138"/>
      <c r="C146" s="138"/>
      <c r="D146" s="139"/>
      <c r="E146" s="139"/>
      <c r="F146" s="139"/>
      <c r="G146" s="182">
        <v>4.3</v>
      </c>
      <c r="H146" s="140" t="s">
        <v>268</v>
      </c>
      <c r="I146" s="141"/>
      <c r="J146" s="142"/>
      <c r="K146" s="143"/>
      <c r="L146" s="144"/>
      <c r="M146" s="144"/>
      <c r="N146" s="57"/>
      <c r="O146" s="57"/>
      <c r="P146" s="57"/>
      <c r="Q146" s="57"/>
      <c r="R146" s="57"/>
      <c r="S146" s="57"/>
      <c r="T146" s="57"/>
      <c r="U146" s="57"/>
      <c r="V146" s="57"/>
      <c r="W146" s="57"/>
      <c r="X146" s="144"/>
      <c r="Y146" s="144"/>
      <c r="Z146" s="144"/>
      <c r="AA146" s="144"/>
      <c r="AB146" s="144"/>
      <c r="AC146" s="144"/>
      <c r="AD146" s="144"/>
      <c r="AE146" s="144"/>
      <c r="AF146" s="144"/>
      <c r="AG146" s="144"/>
      <c r="AH146" s="144"/>
      <c r="AI146" s="144"/>
      <c r="AJ146" s="144"/>
    </row>
    <row r="147" spans="1:39" s="161" customFormat="1" ht="25" x14ac:dyDescent="0.5">
      <c r="A147" s="207"/>
      <c r="B147" s="208"/>
      <c r="C147" s="79" t="s">
        <v>278</v>
      </c>
      <c r="D147" s="79" t="s">
        <v>278</v>
      </c>
      <c r="E147" s="79" t="s">
        <v>278</v>
      </c>
      <c r="F147" s="79" t="s">
        <v>4543</v>
      </c>
      <c r="G147" s="203"/>
      <c r="H147" s="199" t="s">
        <v>4559</v>
      </c>
      <c r="I147" s="209" t="s">
        <v>202</v>
      </c>
      <c r="J147" s="204"/>
      <c r="K147" s="143"/>
      <c r="L147" s="143"/>
      <c r="M147" s="143"/>
      <c r="N147" s="57"/>
      <c r="O147" s="57"/>
      <c r="P147" s="57"/>
      <c r="Q147" s="57"/>
      <c r="R147" s="57"/>
      <c r="S147" s="57"/>
      <c r="T147" s="57"/>
      <c r="U147" s="57"/>
      <c r="V147" s="57"/>
      <c r="W147" s="57"/>
      <c r="X147" s="143"/>
      <c r="Y147" s="143"/>
      <c r="Z147" s="143"/>
      <c r="AA147" s="143"/>
      <c r="AB147" s="143"/>
      <c r="AC147" s="143"/>
      <c r="AD147" s="143"/>
      <c r="AE147" s="143"/>
      <c r="AF147" s="143"/>
      <c r="AG147" s="143"/>
      <c r="AH147" s="143"/>
      <c r="AI147" s="143"/>
      <c r="AJ147" s="143"/>
    </row>
    <row r="148" spans="1:39" s="161" customFormat="1" ht="31" x14ac:dyDescent="0.5">
      <c r="A148" s="205"/>
      <c r="B148" s="96" t="s">
        <v>4765</v>
      </c>
      <c r="C148" s="66" t="s">
        <v>278</v>
      </c>
      <c r="D148" s="66" t="s">
        <v>278</v>
      </c>
      <c r="E148" s="66" t="s">
        <v>278</v>
      </c>
      <c r="F148" s="66" t="s">
        <v>4543</v>
      </c>
      <c r="G148" s="203"/>
      <c r="H148" s="199" t="s">
        <v>4561</v>
      </c>
      <c r="I148" s="172" t="s">
        <v>12</v>
      </c>
      <c r="J148" s="204"/>
      <c r="K148" s="143"/>
      <c r="L148" s="143"/>
      <c r="M148" s="143"/>
      <c r="N148" s="57"/>
      <c r="O148" s="57"/>
      <c r="P148" s="57"/>
      <c r="Q148" s="57"/>
      <c r="R148" s="57"/>
      <c r="S148" s="57"/>
      <c r="T148" s="57"/>
      <c r="U148" s="57"/>
      <c r="V148" s="57"/>
      <c r="W148" s="57"/>
      <c r="X148" s="143"/>
      <c r="Y148" s="143"/>
      <c r="Z148" s="143"/>
      <c r="AA148" s="143"/>
      <c r="AB148" s="143"/>
      <c r="AC148" s="143"/>
      <c r="AD148" s="143"/>
      <c r="AE148" s="143"/>
      <c r="AF148" s="143"/>
      <c r="AG148" s="143"/>
      <c r="AH148" s="143"/>
      <c r="AI148" s="143"/>
      <c r="AJ148" s="143"/>
    </row>
    <row r="149" spans="1:39" s="161" customFormat="1" ht="25" x14ac:dyDescent="0.5">
      <c r="A149" s="205"/>
      <c r="B149" s="96" t="s">
        <v>4818</v>
      </c>
      <c r="C149" s="66" t="s">
        <v>250</v>
      </c>
      <c r="D149" s="66" t="s">
        <v>278</v>
      </c>
      <c r="E149" s="66" t="s">
        <v>278</v>
      </c>
      <c r="F149" s="66" t="s">
        <v>4543</v>
      </c>
      <c r="G149" s="203"/>
      <c r="H149" s="199" t="s">
        <v>4829</v>
      </c>
      <c r="I149" s="172" t="s">
        <v>202</v>
      </c>
      <c r="J149" s="204"/>
      <c r="K149" s="143"/>
      <c r="L149" s="143"/>
      <c r="M149" s="143"/>
      <c r="N149" s="57"/>
      <c r="O149" s="57"/>
      <c r="P149" s="57"/>
      <c r="Q149" s="57"/>
      <c r="R149" s="57"/>
      <c r="S149" s="57"/>
      <c r="T149" s="57"/>
      <c r="U149" s="57"/>
      <c r="V149" s="57"/>
      <c r="W149" s="57"/>
      <c r="X149" s="143"/>
      <c r="Y149" s="143"/>
      <c r="Z149" s="143"/>
      <c r="AA149" s="143"/>
      <c r="AB149" s="143"/>
      <c r="AC149" s="143"/>
      <c r="AD149" s="143"/>
      <c r="AE149" s="143"/>
      <c r="AF149" s="143"/>
      <c r="AG149" s="143"/>
      <c r="AH149" s="143"/>
      <c r="AI149" s="143"/>
      <c r="AJ149" s="143"/>
    </row>
    <row r="150" spans="1:39" s="161" customFormat="1" ht="31" x14ac:dyDescent="0.5">
      <c r="A150" s="205"/>
      <c r="B150" s="96" t="s">
        <v>4765</v>
      </c>
      <c r="C150" s="66" t="s">
        <v>278</v>
      </c>
      <c r="D150" s="66" t="s">
        <v>278</v>
      </c>
      <c r="E150" s="66" t="s">
        <v>278</v>
      </c>
      <c r="F150" s="66" t="s">
        <v>4543</v>
      </c>
      <c r="G150" s="203"/>
      <c r="H150" s="199" t="s">
        <v>4761</v>
      </c>
      <c r="I150" s="172" t="s">
        <v>12</v>
      </c>
      <c r="J150" s="204"/>
      <c r="K150" s="143"/>
      <c r="L150" s="143"/>
      <c r="M150" s="143"/>
      <c r="N150" s="57"/>
      <c r="O150" s="57"/>
      <c r="P150" s="57"/>
      <c r="Q150" s="57"/>
      <c r="R150" s="57"/>
      <c r="S150" s="57"/>
      <c r="T150" s="57"/>
      <c r="U150" s="57"/>
      <c r="V150" s="57"/>
      <c r="W150" s="57"/>
      <c r="X150" s="143"/>
      <c r="Y150" s="143"/>
      <c r="Z150" s="143"/>
      <c r="AA150" s="143"/>
      <c r="AB150" s="143"/>
      <c r="AC150" s="143"/>
      <c r="AD150" s="143"/>
      <c r="AE150" s="143"/>
      <c r="AF150" s="143"/>
      <c r="AG150" s="143"/>
      <c r="AH150" s="143"/>
      <c r="AI150" s="143"/>
      <c r="AJ150" s="143"/>
    </row>
    <row r="151" spans="1:39" s="161" customFormat="1" ht="31" x14ac:dyDescent="0.5">
      <c r="A151" s="205"/>
      <c r="B151" s="206"/>
      <c r="C151" s="66" t="s">
        <v>278</v>
      </c>
      <c r="D151" s="66" t="s">
        <v>278</v>
      </c>
      <c r="E151" s="66" t="s">
        <v>278</v>
      </c>
      <c r="F151" s="66" t="s">
        <v>4543</v>
      </c>
      <c r="G151" s="203"/>
      <c r="H151" s="199" t="s">
        <v>4762</v>
      </c>
      <c r="I151" s="172" t="s">
        <v>12</v>
      </c>
      <c r="J151" s="204"/>
      <c r="K151" s="143"/>
      <c r="L151" s="143"/>
      <c r="M151" s="143"/>
      <c r="N151" s="57"/>
      <c r="O151" s="57"/>
      <c r="P151" s="57"/>
      <c r="Q151" s="57"/>
      <c r="R151" s="57"/>
      <c r="S151" s="57"/>
      <c r="T151" s="57"/>
      <c r="U151" s="57"/>
      <c r="V151" s="57"/>
      <c r="W151" s="57"/>
      <c r="X151" s="143"/>
      <c r="Y151" s="143"/>
      <c r="Z151" s="143"/>
      <c r="AA151" s="143"/>
      <c r="AB151" s="143"/>
      <c r="AC151" s="143"/>
      <c r="AD151" s="143"/>
      <c r="AE151" s="143"/>
      <c r="AF151" s="143"/>
      <c r="AG151" s="143"/>
      <c r="AH151" s="143"/>
      <c r="AI151" s="143"/>
      <c r="AJ151" s="143"/>
    </row>
    <row r="152" spans="1:39" s="161" customFormat="1" ht="31" x14ac:dyDescent="0.5">
      <c r="A152" s="205"/>
      <c r="B152" s="206"/>
      <c r="C152" s="66" t="s">
        <v>278</v>
      </c>
      <c r="D152" s="66" t="s">
        <v>278</v>
      </c>
      <c r="E152" s="66" t="s">
        <v>278</v>
      </c>
      <c r="F152" s="66" t="s">
        <v>4543</v>
      </c>
      <c r="G152" s="203"/>
      <c r="H152" s="199" t="s">
        <v>4816</v>
      </c>
      <c r="I152" s="195" t="s">
        <v>4562</v>
      </c>
      <c r="J152" s="204"/>
      <c r="K152" s="143"/>
      <c r="L152" s="143"/>
      <c r="M152" s="143"/>
      <c r="N152" s="57"/>
      <c r="O152" s="57"/>
      <c r="P152" s="57"/>
      <c r="Q152" s="57"/>
      <c r="R152" s="57"/>
      <c r="S152" s="57"/>
      <c r="T152" s="57"/>
      <c r="U152" s="57"/>
      <c r="V152" s="57"/>
      <c r="W152" s="57"/>
      <c r="X152" s="143"/>
      <c r="Y152" s="143"/>
      <c r="Z152" s="143"/>
      <c r="AA152" s="143"/>
      <c r="AB152" s="143"/>
      <c r="AC152" s="143"/>
      <c r="AD152" s="143"/>
      <c r="AE152" s="143"/>
      <c r="AF152" s="143"/>
      <c r="AG152" s="143"/>
      <c r="AH152" s="143"/>
      <c r="AI152" s="143"/>
      <c r="AJ152" s="143"/>
    </row>
    <row r="153" spans="1:39" s="236" customFormat="1" ht="31" x14ac:dyDescent="0.5">
      <c r="A153" s="205"/>
      <c r="B153" s="96" t="s">
        <v>4826</v>
      </c>
      <c r="C153" s="66" t="s">
        <v>250</v>
      </c>
      <c r="D153" s="66" t="s">
        <v>278</v>
      </c>
      <c r="E153" s="66" t="s">
        <v>278</v>
      </c>
      <c r="F153" s="66" t="s">
        <v>278</v>
      </c>
      <c r="G153" s="186"/>
      <c r="H153" s="199" t="s">
        <v>4827</v>
      </c>
      <c r="I153" s="195"/>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c r="AG153" s="57"/>
      <c r="AH153" s="57"/>
      <c r="AI153" s="57"/>
      <c r="AJ153" s="57"/>
      <c r="AK153" s="57"/>
      <c r="AL153" s="57"/>
      <c r="AM153" s="57"/>
    </row>
    <row r="154" spans="1:39" s="161" customFormat="1" ht="31" x14ac:dyDescent="0.5">
      <c r="A154" s="205"/>
      <c r="B154" s="96" t="s">
        <v>4779</v>
      </c>
      <c r="C154" s="66" t="s">
        <v>278</v>
      </c>
      <c r="D154" s="66" t="s">
        <v>278</v>
      </c>
      <c r="E154" s="66" t="s">
        <v>278</v>
      </c>
      <c r="F154" s="66" t="s">
        <v>4543</v>
      </c>
      <c r="G154" s="203"/>
      <c r="H154" s="199" t="s">
        <v>4563</v>
      </c>
      <c r="I154" s="172" t="s">
        <v>12</v>
      </c>
      <c r="J154" s="204"/>
      <c r="K154" s="143"/>
      <c r="L154" s="143"/>
      <c r="M154" s="143"/>
      <c r="N154" s="57"/>
      <c r="O154" s="57"/>
      <c r="P154" s="57"/>
      <c r="Q154" s="57"/>
      <c r="R154" s="57"/>
      <c r="S154" s="57"/>
      <c r="T154" s="57"/>
      <c r="U154" s="57"/>
      <c r="V154" s="57"/>
      <c r="W154" s="57"/>
      <c r="X154" s="143"/>
      <c r="Y154" s="143"/>
      <c r="Z154" s="143"/>
      <c r="AA154" s="143"/>
      <c r="AB154" s="143"/>
      <c r="AC154" s="143"/>
      <c r="AD154" s="143"/>
      <c r="AE154" s="143"/>
      <c r="AF154" s="143"/>
      <c r="AG154" s="143"/>
      <c r="AH154" s="143"/>
      <c r="AI154" s="143"/>
      <c r="AJ154" s="143"/>
    </row>
    <row r="155" spans="1:39" s="161" customFormat="1" ht="25" x14ac:dyDescent="0.5">
      <c r="A155" s="205"/>
      <c r="B155" s="206"/>
      <c r="C155" s="66" t="s">
        <v>278</v>
      </c>
      <c r="D155" s="66" t="s">
        <v>278</v>
      </c>
      <c r="E155" s="66" t="s">
        <v>278</v>
      </c>
      <c r="F155" s="66" t="s">
        <v>4543</v>
      </c>
      <c r="G155" s="203"/>
      <c r="H155" s="199" t="s">
        <v>238</v>
      </c>
      <c r="I155" s="172" t="s">
        <v>12</v>
      </c>
      <c r="J155" s="204"/>
      <c r="K155" s="143"/>
      <c r="L155" s="143"/>
      <c r="M155" s="143"/>
      <c r="N155" s="57"/>
      <c r="O155" s="57"/>
      <c r="P155" s="57"/>
      <c r="Q155" s="57"/>
      <c r="R155" s="57"/>
      <c r="S155" s="57"/>
      <c r="T155" s="57"/>
      <c r="U155" s="57"/>
      <c r="V155" s="57"/>
      <c r="W155" s="57"/>
      <c r="X155" s="143"/>
      <c r="Y155" s="143"/>
      <c r="Z155" s="143"/>
      <c r="AA155" s="143"/>
      <c r="AB155" s="143"/>
      <c r="AC155" s="143"/>
      <c r="AD155" s="143"/>
      <c r="AE155" s="143"/>
      <c r="AF155" s="143"/>
      <c r="AG155" s="143"/>
      <c r="AH155" s="143"/>
      <c r="AI155" s="143"/>
      <c r="AJ155" s="143"/>
    </row>
    <row r="156" spans="1:39" s="161" customFormat="1" ht="25" x14ac:dyDescent="0.5">
      <c r="A156" s="205"/>
      <c r="B156" s="206"/>
      <c r="C156" s="66" t="s">
        <v>278</v>
      </c>
      <c r="D156" s="66" t="s">
        <v>278</v>
      </c>
      <c r="E156" s="66" t="s">
        <v>278</v>
      </c>
      <c r="F156" s="66" t="s">
        <v>4543</v>
      </c>
      <c r="G156" s="203"/>
      <c r="H156" s="199" t="s">
        <v>4565</v>
      </c>
      <c r="I156" s="172" t="s">
        <v>12</v>
      </c>
      <c r="J156" s="204"/>
      <c r="K156" s="143"/>
      <c r="L156" s="143"/>
      <c r="M156" s="143"/>
      <c r="N156" s="57"/>
      <c r="O156" s="57"/>
      <c r="P156" s="57"/>
      <c r="Q156" s="57"/>
      <c r="R156" s="57"/>
      <c r="S156" s="57"/>
      <c r="T156" s="57"/>
      <c r="U156" s="57"/>
      <c r="V156" s="57"/>
      <c r="W156" s="57"/>
      <c r="X156" s="143"/>
      <c r="Y156" s="143"/>
      <c r="Z156" s="143"/>
      <c r="AA156" s="143"/>
      <c r="AB156" s="143"/>
      <c r="AC156" s="143"/>
      <c r="AD156" s="143"/>
      <c r="AE156" s="143"/>
      <c r="AF156" s="143"/>
      <c r="AG156" s="143"/>
      <c r="AH156" s="143"/>
      <c r="AI156" s="143"/>
      <c r="AJ156" s="143"/>
    </row>
    <row r="157" spans="1:39" s="161" customFormat="1" ht="25" x14ac:dyDescent="0.5">
      <c r="A157" s="205"/>
      <c r="B157" s="206"/>
      <c r="C157" s="66" t="s">
        <v>278</v>
      </c>
      <c r="D157" s="66" t="s">
        <v>278</v>
      </c>
      <c r="E157" s="66" t="s">
        <v>278</v>
      </c>
      <c r="F157" s="66" t="s">
        <v>4543</v>
      </c>
      <c r="G157" s="203"/>
      <c r="H157" s="199" t="s">
        <v>4566</v>
      </c>
      <c r="I157" s="172" t="s">
        <v>12</v>
      </c>
      <c r="J157" s="204"/>
      <c r="K157" s="143"/>
      <c r="L157" s="143"/>
      <c r="M157" s="143"/>
      <c r="N157" s="57"/>
      <c r="O157" s="57"/>
      <c r="P157" s="57"/>
      <c r="Q157" s="57"/>
      <c r="R157" s="57"/>
      <c r="S157" s="57"/>
      <c r="T157" s="57"/>
      <c r="U157" s="57"/>
      <c r="V157" s="57"/>
      <c r="W157" s="57"/>
      <c r="X157" s="143"/>
      <c r="Y157" s="143"/>
      <c r="Z157" s="143"/>
      <c r="AA157" s="143"/>
      <c r="AB157" s="143"/>
      <c r="AC157" s="143"/>
      <c r="AD157" s="143"/>
      <c r="AE157" s="143"/>
      <c r="AF157" s="143"/>
      <c r="AG157" s="143"/>
      <c r="AH157" s="143"/>
      <c r="AI157" s="143"/>
      <c r="AJ157" s="143"/>
    </row>
    <row r="158" spans="1:39" s="161" customFormat="1" ht="31" x14ac:dyDescent="0.5">
      <c r="A158" s="205"/>
      <c r="B158" s="206"/>
      <c r="C158" s="66" t="s">
        <v>278</v>
      </c>
      <c r="D158" s="66" t="s">
        <v>250</v>
      </c>
      <c r="E158" s="66" t="s">
        <v>250</v>
      </c>
      <c r="F158" s="66" t="s">
        <v>4543</v>
      </c>
      <c r="G158" s="203"/>
      <c r="H158" s="199" t="s">
        <v>4567</v>
      </c>
      <c r="I158" s="172" t="s">
        <v>12</v>
      </c>
      <c r="J158" s="204"/>
      <c r="K158" s="143"/>
      <c r="L158" s="143"/>
      <c r="M158" s="143"/>
      <c r="N158" s="57"/>
      <c r="O158" s="57"/>
      <c r="P158" s="57"/>
      <c r="Q158" s="57"/>
      <c r="R158" s="57"/>
      <c r="S158" s="57"/>
      <c r="T158" s="57"/>
      <c r="U158" s="57"/>
      <c r="V158" s="57"/>
      <c r="W158" s="57"/>
      <c r="X158" s="143"/>
      <c r="Y158" s="143"/>
      <c r="Z158" s="143"/>
      <c r="AA158" s="143"/>
      <c r="AB158" s="143"/>
      <c r="AC158" s="143"/>
      <c r="AD158" s="143"/>
      <c r="AE158" s="143"/>
      <c r="AF158" s="143"/>
      <c r="AG158" s="143"/>
      <c r="AH158" s="143"/>
      <c r="AI158" s="143"/>
      <c r="AJ158" s="143"/>
    </row>
    <row r="159" spans="1:39" s="161" customFormat="1" ht="33" customHeight="1" x14ac:dyDescent="0.5">
      <c r="A159" s="205"/>
      <c r="B159" s="206"/>
      <c r="C159" s="66" t="s">
        <v>278</v>
      </c>
      <c r="D159" s="66" t="s">
        <v>250</v>
      </c>
      <c r="E159" s="66" t="s">
        <v>250</v>
      </c>
      <c r="F159" s="66" t="s">
        <v>4543</v>
      </c>
      <c r="G159" s="203"/>
      <c r="H159" s="199" t="s">
        <v>4568</v>
      </c>
      <c r="I159" s="172" t="s">
        <v>12</v>
      </c>
      <c r="J159" s="204"/>
      <c r="K159" s="143"/>
      <c r="L159" s="143"/>
      <c r="M159" s="143"/>
      <c r="N159" s="57"/>
      <c r="O159" s="57"/>
      <c r="P159" s="57"/>
      <c r="Q159" s="57"/>
      <c r="R159" s="57"/>
      <c r="S159" s="57"/>
      <c r="T159" s="57"/>
      <c r="U159" s="57"/>
      <c r="V159" s="57"/>
      <c r="W159" s="57"/>
      <c r="X159" s="143"/>
      <c r="Y159" s="143"/>
      <c r="Z159" s="143"/>
      <c r="AA159" s="143"/>
      <c r="AB159" s="143"/>
      <c r="AC159" s="143"/>
      <c r="AD159" s="143"/>
      <c r="AE159" s="143"/>
      <c r="AF159" s="143"/>
      <c r="AG159" s="143"/>
      <c r="AH159" s="143"/>
      <c r="AI159" s="143"/>
      <c r="AJ159" s="143"/>
    </row>
    <row r="160" spans="1:39" s="161" customFormat="1" ht="31" x14ac:dyDescent="0.5">
      <c r="A160" s="205"/>
      <c r="B160" s="206"/>
      <c r="C160" s="66" t="s">
        <v>278</v>
      </c>
      <c r="D160" s="66" t="s">
        <v>278</v>
      </c>
      <c r="E160" s="66" t="s">
        <v>278</v>
      </c>
      <c r="F160" s="66" t="s">
        <v>4543</v>
      </c>
      <c r="G160" s="203"/>
      <c r="H160" s="199" t="s">
        <v>4569</v>
      </c>
      <c r="I160" s="195" t="s">
        <v>202</v>
      </c>
      <c r="J160" s="204"/>
      <c r="K160" s="143"/>
      <c r="L160" s="143"/>
      <c r="M160" s="143"/>
      <c r="N160" s="57"/>
      <c r="O160" s="57"/>
      <c r="P160" s="57"/>
      <c r="Q160" s="57"/>
      <c r="R160" s="57"/>
      <c r="S160" s="57"/>
      <c r="T160" s="57"/>
      <c r="U160" s="57"/>
      <c r="V160" s="57"/>
      <c r="W160" s="57"/>
      <c r="X160" s="143"/>
      <c r="Y160" s="143"/>
      <c r="Z160" s="143"/>
      <c r="AA160" s="143"/>
      <c r="AB160" s="143"/>
      <c r="AC160" s="143"/>
      <c r="AD160" s="143"/>
      <c r="AE160" s="143"/>
      <c r="AF160" s="143"/>
      <c r="AG160" s="143"/>
      <c r="AH160" s="143"/>
      <c r="AI160" s="143"/>
      <c r="AJ160" s="143"/>
    </row>
    <row r="161" spans="1:39" s="161" customFormat="1" ht="31" x14ac:dyDescent="0.5">
      <c r="A161" s="205"/>
      <c r="B161" s="96" t="s">
        <v>4782</v>
      </c>
      <c r="C161" s="66" t="s">
        <v>278</v>
      </c>
      <c r="D161" s="66" t="s">
        <v>278</v>
      </c>
      <c r="E161" s="66" t="s">
        <v>278</v>
      </c>
      <c r="F161" s="66" t="s">
        <v>4543</v>
      </c>
      <c r="G161" s="203"/>
      <c r="H161" s="199" t="s">
        <v>4570</v>
      </c>
      <c r="I161" s="195" t="s">
        <v>202</v>
      </c>
      <c r="J161" s="204"/>
      <c r="K161" s="143"/>
      <c r="L161" s="143"/>
      <c r="M161" s="143"/>
      <c r="N161" s="57"/>
      <c r="O161" s="57"/>
      <c r="P161" s="57"/>
      <c r="Q161" s="57"/>
      <c r="R161" s="57"/>
      <c r="S161" s="57"/>
      <c r="T161" s="57"/>
      <c r="U161" s="57"/>
      <c r="V161" s="57"/>
      <c r="W161" s="57"/>
      <c r="X161" s="143"/>
      <c r="Y161" s="143"/>
      <c r="Z161" s="143"/>
      <c r="AA161" s="143"/>
      <c r="AB161" s="143"/>
      <c r="AC161" s="143"/>
      <c r="AD161" s="143"/>
      <c r="AE161" s="143"/>
      <c r="AF161" s="143"/>
      <c r="AG161" s="143"/>
      <c r="AH161" s="143"/>
      <c r="AI161" s="143"/>
      <c r="AJ161" s="143"/>
    </row>
    <row r="162" spans="1:39" s="161" customFormat="1" ht="31" x14ac:dyDescent="0.5">
      <c r="A162" s="205"/>
      <c r="B162" s="96" t="s">
        <v>4782</v>
      </c>
      <c r="C162" s="66" t="s">
        <v>278</v>
      </c>
      <c r="D162" s="66" t="s">
        <v>278</v>
      </c>
      <c r="E162" s="66" t="s">
        <v>278</v>
      </c>
      <c r="F162" s="66" t="s">
        <v>4543</v>
      </c>
      <c r="G162" s="203"/>
      <c r="H162" s="199" t="s">
        <v>4571</v>
      </c>
      <c r="I162" s="195" t="s">
        <v>202</v>
      </c>
      <c r="J162" s="204"/>
      <c r="K162" s="143"/>
      <c r="L162" s="143"/>
      <c r="M162" s="143"/>
      <c r="N162" s="57"/>
      <c r="O162" s="57"/>
      <c r="P162" s="57"/>
      <c r="Q162" s="57"/>
      <c r="R162" s="57"/>
      <c r="S162" s="57"/>
      <c r="T162" s="57"/>
      <c r="U162" s="57"/>
      <c r="V162" s="57"/>
      <c r="W162" s="57"/>
      <c r="X162" s="143"/>
      <c r="Y162" s="143"/>
      <c r="Z162" s="143"/>
      <c r="AA162" s="143"/>
      <c r="AB162" s="143"/>
      <c r="AC162" s="143"/>
      <c r="AD162" s="143"/>
      <c r="AE162" s="143"/>
      <c r="AF162" s="143"/>
      <c r="AG162" s="143"/>
      <c r="AH162" s="143"/>
      <c r="AI162" s="143"/>
      <c r="AJ162" s="143"/>
    </row>
    <row r="163" spans="1:39" s="161" customFormat="1" ht="31" x14ac:dyDescent="0.5">
      <c r="A163" s="205"/>
      <c r="B163" s="206"/>
      <c r="C163" s="66" t="s">
        <v>278</v>
      </c>
      <c r="D163" s="66" t="s">
        <v>250</v>
      </c>
      <c r="E163" s="66" t="s">
        <v>250</v>
      </c>
      <c r="F163" s="66" t="s">
        <v>4543</v>
      </c>
      <c r="G163" s="203"/>
      <c r="H163" s="199" t="s">
        <v>4572</v>
      </c>
      <c r="I163" s="195" t="s">
        <v>202</v>
      </c>
      <c r="J163" s="204"/>
      <c r="K163" s="143"/>
      <c r="L163" s="143"/>
      <c r="M163" s="143"/>
      <c r="N163" s="57"/>
      <c r="O163" s="57"/>
      <c r="P163" s="57"/>
      <c r="Q163" s="57"/>
      <c r="R163" s="57"/>
      <c r="S163" s="57"/>
      <c r="T163" s="57"/>
      <c r="U163" s="57"/>
      <c r="V163" s="57"/>
      <c r="W163" s="57"/>
      <c r="X163" s="143"/>
      <c r="Y163" s="143"/>
      <c r="Z163" s="143"/>
      <c r="AA163" s="143"/>
      <c r="AB163" s="143"/>
      <c r="AC163" s="143"/>
      <c r="AD163" s="143"/>
      <c r="AE163" s="143"/>
      <c r="AF163" s="143"/>
      <c r="AG163" s="143"/>
      <c r="AH163" s="143"/>
      <c r="AI163" s="143"/>
      <c r="AJ163" s="143"/>
    </row>
    <row r="164" spans="1:39" ht="31" x14ac:dyDescent="0.35">
      <c r="A164" s="198"/>
      <c r="B164" s="198"/>
      <c r="C164" s="90" t="s">
        <v>278</v>
      </c>
      <c r="D164" s="90" t="s">
        <v>250</v>
      </c>
      <c r="E164" s="90" t="s">
        <v>250</v>
      </c>
      <c r="F164" s="90" t="s">
        <v>4543</v>
      </c>
      <c r="G164" s="192"/>
      <c r="H164" s="199" t="s">
        <v>4573</v>
      </c>
      <c r="I164" s="214" t="s">
        <v>202</v>
      </c>
      <c r="J164" s="98"/>
      <c r="K164" s="57"/>
      <c r="L164" s="57"/>
      <c r="M164" s="57"/>
      <c r="N164" s="57"/>
      <c r="O164" s="57"/>
      <c r="P164" s="57"/>
      <c r="Q164" s="57"/>
      <c r="R164" s="57"/>
      <c r="S164" s="57"/>
      <c r="T164" s="57"/>
      <c r="U164" s="57"/>
      <c r="V164" s="57"/>
      <c r="W164" s="57"/>
      <c r="X164" s="57"/>
      <c r="Y164" s="57"/>
      <c r="Z164" s="57"/>
      <c r="AA164" s="57"/>
      <c r="AB164" s="57"/>
      <c r="AC164" s="57"/>
      <c r="AD164" s="57"/>
      <c r="AE164" s="57"/>
      <c r="AF164" s="57"/>
      <c r="AG164" s="57"/>
      <c r="AH164" s="57"/>
      <c r="AI164" s="57"/>
      <c r="AJ164" s="57"/>
      <c r="AK164" s="57"/>
      <c r="AL164" s="57"/>
      <c r="AM164" s="57"/>
    </row>
    <row r="165" spans="1:39" s="236" customFormat="1" ht="31.5" thickBot="1" x14ac:dyDescent="0.4">
      <c r="A165" s="172"/>
      <c r="B165" s="96" t="s">
        <v>4913</v>
      </c>
      <c r="C165" s="66" t="s">
        <v>278</v>
      </c>
      <c r="D165" s="66" t="s">
        <v>278</v>
      </c>
      <c r="E165" s="66" t="s">
        <v>278</v>
      </c>
      <c r="F165" s="66" t="s">
        <v>4543</v>
      </c>
      <c r="G165" s="186"/>
      <c r="H165" s="199" t="s">
        <v>4912</v>
      </c>
      <c r="I165" s="195" t="s">
        <v>202</v>
      </c>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c r="AG165" s="57"/>
      <c r="AH165" s="57"/>
      <c r="AI165" s="57"/>
      <c r="AJ165" s="57"/>
      <c r="AK165" s="57"/>
      <c r="AL165" s="57"/>
      <c r="AM165" s="57"/>
    </row>
    <row r="166" spans="1:39" s="145" customFormat="1" ht="25.5" thickBot="1" x14ac:dyDescent="0.55000000000000004">
      <c r="A166" s="137"/>
      <c r="B166" s="138"/>
      <c r="C166" s="138"/>
      <c r="D166" s="139"/>
      <c r="E166" s="139"/>
      <c r="F166" s="139"/>
      <c r="G166" s="182">
        <v>4.3</v>
      </c>
      <c r="H166" s="140" t="s">
        <v>4579</v>
      </c>
      <c r="I166" s="141"/>
      <c r="J166" s="142"/>
      <c r="K166" s="143"/>
      <c r="L166" s="144"/>
      <c r="M166" s="144"/>
      <c r="N166" s="57"/>
      <c r="O166" s="57"/>
      <c r="P166" s="57"/>
      <c r="Q166" s="57"/>
      <c r="R166" s="57"/>
      <c r="S166" s="57"/>
      <c r="T166" s="57"/>
      <c r="U166" s="57"/>
      <c r="V166" s="57"/>
      <c r="W166" s="57"/>
      <c r="X166" s="144"/>
      <c r="Y166" s="144"/>
      <c r="Z166" s="144"/>
      <c r="AA166" s="144"/>
      <c r="AB166" s="144"/>
      <c r="AC166" s="144"/>
      <c r="AD166" s="144"/>
      <c r="AE166" s="144"/>
      <c r="AF166" s="144"/>
      <c r="AG166" s="144"/>
      <c r="AH166" s="144"/>
      <c r="AI166" s="144"/>
      <c r="AJ166" s="144"/>
    </row>
    <row r="167" spans="1:39" s="161" customFormat="1" ht="25" x14ac:dyDescent="0.5">
      <c r="A167" s="207"/>
      <c r="B167" s="208"/>
      <c r="C167" s="79" t="s">
        <v>278</v>
      </c>
      <c r="D167" s="79" t="s">
        <v>278</v>
      </c>
      <c r="E167" s="79" t="s">
        <v>278</v>
      </c>
      <c r="F167" s="79" t="s">
        <v>4543</v>
      </c>
      <c r="G167" s="203"/>
      <c r="H167" s="199" t="s">
        <v>4559</v>
      </c>
      <c r="I167" s="209" t="s">
        <v>202</v>
      </c>
      <c r="J167" s="204"/>
      <c r="K167" s="143"/>
      <c r="L167" s="143"/>
      <c r="M167" s="143"/>
      <c r="N167" s="57"/>
      <c r="O167" s="57"/>
      <c r="P167" s="57"/>
      <c r="Q167" s="57"/>
      <c r="R167" s="57"/>
      <c r="S167" s="57"/>
      <c r="T167" s="57"/>
      <c r="U167" s="57"/>
      <c r="V167" s="57"/>
      <c r="W167" s="57"/>
      <c r="X167" s="143"/>
      <c r="Y167" s="143"/>
      <c r="Z167" s="143"/>
      <c r="AA167" s="143"/>
      <c r="AB167" s="143"/>
      <c r="AC167" s="143"/>
      <c r="AD167" s="143"/>
      <c r="AE167" s="143"/>
      <c r="AF167" s="143"/>
      <c r="AG167" s="143"/>
      <c r="AH167" s="143"/>
      <c r="AI167" s="143"/>
      <c r="AJ167" s="143"/>
    </row>
    <row r="168" spans="1:39" s="161" customFormat="1" ht="31" x14ac:dyDescent="0.5">
      <c r="A168" s="205"/>
      <c r="B168" s="96" t="s">
        <v>4765</v>
      </c>
      <c r="C168" s="66" t="s">
        <v>278</v>
      </c>
      <c r="D168" s="66" t="s">
        <v>278</v>
      </c>
      <c r="E168" s="66" t="s">
        <v>278</v>
      </c>
      <c r="F168" s="66" t="s">
        <v>4543</v>
      </c>
      <c r="G168" s="203"/>
      <c r="H168" s="199" t="s">
        <v>4561</v>
      </c>
      <c r="I168" s="172" t="s">
        <v>12</v>
      </c>
      <c r="J168" s="204"/>
      <c r="K168" s="143"/>
      <c r="L168" s="143"/>
      <c r="M168" s="143"/>
      <c r="N168" s="57"/>
      <c r="O168" s="57"/>
      <c r="P168" s="57"/>
      <c r="Q168" s="57"/>
      <c r="R168" s="57"/>
      <c r="S168" s="57"/>
      <c r="T168" s="57"/>
      <c r="U168" s="57"/>
      <c r="V168" s="57"/>
      <c r="W168" s="57"/>
      <c r="X168" s="143"/>
      <c r="Y168" s="143"/>
      <c r="Z168" s="143"/>
      <c r="AA168" s="143"/>
      <c r="AB168" s="143"/>
      <c r="AC168" s="143"/>
      <c r="AD168" s="143"/>
      <c r="AE168" s="143"/>
      <c r="AF168" s="143"/>
      <c r="AG168" s="143"/>
      <c r="AH168" s="143"/>
      <c r="AI168" s="143"/>
      <c r="AJ168" s="143"/>
    </row>
    <row r="169" spans="1:39" s="161" customFormat="1" ht="25" x14ac:dyDescent="0.5">
      <c r="A169" s="205"/>
      <c r="B169" s="96" t="s">
        <v>4818</v>
      </c>
      <c r="C169" s="66" t="s">
        <v>250</v>
      </c>
      <c r="D169" s="66" t="s">
        <v>278</v>
      </c>
      <c r="E169" s="66" t="s">
        <v>278</v>
      </c>
      <c r="F169" s="66" t="s">
        <v>4543</v>
      </c>
      <c r="G169" s="203"/>
      <c r="H169" s="199" t="s">
        <v>4829</v>
      </c>
      <c r="I169" s="172" t="s">
        <v>202</v>
      </c>
      <c r="J169" s="204"/>
      <c r="K169" s="143"/>
      <c r="L169" s="143"/>
      <c r="M169" s="143"/>
      <c r="N169" s="57"/>
      <c r="O169" s="57"/>
      <c r="P169" s="57"/>
      <c r="Q169" s="57"/>
      <c r="R169" s="57"/>
      <c r="S169" s="57"/>
      <c r="T169" s="57"/>
      <c r="U169" s="57"/>
      <c r="V169" s="57"/>
      <c r="W169" s="57"/>
      <c r="X169" s="143"/>
      <c r="Y169" s="143"/>
      <c r="Z169" s="143"/>
      <c r="AA169" s="143"/>
      <c r="AB169" s="143"/>
      <c r="AC169" s="143"/>
      <c r="AD169" s="143"/>
      <c r="AE169" s="143"/>
      <c r="AF169" s="143"/>
      <c r="AG169" s="143"/>
      <c r="AH169" s="143"/>
      <c r="AI169" s="143"/>
      <c r="AJ169" s="143"/>
    </row>
    <row r="170" spans="1:39" s="161" customFormat="1" ht="31" x14ac:dyDescent="0.5">
      <c r="A170" s="205"/>
      <c r="B170" s="96" t="s">
        <v>4765</v>
      </c>
      <c r="C170" s="66" t="s">
        <v>278</v>
      </c>
      <c r="D170" s="66" t="s">
        <v>278</v>
      </c>
      <c r="E170" s="66" t="s">
        <v>278</v>
      </c>
      <c r="F170" s="66" t="s">
        <v>4543</v>
      </c>
      <c r="G170" s="203"/>
      <c r="H170" s="199" t="s">
        <v>4761</v>
      </c>
      <c r="I170" s="172" t="s">
        <v>12</v>
      </c>
      <c r="J170" s="204"/>
      <c r="K170" s="143"/>
      <c r="L170" s="143"/>
      <c r="M170" s="143"/>
      <c r="N170" s="57"/>
      <c r="O170" s="57"/>
      <c r="P170" s="57"/>
      <c r="Q170" s="57"/>
      <c r="R170" s="57"/>
      <c r="S170" s="57"/>
      <c r="T170" s="57"/>
      <c r="U170" s="57"/>
      <c r="V170" s="57"/>
      <c r="W170" s="57"/>
      <c r="X170" s="143"/>
      <c r="Y170" s="143"/>
      <c r="Z170" s="143"/>
      <c r="AA170" s="143"/>
      <c r="AB170" s="143"/>
      <c r="AC170" s="143"/>
      <c r="AD170" s="143"/>
      <c r="AE170" s="143"/>
      <c r="AF170" s="143"/>
      <c r="AG170" s="143"/>
      <c r="AH170" s="143"/>
      <c r="AI170" s="143"/>
      <c r="AJ170" s="143"/>
    </row>
    <row r="171" spans="1:39" s="161" customFormat="1" ht="31" x14ac:dyDescent="0.5">
      <c r="A171" s="205"/>
      <c r="B171" s="206"/>
      <c r="C171" s="66" t="s">
        <v>278</v>
      </c>
      <c r="D171" s="66" t="s">
        <v>278</v>
      </c>
      <c r="E171" s="66" t="s">
        <v>278</v>
      </c>
      <c r="F171" s="66" t="s">
        <v>4543</v>
      </c>
      <c r="G171" s="203"/>
      <c r="H171" s="199" t="s">
        <v>4762</v>
      </c>
      <c r="I171" s="172" t="s">
        <v>12</v>
      </c>
      <c r="J171" s="204"/>
      <c r="K171" s="143"/>
      <c r="L171" s="143"/>
      <c r="M171" s="143"/>
      <c r="N171" s="57"/>
      <c r="O171" s="57"/>
      <c r="P171" s="57"/>
      <c r="Q171" s="57"/>
      <c r="R171" s="57"/>
      <c r="S171" s="57"/>
      <c r="T171" s="57"/>
      <c r="U171" s="57"/>
      <c r="V171" s="57"/>
      <c r="W171" s="57"/>
      <c r="X171" s="143"/>
      <c r="Y171" s="143"/>
      <c r="Z171" s="143"/>
      <c r="AA171" s="143"/>
      <c r="AB171" s="143"/>
      <c r="AC171" s="143"/>
      <c r="AD171" s="143"/>
      <c r="AE171" s="143"/>
      <c r="AF171" s="143"/>
      <c r="AG171" s="143"/>
      <c r="AH171" s="143"/>
      <c r="AI171" s="143"/>
      <c r="AJ171" s="143"/>
    </row>
    <row r="172" spans="1:39" s="161" customFormat="1" ht="31" x14ac:dyDescent="0.5">
      <c r="A172" s="205"/>
      <c r="B172" s="206"/>
      <c r="C172" s="66" t="s">
        <v>278</v>
      </c>
      <c r="D172" s="66" t="s">
        <v>278</v>
      </c>
      <c r="E172" s="66" t="s">
        <v>278</v>
      </c>
      <c r="F172" s="66" t="s">
        <v>4543</v>
      </c>
      <c r="G172" s="203"/>
      <c r="H172" s="199" t="s">
        <v>4816</v>
      </c>
      <c r="I172" s="195" t="s">
        <v>4562</v>
      </c>
      <c r="J172" s="204"/>
      <c r="K172" s="143"/>
      <c r="L172" s="143"/>
      <c r="M172" s="143"/>
      <c r="N172" s="57"/>
      <c r="O172" s="57"/>
      <c r="P172" s="57"/>
      <c r="Q172" s="57"/>
      <c r="R172" s="57"/>
      <c r="S172" s="57"/>
      <c r="T172" s="57"/>
      <c r="U172" s="57"/>
      <c r="V172" s="57"/>
      <c r="W172" s="57"/>
      <c r="X172" s="143"/>
      <c r="Y172" s="143"/>
      <c r="Z172" s="143"/>
      <c r="AA172" s="143"/>
      <c r="AB172" s="143"/>
      <c r="AC172" s="143"/>
      <c r="AD172" s="143"/>
      <c r="AE172" s="143"/>
      <c r="AF172" s="143"/>
      <c r="AG172" s="143"/>
      <c r="AH172" s="143"/>
      <c r="AI172" s="143"/>
      <c r="AJ172" s="143"/>
    </row>
    <row r="173" spans="1:39" s="236" customFormat="1" ht="31" x14ac:dyDescent="0.5">
      <c r="A173" s="205"/>
      <c r="B173" s="96" t="s">
        <v>4826</v>
      </c>
      <c r="C173" s="66" t="s">
        <v>250</v>
      </c>
      <c r="D173" s="66" t="s">
        <v>278</v>
      </c>
      <c r="E173" s="66" t="s">
        <v>278</v>
      </c>
      <c r="F173" s="66" t="s">
        <v>278</v>
      </c>
      <c r="G173" s="186"/>
      <c r="H173" s="199" t="s">
        <v>4827</v>
      </c>
      <c r="I173" s="195"/>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c r="AG173" s="57"/>
      <c r="AH173" s="57"/>
      <c r="AI173" s="57"/>
      <c r="AJ173" s="57"/>
      <c r="AK173" s="57"/>
      <c r="AL173" s="57"/>
      <c r="AM173" s="57"/>
    </row>
    <row r="174" spans="1:39" s="161" customFormat="1" ht="31" x14ac:dyDescent="0.5">
      <c r="A174" s="205"/>
      <c r="B174" s="96" t="s">
        <v>4779</v>
      </c>
      <c r="C174" s="66" t="s">
        <v>278</v>
      </c>
      <c r="D174" s="66" t="s">
        <v>278</v>
      </c>
      <c r="E174" s="66" t="s">
        <v>278</v>
      </c>
      <c r="F174" s="66" t="s">
        <v>4543</v>
      </c>
      <c r="G174" s="203"/>
      <c r="H174" s="199" t="s">
        <v>4563</v>
      </c>
      <c r="I174" s="172" t="s">
        <v>12</v>
      </c>
      <c r="J174" s="204"/>
      <c r="K174" s="143"/>
      <c r="L174" s="143"/>
      <c r="M174" s="143"/>
      <c r="N174" s="57"/>
      <c r="O174" s="57"/>
      <c r="P174" s="57"/>
      <c r="Q174" s="57"/>
      <c r="R174" s="57"/>
      <c r="S174" s="57"/>
      <c r="T174" s="57"/>
      <c r="U174" s="57"/>
      <c r="V174" s="57"/>
      <c r="W174" s="57"/>
      <c r="X174" s="143"/>
      <c r="Y174" s="143"/>
      <c r="Z174" s="143"/>
      <c r="AA174" s="143"/>
      <c r="AB174" s="143"/>
      <c r="AC174" s="143"/>
      <c r="AD174" s="143"/>
      <c r="AE174" s="143"/>
      <c r="AF174" s="143"/>
      <c r="AG174" s="143"/>
      <c r="AH174" s="143"/>
      <c r="AI174" s="143"/>
      <c r="AJ174" s="143"/>
    </row>
    <row r="175" spans="1:39" s="161" customFormat="1" ht="25" x14ac:dyDescent="0.5">
      <c r="A175" s="205"/>
      <c r="B175" s="206"/>
      <c r="C175" s="66" t="s">
        <v>278</v>
      </c>
      <c r="D175" s="66" t="s">
        <v>278</v>
      </c>
      <c r="E175" s="66" t="s">
        <v>278</v>
      </c>
      <c r="F175" s="66" t="s">
        <v>4543</v>
      </c>
      <c r="G175" s="203"/>
      <c r="H175" s="199" t="s">
        <v>238</v>
      </c>
      <c r="I175" s="172" t="s">
        <v>12</v>
      </c>
      <c r="J175" s="204"/>
      <c r="K175" s="143"/>
      <c r="L175" s="143"/>
      <c r="M175" s="143"/>
      <c r="N175" s="57"/>
      <c r="O175" s="57"/>
      <c r="P175" s="57"/>
      <c r="Q175" s="57"/>
      <c r="R175" s="57"/>
      <c r="S175" s="57"/>
      <c r="T175" s="57"/>
      <c r="U175" s="57"/>
      <c r="V175" s="57"/>
      <c r="W175" s="57"/>
      <c r="X175" s="143"/>
      <c r="Y175" s="143"/>
      <c r="Z175" s="143"/>
      <c r="AA175" s="143"/>
      <c r="AB175" s="143"/>
      <c r="AC175" s="143"/>
      <c r="AD175" s="143"/>
      <c r="AE175" s="143"/>
      <c r="AF175" s="143"/>
      <c r="AG175" s="143"/>
      <c r="AH175" s="143"/>
      <c r="AI175" s="143"/>
      <c r="AJ175" s="143"/>
    </row>
    <row r="176" spans="1:39" s="161" customFormat="1" ht="25" x14ac:dyDescent="0.5">
      <c r="A176" s="205"/>
      <c r="B176" s="206"/>
      <c r="C176" s="66" t="s">
        <v>278</v>
      </c>
      <c r="D176" s="66" t="s">
        <v>278</v>
      </c>
      <c r="E176" s="66" t="s">
        <v>278</v>
      </c>
      <c r="F176" s="66" t="s">
        <v>4543</v>
      </c>
      <c r="G176" s="203"/>
      <c r="H176" s="199" t="s">
        <v>4565</v>
      </c>
      <c r="I176" s="172" t="s">
        <v>12</v>
      </c>
      <c r="J176" s="204"/>
      <c r="K176" s="143"/>
      <c r="L176" s="143"/>
      <c r="M176" s="143"/>
      <c r="N176" s="57"/>
      <c r="O176" s="57"/>
      <c r="P176" s="57"/>
      <c r="Q176" s="57"/>
      <c r="R176" s="57"/>
      <c r="S176" s="57"/>
      <c r="T176" s="57"/>
      <c r="U176" s="57"/>
      <c r="V176" s="57"/>
      <c r="W176" s="57"/>
      <c r="X176" s="143"/>
      <c r="Y176" s="143"/>
      <c r="Z176" s="143"/>
      <c r="AA176" s="143"/>
      <c r="AB176" s="143"/>
      <c r="AC176" s="143"/>
      <c r="AD176" s="143"/>
      <c r="AE176" s="143"/>
      <c r="AF176" s="143"/>
      <c r="AG176" s="143"/>
      <c r="AH176" s="143"/>
      <c r="AI176" s="143"/>
      <c r="AJ176" s="143"/>
    </row>
    <row r="177" spans="1:39" s="161" customFormat="1" ht="25" x14ac:dyDescent="0.5">
      <c r="A177" s="205"/>
      <c r="B177" s="206"/>
      <c r="C177" s="66" t="s">
        <v>278</v>
      </c>
      <c r="D177" s="66" t="s">
        <v>278</v>
      </c>
      <c r="E177" s="66" t="s">
        <v>278</v>
      </c>
      <c r="F177" s="66" t="s">
        <v>4543</v>
      </c>
      <c r="G177" s="203"/>
      <c r="H177" s="199" t="s">
        <v>4566</v>
      </c>
      <c r="I177" s="172" t="s">
        <v>12</v>
      </c>
      <c r="J177" s="204"/>
      <c r="K177" s="143"/>
      <c r="L177" s="143"/>
      <c r="M177" s="143"/>
      <c r="N177" s="57"/>
      <c r="O177" s="57"/>
      <c r="P177" s="57"/>
      <c r="Q177" s="57"/>
      <c r="R177" s="57"/>
      <c r="S177" s="57"/>
      <c r="T177" s="57"/>
      <c r="U177" s="57"/>
      <c r="V177" s="57"/>
      <c r="W177" s="57"/>
      <c r="X177" s="143"/>
      <c r="Y177" s="143"/>
      <c r="Z177" s="143"/>
      <c r="AA177" s="143"/>
      <c r="AB177" s="143"/>
      <c r="AC177" s="143"/>
      <c r="AD177" s="143"/>
      <c r="AE177" s="143"/>
      <c r="AF177" s="143"/>
      <c r="AG177" s="143"/>
      <c r="AH177" s="143"/>
      <c r="AI177" s="143"/>
      <c r="AJ177" s="143"/>
    </row>
    <row r="178" spans="1:39" s="161" customFormat="1" ht="31" x14ac:dyDescent="0.5">
      <c r="A178" s="205"/>
      <c r="B178" s="206"/>
      <c r="C178" s="66" t="s">
        <v>278</v>
      </c>
      <c r="D178" s="66" t="s">
        <v>250</v>
      </c>
      <c r="E178" s="66" t="s">
        <v>250</v>
      </c>
      <c r="F178" s="66" t="s">
        <v>4543</v>
      </c>
      <c r="G178" s="203"/>
      <c r="H178" s="199" t="s">
        <v>4567</v>
      </c>
      <c r="I178" s="172" t="s">
        <v>12</v>
      </c>
      <c r="J178" s="204"/>
      <c r="K178" s="143"/>
      <c r="L178" s="143"/>
      <c r="M178" s="143"/>
      <c r="N178" s="57"/>
      <c r="O178" s="57"/>
      <c r="P178" s="57"/>
      <c r="Q178" s="57"/>
      <c r="R178" s="57"/>
      <c r="S178" s="57"/>
      <c r="T178" s="57"/>
      <c r="U178" s="57"/>
      <c r="V178" s="57"/>
      <c r="W178" s="57"/>
      <c r="X178" s="143"/>
      <c r="Y178" s="143"/>
      <c r="Z178" s="143"/>
      <c r="AA178" s="143"/>
      <c r="AB178" s="143"/>
      <c r="AC178" s="143"/>
      <c r="AD178" s="143"/>
      <c r="AE178" s="143"/>
      <c r="AF178" s="143"/>
      <c r="AG178" s="143"/>
      <c r="AH178" s="143"/>
      <c r="AI178" s="143"/>
      <c r="AJ178" s="143"/>
    </row>
    <row r="179" spans="1:39" s="161" customFormat="1" ht="33" customHeight="1" x14ac:dyDescent="0.5">
      <c r="A179" s="205"/>
      <c r="B179" s="206"/>
      <c r="C179" s="66" t="s">
        <v>278</v>
      </c>
      <c r="D179" s="66" t="s">
        <v>250</v>
      </c>
      <c r="E179" s="66" t="s">
        <v>250</v>
      </c>
      <c r="F179" s="66" t="s">
        <v>4543</v>
      </c>
      <c r="G179" s="203"/>
      <c r="H179" s="199" t="s">
        <v>4568</v>
      </c>
      <c r="I179" s="172" t="s">
        <v>12</v>
      </c>
      <c r="J179" s="204"/>
      <c r="K179" s="143"/>
      <c r="L179" s="143"/>
      <c r="M179" s="143"/>
      <c r="N179" s="57"/>
      <c r="O179" s="57"/>
      <c r="P179" s="57"/>
      <c r="Q179" s="57"/>
      <c r="R179" s="57"/>
      <c r="S179" s="57"/>
      <c r="T179" s="57"/>
      <c r="U179" s="57"/>
      <c r="V179" s="57"/>
      <c r="W179" s="57"/>
      <c r="X179" s="143"/>
      <c r="Y179" s="143"/>
      <c r="Z179" s="143"/>
      <c r="AA179" s="143"/>
      <c r="AB179" s="143"/>
      <c r="AC179" s="143"/>
      <c r="AD179" s="143"/>
      <c r="AE179" s="143"/>
      <c r="AF179" s="143"/>
      <c r="AG179" s="143"/>
      <c r="AH179" s="143"/>
      <c r="AI179" s="143"/>
      <c r="AJ179" s="143"/>
    </row>
    <row r="180" spans="1:39" s="161" customFormat="1" ht="31" x14ac:dyDescent="0.5">
      <c r="A180" s="205"/>
      <c r="B180" s="206"/>
      <c r="C180" s="66" t="s">
        <v>278</v>
      </c>
      <c r="D180" s="66" t="s">
        <v>278</v>
      </c>
      <c r="E180" s="66" t="s">
        <v>278</v>
      </c>
      <c r="F180" s="66" t="s">
        <v>4543</v>
      </c>
      <c r="G180" s="203"/>
      <c r="H180" s="199" t="s">
        <v>4569</v>
      </c>
      <c r="I180" s="195" t="s">
        <v>202</v>
      </c>
      <c r="J180" s="204"/>
      <c r="K180" s="143"/>
      <c r="L180" s="143"/>
      <c r="M180" s="143"/>
      <c r="N180" s="57"/>
      <c r="O180" s="57"/>
      <c r="P180" s="57"/>
      <c r="Q180" s="57"/>
      <c r="R180" s="57"/>
      <c r="S180" s="57"/>
      <c r="T180" s="57"/>
      <c r="U180" s="57"/>
      <c r="V180" s="57"/>
      <c r="W180" s="57"/>
      <c r="X180" s="143"/>
      <c r="Y180" s="143"/>
      <c r="Z180" s="143"/>
      <c r="AA180" s="143"/>
      <c r="AB180" s="143"/>
      <c r="AC180" s="143"/>
      <c r="AD180" s="143"/>
      <c r="AE180" s="143"/>
      <c r="AF180" s="143"/>
      <c r="AG180" s="143"/>
      <c r="AH180" s="143"/>
      <c r="AI180" s="143"/>
      <c r="AJ180" s="143"/>
    </row>
    <row r="181" spans="1:39" s="161" customFormat="1" ht="31" x14ac:dyDescent="0.5">
      <c r="A181" s="205"/>
      <c r="B181" s="96" t="s">
        <v>4782</v>
      </c>
      <c r="C181" s="66" t="s">
        <v>278</v>
      </c>
      <c r="D181" s="66" t="s">
        <v>278</v>
      </c>
      <c r="E181" s="66" t="s">
        <v>278</v>
      </c>
      <c r="F181" s="66" t="s">
        <v>4543</v>
      </c>
      <c r="G181" s="203"/>
      <c r="H181" s="199" t="s">
        <v>4570</v>
      </c>
      <c r="I181" s="195" t="s">
        <v>202</v>
      </c>
      <c r="J181" s="204"/>
      <c r="K181" s="143"/>
      <c r="L181" s="143"/>
      <c r="M181" s="143"/>
      <c r="N181" s="57"/>
      <c r="O181" s="57"/>
      <c r="P181" s="57"/>
      <c r="Q181" s="57"/>
      <c r="R181" s="57"/>
      <c r="S181" s="57"/>
      <c r="T181" s="57"/>
      <c r="U181" s="57"/>
      <c r="V181" s="57"/>
      <c r="W181" s="57"/>
      <c r="X181" s="143"/>
      <c r="Y181" s="143"/>
      <c r="Z181" s="143"/>
      <c r="AA181" s="143"/>
      <c r="AB181" s="143"/>
      <c r="AC181" s="143"/>
      <c r="AD181" s="143"/>
      <c r="AE181" s="143"/>
      <c r="AF181" s="143"/>
      <c r="AG181" s="143"/>
      <c r="AH181" s="143"/>
      <c r="AI181" s="143"/>
      <c r="AJ181" s="143"/>
    </row>
    <row r="182" spans="1:39" s="161" customFormat="1" ht="31" x14ac:dyDescent="0.5">
      <c r="A182" s="205"/>
      <c r="B182" s="96" t="s">
        <v>4782</v>
      </c>
      <c r="C182" s="66" t="s">
        <v>278</v>
      </c>
      <c r="D182" s="66" t="s">
        <v>278</v>
      </c>
      <c r="E182" s="66" t="s">
        <v>278</v>
      </c>
      <c r="F182" s="66" t="s">
        <v>4543</v>
      </c>
      <c r="G182" s="203"/>
      <c r="H182" s="199" t="s">
        <v>4571</v>
      </c>
      <c r="I182" s="195" t="s">
        <v>202</v>
      </c>
      <c r="J182" s="204"/>
      <c r="K182" s="143"/>
      <c r="L182" s="143"/>
      <c r="M182" s="143"/>
      <c r="N182" s="57"/>
      <c r="O182" s="57"/>
      <c r="P182" s="57"/>
      <c r="Q182" s="57"/>
      <c r="R182" s="57"/>
      <c r="S182" s="57"/>
      <c r="T182" s="57"/>
      <c r="U182" s="57"/>
      <c r="V182" s="57"/>
      <c r="W182" s="57"/>
      <c r="X182" s="143"/>
      <c r="Y182" s="143"/>
      <c r="Z182" s="143"/>
      <c r="AA182" s="143"/>
      <c r="AB182" s="143"/>
      <c r="AC182" s="143"/>
      <c r="AD182" s="143"/>
      <c r="AE182" s="143"/>
      <c r="AF182" s="143"/>
      <c r="AG182" s="143"/>
      <c r="AH182" s="143"/>
      <c r="AI182" s="143"/>
      <c r="AJ182" s="143"/>
    </row>
    <row r="183" spans="1:39" s="161" customFormat="1" ht="31" x14ac:dyDescent="0.5">
      <c r="A183" s="205"/>
      <c r="B183" s="206"/>
      <c r="C183" s="66" t="s">
        <v>278</v>
      </c>
      <c r="D183" s="66" t="s">
        <v>250</v>
      </c>
      <c r="E183" s="66" t="s">
        <v>250</v>
      </c>
      <c r="F183" s="66" t="s">
        <v>4543</v>
      </c>
      <c r="G183" s="203"/>
      <c r="H183" s="199" t="s">
        <v>4572</v>
      </c>
      <c r="I183" s="195" t="s">
        <v>202</v>
      </c>
      <c r="J183" s="204"/>
      <c r="K183" s="143"/>
      <c r="L183" s="143"/>
      <c r="M183" s="143"/>
      <c r="N183" s="57"/>
      <c r="O183" s="57"/>
      <c r="P183" s="57"/>
      <c r="Q183" s="57"/>
      <c r="R183" s="57"/>
      <c r="S183" s="57"/>
      <c r="T183" s="57"/>
      <c r="U183" s="57"/>
      <c r="V183" s="57"/>
      <c r="W183" s="57"/>
      <c r="X183" s="143"/>
      <c r="Y183" s="143"/>
      <c r="Z183" s="143"/>
      <c r="AA183" s="143"/>
      <c r="AB183" s="143"/>
      <c r="AC183" s="143"/>
      <c r="AD183" s="143"/>
      <c r="AE183" s="143"/>
      <c r="AF183" s="143"/>
      <c r="AG183" s="143"/>
      <c r="AH183" s="143"/>
      <c r="AI183" s="143"/>
      <c r="AJ183" s="143"/>
    </row>
    <row r="184" spans="1:39" ht="31" x14ac:dyDescent="0.35">
      <c r="A184" s="172"/>
      <c r="B184" s="172"/>
      <c r="C184" s="66" t="s">
        <v>278</v>
      </c>
      <c r="D184" s="66" t="s">
        <v>250</v>
      </c>
      <c r="E184" s="66" t="s">
        <v>250</v>
      </c>
      <c r="F184" s="66" t="s">
        <v>4543</v>
      </c>
      <c r="G184" s="186"/>
      <c r="H184" s="199" t="s">
        <v>4573</v>
      </c>
      <c r="I184" s="195" t="s">
        <v>202</v>
      </c>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c r="AG184" s="57"/>
      <c r="AH184" s="57"/>
      <c r="AI184" s="57"/>
      <c r="AJ184" s="57"/>
      <c r="AK184" s="57"/>
      <c r="AL184" s="57"/>
      <c r="AM184" s="57"/>
    </row>
    <row r="185" spans="1:39" s="236" customFormat="1" ht="31.5" thickBot="1" x14ac:dyDescent="0.4">
      <c r="A185" s="172"/>
      <c r="B185" s="96" t="s">
        <v>4913</v>
      </c>
      <c r="C185" s="66" t="s">
        <v>278</v>
      </c>
      <c r="D185" s="66" t="s">
        <v>278</v>
      </c>
      <c r="E185" s="66" t="s">
        <v>278</v>
      </c>
      <c r="F185" s="66" t="s">
        <v>4543</v>
      </c>
      <c r="G185" s="186"/>
      <c r="H185" s="199" t="s">
        <v>4912</v>
      </c>
      <c r="I185" s="195" t="s">
        <v>202</v>
      </c>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c r="AG185" s="57"/>
      <c r="AH185" s="57"/>
      <c r="AI185" s="57"/>
      <c r="AJ185" s="57"/>
      <c r="AK185" s="57"/>
      <c r="AL185" s="57"/>
      <c r="AM185" s="57"/>
    </row>
    <row r="186" spans="1:39" s="145" customFormat="1" ht="25.5" thickBot="1" x14ac:dyDescent="0.55000000000000004">
      <c r="A186" s="272" t="s">
        <v>4580</v>
      </c>
      <c r="B186" s="273"/>
      <c r="C186" s="273"/>
      <c r="D186" s="273"/>
      <c r="E186" s="273"/>
      <c r="F186" s="273"/>
      <c r="G186" s="273">
        <v>8</v>
      </c>
      <c r="H186" s="273" t="s">
        <v>232</v>
      </c>
      <c r="I186" s="273"/>
      <c r="J186" s="274"/>
      <c r="K186" s="57"/>
      <c r="L186" s="57"/>
      <c r="M186" s="57"/>
      <c r="N186" s="57"/>
      <c r="O186" s="57"/>
      <c r="P186" s="57"/>
      <c r="Q186" s="57"/>
      <c r="R186" s="57"/>
      <c r="S186" s="57"/>
      <c r="T186" s="57"/>
      <c r="U186" s="57"/>
      <c r="V186" s="57"/>
      <c r="W186" s="57"/>
      <c r="X186" s="144"/>
      <c r="Y186" s="144"/>
      <c r="Z186" s="144"/>
      <c r="AA186" s="144"/>
      <c r="AB186" s="144"/>
      <c r="AC186" s="144"/>
      <c r="AD186" s="144"/>
      <c r="AE186" s="144"/>
      <c r="AF186" s="144"/>
      <c r="AG186" s="144"/>
      <c r="AH186" s="144"/>
      <c r="AI186" s="144"/>
      <c r="AJ186" s="144"/>
    </row>
    <row r="187" spans="1:39" s="161" customFormat="1" ht="25" x14ac:dyDescent="0.5">
      <c r="A187" s="207"/>
      <c r="B187" s="208"/>
      <c r="C187" s="79" t="s">
        <v>278</v>
      </c>
      <c r="D187" s="79" t="s">
        <v>278</v>
      </c>
      <c r="E187" s="79" t="s">
        <v>278</v>
      </c>
      <c r="F187" s="79" t="s">
        <v>278</v>
      </c>
      <c r="G187" s="203"/>
      <c r="H187" s="199" t="s">
        <v>339</v>
      </c>
      <c r="I187" s="209" t="s">
        <v>202</v>
      </c>
      <c r="J187" s="199"/>
      <c r="K187" s="57"/>
      <c r="L187" s="57"/>
      <c r="M187" s="57"/>
      <c r="N187" s="57"/>
      <c r="O187" s="57"/>
      <c r="P187" s="57"/>
      <c r="Q187" s="57"/>
      <c r="R187" s="57"/>
      <c r="S187" s="57"/>
      <c r="T187" s="57"/>
      <c r="U187" s="57"/>
      <c r="V187" s="57"/>
      <c r="W187" s="57"/>
      <c r="X187" s="143"/>
      <c r="Y187" s="143"/>
      <c r="Z187" s="143"/>
      <c r="AA187" s="143"/>
      <c r="AB187" s="143"/>
      <c r="AC187" s="143"/>
      <c r="AD187" s="143"/>
      <c r="AE187" s="143"/>
      <c r="AF187" s="143"/>
      <c r="AG187" s="143"/>
      <c r="AH187" s="143"/>
      <c r="AI187" s="143"/>
      <c r="AJ187" s="143"/>
    </row>
    <row r="188" spans="1:39" s="161" customFormat="1" ht="32.5" x14ac:dyDescent="0.5">
      <c r="A188" s="205"/>
      <c r="B188" s="193" t="s">
        <v>4882</v>
      </c>
      <c r="C188" s="79" t="s">
        <v>278</v>
      </c>
      <c r="D188" s="79" t="s">
        <v>278</v>
      </c>
      <c r="E188" s="79" t="s">
        <v>278</v>
      </c>
      <c r="F188" s="79" t="s">
        <v>278</v>
      </c>
      <c r="G188" s="203"/>
      <c r="H188" s="199" t="s">
        <v>340</v>
      </c>
      <c r="I188" s="195" t="s">
        <v>12</v>
      </c>
      <c r="J188" s="199"/>
      <c r="K188" s="57"/>
      <c r="L188" s="57"/>
      <c r="M188" s="57"/>
      <c r="N188" s="57"/>
      <c r="O188" s="57"/>
      <c r="Q188" s="57"/>
      <c r="U188" s="57"/>
      <c r="V188" s="57"/>
      <c r="W188" s="57"/>
      <c r="X188" s="143"/>
      <c r="Y188" s="143"/>
      <c r="Z188" s="143"/>
      <c r="AA188" s="143"/>
      <c r="AB188" s="143"/>
      <c r="AC188" s="143"/>
      <c r="AD188" s="143"/>
      <c r="AE188" s="143"/>
      <c r="AF188" s="143"/>
      <c r="AG188" s="143"/>
      <c r="AH188" s="143"/>
      <c r="AI188" s="143"/>
      <c r="AJ188" s="143"/>
    </row>
    <row r="189" spans="1:39" s="161" customFormat="1" ht="31" x14ac:dyDescent="0.5">
      <c r="A189" s="205"/>
      <c r="B189" s="96" t="s">
        <v>4887</v>
      </c>
      <c r="C189" s="79" t="s">
        <v>250</v>
      </c>
      <c r="D189" s="79" t="s">
        <v>278</v>
      </c>
      <c r="E189" s="79" t="s">
        <v>278</v>
      </c>
      <c r="F189" s="79" t="s">
        <v>278</v>
      </c>
      <c r="G189" s="203"/>
      <c r="H189" s="199" t="s">
        <v>4881</v>
      </c>
      <c r="I189" s="195" t="s">
        <v>12</v>
      </c>
      <c r="J189" s="199"/>
      <c r="K189" s="57"/>
      <c r="L189" s="57"/>
      <c r="M189" s="57"/>
      <c r="N189" s="57"/>
      <c r="O189" s="57"/>
      <c r="Q189" s="57"/>
      <c r="U189" s="57"/>
      <c r="V189" s="57"/>
      <c r="W189" s="57"/>
      <c r="X189" s="143"/>
      <c r="Y189" s="143"/>
      <c r="Z189" s="143"/>
      <c r="AA189" s="143"/>
      <c r="AB189" s="143"/>
      <c r="AC189" s="143"/>
      <c r="AD189" s="143"/>
      <c r="AE189" s="143"/>
      <c r="AF189" s="143"/>
      <c r="AG189" s="143"/>
      <c r="AH189" s="143"/>
      <c r="AI189" s="143"/>
      <c r="AJ189" s="143"/>
    </row>
    <row r="190" spans="1:39" s="161" customFormat="1" ht="25" x14ac:dyDescent="0.5">
      <c r="A190" s="215"/>
      <c r="B190" s="216"/>
      <c r="C190" s="79" t="s">
        <v>278</v>
      </c>
      <c r="D190" s="79" t="s">
        <v>278</v>
      </c>
      <c r="E190" s="79" t="s">
        <v>278</v>
      </c>
      <c r="F190" s="79" t="s">
        <v>278</v>
      </c>
      <c r="G190" s="203"/>
      <c r="H190" s="98" t="s">
        <v>341</v>
      </c>
      <c r="I190" s="96" t="s">
        <v>12</v>
      </c>
      <c r="J190" s="204"/>
      <c r="K190" s="57"/>
      <c r="L190" s="57"/>
      <c r="M190" s="57"/>
      <c r="N190" s="57"/>
      <c r="O190" s="57"/>
      <c r="P190" s="57"/>
      <c r="Q190" s="57"/>
      <c r="U190" s="57"/>
      <c r="V190" s="57"/>
      <c r="W190" s="57"/>
      <c r="X190" s="143"/>
      <c r="Y190" s="143"/>
      <c r="Z190" s="143"/>
      <c r="AA190" s="143"/>
      <c r="AB190" s="143"/>
      <c r="AC190" s="143"/>
      <c r="AD190" s="143"/>
      <c r="AE190" s="143"/>
      <c r="AF190" s="143"/>
      <c r="AG190" s="143"/>
      <c r="AH190" s="143"/>
      <c r="AI190" s="143"/>
      <c r="AJ190" s="143"/>
    </row>
    <row r="191" spans="1:39" s="236" customFormat="1" ht="15.75" customHeight="1" x14ac:dyDescent="0.35">
      <c r="A191" s="49"/>
      <c r="B191" s="96" t="s">
        <v>4820</v>
      </c>
      <c r="C191" s="79" t="s">
        <v>278</v>
      </c>
      <c r="D191" s="79" t="s">
        <v>278</v>
      </c>
      <c r="E191" s="79" t="s">
        <v>278</v>
      </c>
      <c r="F191" s="79" t="s">
        <v>278</v>
      </c>
      <c r="G191" s="192"/>
      <c r="H191" s="199" t="s">
        <v>4819</v>
      </c>
      <c r="I191" s="198" t="s">
        <v>202</v>
      </c>
      <c r="J191" s="199"/>
      <c r="L191" s="57"/>
      <c r="M191" s="57"/>
      <c r="N191" s="57"/>
      <c r="O191" s="57"/>
      <c r="P191" s="57"/>
      <c r="Q191" s="57"/>
      <c r="R191" s="57"/>
      <c r="S191" s="57"/>
      <c r="T191" s="57"/>
      <c r="U191" s="57"/>
      <c r="V191" s="57"/>
      <c r="W191" s="57"/>
      <c r="X191" s="57"/>
      <c r="Y191" s="57"/>
      <c r="Z191" s="57"/>
      <c r="AA191" s="57"/>
      <c r="AB191" s="57"/>
      <c r="AC191" s="57"/>
      <c r="AD191" s="57"/>
      <c r="AE191" s="57"/>
      <c r="AF191" s="57"/>
      <c r="AG191" s="57"/>
      <c r="AH191" s="57"/>
      <c r="AI191" s="57"/>
      <c r="AJ191" s="57"/>
      <c r="AK191" s="57"/>
      <c r="AL191" s="57"/>
      <c r="AM191" s="57"/>
    </row>
    <row r="192" spans="1:39" s="236" customFormat="1" ht="15.75" customHeight="1" x14ac:dyDescent="0.35">
      <c r="A192" s="108"/>
      <c r="B192" s="108" t="s">
        <v>4843</v>
      </c>
      <c r="C192" s="66" t="s">
        <v>250</v>
      </c>
      <c r="D192" s="66" t="s">
        <v>278</v>
      </c>
      <c r="E192" s="66" t="s">
        <v>278</v>
      </c>
      <c r="F192" s="66" t="s">
        <v>278</v>
      </c>
      <c r="G192" s="192"/>
      <c r="H192" s="199" t="s">
        <v>4834</v>
      </c>
      <c r="I192" s="172" t="e">
        <f>(I200-I201)*I198</f>
        <v>#VALUE!</v>
      </c>
      <c r="J192" s="199"/>
      <c r="L192" s="57"/>
      <c r="M192" s="57"/>
      <c r="N192" s="57"/>
      <c r="O192" s="57"/>
      <c r="P192" s="57"/>
      <c r="Q192" s="57"/>
      <c r="R192" s="57"/>
      <c r="S192" s="57"/>
      <c r="T192" s="57"/>
      <c r="U192" s="57"/>
      <c r="V192" s="57"/>
      <c r="W192" s="57"/>
      <c r="X192" s="57"/>
      <c r="Y192" s="57"/>
      <c r="Z192" s="57"/>
      <c r="AA192" s="57"/>
      <c r="AB192" s="57"/>
      <c r="AC192" s="57"/>
      <c r="AD192" s="57"/>
      <c r="AE192" s="57"/>
      <c r="AF192" s="57"/>
      <c r="AG192" s="57"/>
      <c r="AH192" s="57"/>
      <c r="AI192" s="57"/>
      <c r="AJ192" s="57"/>
      <c r="AK192" s="57"/>
      <c r="AL192" s="57"/>
      <c r="AM192" s="57"/>
    </row>
    <row r="193" spans="1:39" s="236" customFormat="1" ht="15.75" customHeight="1" x14ac:dyDescent="0.35">
      <c r="A193" s="108"/>
      <c r="B193" s="108" t="s">
        <v>4843</v>
      </c>
      <c r="C193" s="66" t="s">
        <v>250</v>
      </c>
      <c r="D193" s="66" t="s">
        <v>278</v>
      </c>
      <c r="E193" s="66" t="s">
        <v>278</v>
      </c>
      <c r="F193" s="66" t="s">
        <v>278</v>
      </c>
      <c r="G193" s="192"/>
      <c r="H193" s="199" t="s">
        <v>4835</v>
      </c>
      <c r="I193" s="172" t="e">
        <f>(I217-I218)*I215</f>
        <v>#VALUE!</v>
      </c>
      <c r="J193" s="199"/>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row>
    <row r="194" spans="1:39" s="236" customFormat="1" ht="15.75" customHeight="1" x14ac:dyDescent="0.35">
      <c r="A194" s="49"/>
      <c r="B194" s="108" t="s">
        <v>4843</v>
      </c>
      <c r="C194" s="66" t="s">
        <v>250</v>
      </c>
      <c r="D194" s="66" t="s">
        <v>278</v>
      </c>
      <c r="E194" s="66" t="s">
        <v>278</v>
      </c>
      <c r="F194" s="66" t="s">
        <v>278</v>
      </c>
      <c r="G194" s="192"/>
      <c r="H194" s="199" t="s">
        <v>4837</v>
      </c>
      <c r="I194" s="172" t="e">
        <f>(I234-I235)*I232</f>
        <v>#VALUE!</v>
      </c>
      <c r="J194" s="199"/>
      <c r="L194" s="57"/>
      <c r="M194" s="57"/>
      <c r="N194" s="57"/>
      <c r="O194" s="57"/>
      <c r="P194" s="57"/>
      <c r="Q194" s="57"/>
      <c r="R194" s="57"/>
      <c r="S194" s="57"/>
      <c r="T194" s="57"/>
      <c r="U194" s="57"/>
      <c r="V194" s="57"/>
      <c r="W194" s="57"/>
      <c r="X194" s="57"/>
      <c r="Y194" s="57"/>
      <c r="Z194" s="57"/>
      <c r="AA194" s="57"/>
      <c r="AB194" s="57"/>
      <c r="AC194" s="57"/>
      <c r="AD194" s="57"/>
      <c r="AE194" s="57"/>
      <c r="AF194" s="57"/>
      <c r="AG194" s="57"/>
      <c r="AH194" s="57"/>
      <c r="AI194" s="57"/>
      <c r="AJ194" s="57"/>
      <c r="AK194" s="57"/>
      <c r="AL194" s="57"/>
      <c r="AM194" s="57"/>
    </row>
    <row r="195" spans="1:39" s="236" customFormat="1" ht="15.75" customHeight="1" thickBot="1" x14ac:dyDescent="0.4">
      <c r="A195" s="49"/>
      <c r="B195" s="108" t="s">
        <v>4843</v>
      </c>
      <c r="C195" s="66" t="s">
        <v>250</v>
      </c>
      <c r="D195" s="66" t="s">
        <v>278</v>
      </c>
      <c r="E195" s="66" t="s">
        <v>278</v>
      </c>
      <c r="F195" s="66" t="s">
        <v>278</v>
      </c>
      <c r="G195" s="192"/>
      <c r="H195" s="199" t="s">
        <v>4836</v>
      </c>
      <c r="I195" s="172" t="e">
        <f>(I251-I252)*I249</f>
        <v>#VALUE!</v>
      </c>
      <c r="J195" s="199"/>
      <c r="L195" s="57"/>
      <c r="M195" s="57"/>
      <c r="N195" s="57"/>
      <c r="O195" s="57"/>
      <c r="P195" s="57"/>
      <c r="Q195" s="57"/>
      <c r="R195" s="57"/>
      <c r="S195" s="57"/>
      <c r="T195" s="57"/>
      <c r="U195" s="57"/>
      <c r="V195" s="57"/>
      <c r="W195" s="57"/>
      <c r="X195" s="57"/>
      <c r="Y195" s="57"/>
      <c r="Z195" s="57"/>
      <c r="AA195" s="57"/>
      <c r="AB195" s="57"/>
      <c r="AC195" s="57"/>
      <c r="AD195" s="57"/>
      <c r="AE195" s="57"/>
      <c r="AF195" s="57"/>
      <c r="AG195" s="57"/>
      <c r="AH195" s="57"/>
      <c r="AI195" s="57"/>
      <c r="AJ195" s="57"/>
      <c r="AK195" s="57"/>
      <c r="AL195" s="57"/>
      <c r="AM195" s="57"/>
    </row>
    <row r="196" spans="1:39" s="145" customFormat="1" ht="25.5" thickBot="1" x14ac:dyDescent="0.55000000000000004">
      <c r="A196" s="137"/>
      <c r="B196" s="138"/>
      <c r="C196" s="138"/>
      <c r="D196" s="139"/>
      <c r="E196" s="139"/>
      <c r="F196" s="139"/>
      <c r="G196" s="182">
        <v>5.0999999999999996</v>
      </c>
      <c r="H196" s="140" t="s">
        <v>4581</v>
      </c>
      <c r="I196" s="141"/>
      <c r="J196" s="142"/>
      <c r="K196" s="143"/>
      <c r="L196" s="144"/>
      <c r="M196" s="144"/>
      <c r="N196" s="57"/>
      <c r="O196" s="57"/>
      <c r="P196" s="57"/>
      <c r="Q196" s="57"/>
      <c r="R196" s="57"/>
      <c r="S196" s="57"/>
      <c r="T196" s="57"/>
      <c r="U196" s="57"/>
      <c r="V196" s="57"/>
      <c r="W196" s="57"/>
      <c r="X196" s="144"/>
      <c r="Y196" s="144"/>
      <c r="Z196" s="144"/>
      <c r="AA196" s="144"/>
      <c r="AB196" s="144"/>
      <c r="AC196" s="144"/>
      <c r="AD196" s="144"/>
      <c r="AE196" s="144"/>
      <c r="AF196" s="144"/>
      <c r="AG196" s="144"/>
      <c r="AH196" s="144"/>
      <c r="AI196" s="144"/>
      <c r="AJ196" s="144"/>
    </row>
    <row r="197" spans="1:39" ht="31" x14ac:dyDescent="0.5">
      <c r="A197" s="207"/>
      <c r="B197" s="208"/>
      <c r="C197" s="79" t="s">
        <v>278</v>
      </c>
      <c r="D197" s="79" t="s">
        <v>278</v>
      </c>
      <c r="E197" s="79" t="s">
        <v>278</v>
      </c>
      <c r="F197" s="79" t="s">
        <v>4543</v>
      </c>
      <c r="G197" s="192"/>
      <c r="H197" s="199" t="s">
        <v>4582</v>
      </c>
      <c r="I197" s="209" t="s">
        <v>202</v>
      </c>
      <c r="J197" s="98"/>
      <c r="K197" s="57"/>
      <c r="L197" s="57"/>
      <c r="M197" s="57"/>
      <c r="N197" s="57"/>
      <c r="O197" s="57"/>
      <c r="P197" s="57"/>
      <c r="Q197" s="57"/>
      <c r="R197" s="57"/>
      <c r="S197" s="57"/>
      <c r="T197" s="57"/>
      <c r="U197" s="57"/>
      <c r="V197" s="57"/>
      <c r="W197" s="57"/>
      <c r="X197" s="57"/>
      <c r="Y197" s="57"/>
      <c r="Z197" s="57"/>
      <c r="AA197" s="57"/>
      <c r="AB197" s="57"/>
      <c r="AC197" s="57"/>
      <c r="AD197" s="57"/>
      <c r="AE197" s="57"/>
      <c r="AF197" s="57"/>
      <c r="AG197" s="57"/>
      <c r="AH197" s="57"/>
      <c r="AI197" s="57"/>
      <c r="AJ197" s="57"/>
      <c r="AK197" s="57"/>
      <c r="AL197" s="57"/>
      <c r="AM197" s="57"/>
    </row>
    <row r="198" spans="1:39" s="236" customFormat="1" ht="31" x14ac:dyDescent="0.5">
      <c r="A198" s="207"/>
      <c r="B198" s="208"/>
      <c r="C198" s="79"/>
      <c r="D198" s="79"/>
      <c r="E198" s="79"/>
      <c r="F198" s="79"/>
      <c r="G198" s="192"/>
      <c r="H198" s="199" t="s">
        <v>4821</v>
      </c>
      <c r="I198" s="209"/>
      <c r="J198" s="98"/>
      <c r="K198" s="57"/>
      <c r="L198" s="57"/>
      <c r="M198" s="57"/>
      <c r="N198" s="57"/>
      <c r="O198" s="57"/>
      <c r="P198" s="57"/>
      <c r="Q198" s="57"/>
      <c r="R198" s="57"/>
      <c r="S198" s="57"/>
      <c r="T198" s="57"/>
      <c r="U198" s="57"/>
      <c r="V198" s="57"/>
      <c r="W198" s="57"/>
      <c r="X198" s="57"/>
      <c r="Y198" s="57"/>
      <c r="Z198" s="57"/>
      <c r="AA198" s="57"/>
      <c r="AB198" s="57"/>
      <c r="AC198" s="57"/>
      <c r="AD198" s="57"/>
      <c r="AE198" s="57"/>
      <c r="AF198" s="57"/>
      <c r="AG198" s="57"/>
      <c r="AH198" s="57"/>
      <c r="AI198" s="57"/>
      <c r="AJ198" s="57"/>
      <c r="AK198" s="57"/>
      <c r="AL198" s="57"/>
      <c r="AM198" s="57"/>
    </row>
    <row r="199" spans="1:39" ht="31" x14ac:dyDescent="0.5">
      <c r="A199" s="205"/>
      <c r="B199" s="206"/>
      <c r="C199" s="66" t="s">
        <v>278</v>
      </c>
      <c r="D199" s="66" t="s">
        <v>278</v>
      </c>
      <c r="E199" s="66" t="s">
        <v>278</v>
      </c>
      <c r="F199" s="66" t="s">
        <v>4543</v>
      </c>
      <c r="G199" s="186"/>
      <c r="H199" s="199" t="s">
        <v>4583</v>
      </c>
      <c r="I199" s="172" t="s">
        <v>12</v>
      </c>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c r="AG199" s="57"/>
      <c r="AH199" s="57"/>
      <c r="AI199" s="57"/>
      <c r="AJ199" s="57"/>
      <c r="AK199" s="57"/>
      <c r="AL199" s="57"/>
      <c r="AM199" s="57"/>
    </row>
    <row r="200" spans="1:39" ht="31" x14ac:dyDescent="0.5">
      <c r="A200" s="205"/>
      <c r="B200" s="206"/>
      <c r="C200" s="66" t="s">
        <v>278</v>
      </c>
      <c r="D200" s="66" t="s">
        <v>278</v>
      </c>
      <c r="E200" s="66" t="s">
        <v>278</v>
      </c>
      <c r="F200" s="66" t="s">
        <v>4543</v>
      </c>
      <c r="G200" s="186"/>
      <c r="H200" s="199" t="s">
        <v>4817</v>
      </c>
      <c r="I200" s="195" t="s">
        <v>4562</v>
      </c>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row>
    <row r="201" spans="1:39" s="236" customFormat="1" ht="31" x14ac:dyDescent="0.5">
      <c r="A201" s="205"/>
      <c r="B201" s="96" t="s">
        <v>4826</v>
      </c>
      <c r="C201" s="66" t="s">
        <v>250</v>
      </c>
      <c r="D201" s="66" t="s">
        <v>278</v>
      </c>
      <c r="E201" s="66" t="s">
        <v>278</v>
      </c>
      <c r="F201" s="66" t="s">
        <v>278</v>
      </c>
      <c r="G201" s="186"/>
      <c r="H201" s="199" t="s">
        <v>4825</v>
      </c>
      <c r="I201" s="195"/>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row>
    <row r="202" spans="1:39" ht="25" x14ac:dyDescent="0.5">
      <c r="A202" s="205"/>
      <c r="B202" s="206"/>
      <c r="C202" s="66" t="s">
        <v>278</v>
      </c>
      <c r="D202" s="66" t="s">
        <v>278</v>
      </c>
      <c r="E202" s="66" t="s">
        <v>278</v>
      </c>
      <c r="F202" s="66" t="s">
        <v>4543</v>
      </c>
      <c r="G202" s="186"/>
      <c r="H202" s="199" t="s">
        <v>340</v>
      </c>
      <c r="I202" s="172" t="s">
        <v>12</v>
      </c>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c r="AG202" s="57"/>
      <c r="AH202" s="57"/>
      <c r="AI202" s="57"/>
      <c r="AJ202" s="57"/>
      <c r="AK202" s="57"/>
      <c r="AL202" s="57"/>
      <c r="AM202" s="57"/>
    </row>
    <row r="203" spans="1:39" ht="31" x14ac:dyDescent="0.5">
      <c r="A203" s="205"/>
      <c r="B203" s="206"/>
      <c r="C203" s="66" t="s">
        <v>278</v>
      </c>
      <c r="D203" s="66" t="s">
        <v>278</v>
      </c>
      <c r="E203" s="66" t="s">
        <v>278</v>
      </c>
      <c r="F203" s="66" t="s">
        <v>4543</v>
      </c>
      <c r="G203" s="186"/>
      <c r="H203" s="199" t="s">
        <v>4584</v>
      </c>
      <c r="I203" s="172" t="s">
        <v>12</v>
      </c>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c r="AG203" s="57"/>
      <c r="AH203" s="57"/>
      <c r="AI203" s="57"/>
      <c r="AJ203" s="57"/>
      <c r="AK203" s="57"/>
      <c r="AL203" s="57"/>
      <c r="AM203" s="57"/>
    </row>
    <row r="204" spans="1:39" ht="25" x14ac:dyDescent="0.5">
      <c r="A204" s="205"/>
      <c r="B204" s="206"/>
      <c r="C204" s="66" t="s">
        <v>278</v>
      </c>
      <c r="D204" s="66" t="s">
        <v>278</v>
      </c>
      <c r="E204" s="66" t="s">
        <v>278</v>
      </c>
      <c r="F204" s="66" t="s">
        <v>4543</v>
      </c>
      <c r="G204" s="186"/>
      <c r="H204" s="199" t="s">
        <v>4585</v>
      </c>
      <c r="I204" s="172" t="s">
        <v>12</v>
      </c>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c r="AG204" s="57"/>
      <c r="AH204" s="57"/>
      <c r="AI204" s="57"/>
      <c r="AJ204" s="57"/>
      <c r="AK204" s="57"/>
      <c r="AL204" s="57"/>
      <c r="AM204" s="57"/>
    </row>
    <row r="205" spans="1:39" ht="25" x14ac:dyDescent="0.5">
      <c r="A205" s="205"/>
      <c r="B205" s="206"/>
      <c r="C205" s="66" t="s">
        <v>278</v>
      </c>
      <c r="D205" s="66" t="s">
        <v>278</v>
      </c>
      <c r="E205" s="66" t="s">
        <v>278</v>
      </c>
      <c r="F205" s="66" t="s">
        <v>4543</v>
      </c>
      <c r="G205" s="186"/>
      <c r="H205" s="199" t="s">
        <v>4586</v>
      </c>
      <c r="I205" s="172" t="s">
        <v>12</v>
      </c>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c r="AG205" s="57"/>
      <c r="AH205" s="57"/>
      <c r="AI205" s="57"/>
      <c r="AJ205" s="57"/>
      <c r="AK205" s="57"/>
      <c r="AL205" s="57"/>
      <c r="AM205" s="57"/>
    </row>
    <row r="206" spans="1:39" ht="25" x14ac:dyDescent="0.5">
      <c r="A206" s="205"/>
      <c r="B206" s="206"/>
      <c r="C206" s="66" t="s">
        <v>278</v>
      </c>
      <c r="D206" s="66" t="s">
        <v>278</v>
      </c>
      <c r="E206" s="66" t="s">
        <v>278</v>
      </c>
      <c r="F206" s="66" t="s">
        <v>4543</v>
      </c>
      <c r="G206" s="186"/>
      <c r="H206" s="199" t="s">
        <v>4587</v>
      </c>
      <c r="I206" s="172" t="s">
        <v>12</v>
      </c>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c r="AG206" s="57"/>
      <c r="AH206" s="57"/>
      <c r="AI206" s="57"/>
      <c r="AJ206" s="57"/>
      <c r="AK206" s="57"/>
      <c r="AL206" s="57"/>
      <c r="AM206" s="57"/>
    </row>
    <row r="207" spans="1:39" ht="31" x14ac:dyDescent="0.5">
      <c r="A207" s="205"/>
      <c r="B207" s="206"/>
      <c r="C207" s="66" t="s">
        <v>278</v>
      </c>
      <c r="D207" s="66" t="s">
        <v>250</v>
      </c>
      <c r="E207" s="66" t="s">
        <v>250</v>
      </c>
      <c r="F207" s="66" t="s">
        <v>4543</v>
      </c>
      <c r="G207" s="186"/>
      <c r="H207" s="199" t="s">
        <v>4588</v>
      </c>
      <c r="I207" s="172" t="s">
        <v>12</v>
      </c>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row>
    <row r="208" spans="1:39" ht="31" x14ac:dyDescent="0.5">
      <c r="A208" s="205"/>
      <c r="B208" s="206"/>
      <c r="C208" s="66" t="s">
        <v>278</v>
      </c>
      <c r="D208" s="66" t="s">
        <v>250</v>
      </c>
      <c r="E208" s="66" t="s">
        <v>250</v>
      </c>
      <c r="F208" s="66" t="s">
        <v>4543</v>
      </c>
      <c r="G208" s="186"/>
      <c r="H208" s="199" t="s">
        <v>4589</v>
      </c>
      <c r="I208" s="172" t="s">
        <v>12</v>
      </c>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row>
    <row r="209" spans="1:39" ht="31" x14ac:dyDescent="0.5">
      <c r="A209" s="205"/>
      <c r="B209" s="96" t="s">
        <v>4782</v>
      </c>
      <c r="C209" s="66" t="s">
        <v>278</v>
      </c>
      <c r="D209" s="66" t="s">
        <v>278</v>
      </c>
      <c r="E209" s="66" t="s">
        <v>278</v>
      </c>
      <c r="F209" s="66" t="s">
        <v>4543</v>
      </c>
      <c r="G209" s="186"/>
      <c r="H209" s="199" t="s">
        <v>4590</v>
      </c>
      <c r="I209" s="195" t="s">
        <v>202</v>
      </c>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row>
    <row r="210" spans="1:39" ht="31" x14ac:dyDescent="0.5">
      <c r="A210" s="205"/>
      <c r="B210" s="96" t="s">
        <v>4782</v>
      </c>
      <c r="C210" s="66" t="s">
        <v>278</v>
      </c>
      <c r="D210" s="66" t="s">
        <v>278</v>
      </c>
      <c r="E210" s="66" t="s">
        <v>278</v>
      </c>
      <c r="F210" s="66" t="s">
        <v>4543</v>
      </c>
      <c r="G210" s="186"/>
      <c r="H210" s="199" t="s">
        <v>4591</v>
      </c>
      <c r="I210" s="195" t="s">
        <v>202</v>
      </c>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row>
    <row r="211" spans="1:39" ht="46.5" x14ac:dyDescent="0.5">
      <c r="A211" s="205"/>
      <c r="B211" s="206"/>
      <c r="C211" s="66" t="s">
        <v>278</v>
      </c>
      <c r="D211" s="66" t="s">
        <v>250</v>
      </c>
      <c r="E211" s="66" t="s">
        <v>250</v>
      </c>
      <c r="F211" s="66" t="s">
        <v>4543</v>
      </c>
      <c r="G211" s="186"/>
      <c r="H211" s="199" t="s">
        <v>4592</v>
      </c>
      <c r="I211" s="195" t="s">
        <v>202</v>
      </c>
      <c r="J211" s="57"/>
      <c r="K211" s="57"/>
      <c r="L211" s="57"/>
      <c r="M211" s="57"/>
      <c r="N211" s="57"/>
      <c r="O211" s="57"/>
      <c r="P211" s="57"/>
      <c r="Q211" s="57"/>
      <c r="R211" s="57"/>
      <c r="S211" s="57"/>
      <c r="T211" s="57"/>
      <c r="U211" s="57"/>
      <c r="V211" s="57"/>
      <c r="W211" s="57"/>
      <c r="X211" s="57"/>
      <c r="Y211" s="57"/>
      <c r="Z211" s="57"/>
      <c r="AA211" s="57"/>
      <c r="AB211" s="57"/>
      <c r="AC211" s="57"/>
      <c r="AD211" s="57"/>
      <c r="AE211" s="57"/>
      <c r="AF211" s="57"/>
      <c r="AG211" s="57"/>
      <c r="AH211" s="57"/>
      <c r="AI211" s="57"/>
      <c r="AJ211" s="57"/>
      <c r="AK211" s="57"/>
      <c r="AL211" s="57"/>
      <c r="AM211" s="57"/>
    </row>
    <row r="212" spans="1:39" ht="47" thickBot="1" x14ac:dyDescent="0.55000000000000004">
      <c r="A212" s="215"/>
      <c r="B212" s="216"/>
      <c r="C212" s="90" t="s">
        <v>278</v>
      </c>
      <c r="D212" s="90" t="s">
        <v>250</v>
      </c>
      <c r="E212" s="90" t="s">
        <v>250</v>
      </c>
      <c r="F212" s="90" t="s">
        <v>4543</v>
      </c>
      <c r="G212" s="217"/>
      <c r="H212" s="199" t="s">
        <v>4593</v>
      </c>
      <c r="I212" s="214" t="s">
        <v>202</v>
      </c>
      <c r="J212" s="98"/>
      <c r="K212" s="57"/>
      <c r="L212" s="57"/>
      <c r="M212" s="57"/>
      <c r="N212" s="57"/>
      <c r="O212" s="57"/>
      <c r="P212" s="57"/>
      <c r="Q212" s="57"/>
      <c r="R212" s="57"/>
      <c r="S212" s="57"/>
      <c r="T212" s="57"/>
      <c r="U212" s="57"/>
      <c r="V212" s="57"/>
      <c r="W212" s="57"/>
      <c r="X212" s="57"/>
      <c r="Y212" s="57"/>
      <c r="Z212" s="57"/>
      <c r="AA212" s="57"/>
      <c r="AB212" s="57"/>
      <c r="AC212" s="57"/>
      <c r="AD212" s="57"/>
      <c r="AE212" s="57"/>
      <c r="AF212" s="57"/>
      <c r="AG212" s="57"/>
      <c r="AH212" s="57"/>
      <c r="AI212" s="57"/>
      <c r="AJ212" s="57"/>
      <c r="AK212" s="57"/>
      <c r="AL212" s="57"/>
      <c r="AM212" s="57"/>
    </row>
    <row r="213" spans="1:39" s="145" customFormat="1" ht="25.5" thickBot="1" x14ac:dyDescent="0.55000000000000004">
      <c r="A213" s="137"/>
      <c r="B213" s="138"/>
      <c r="C213" s="138"/>
      <c r="D213" s="139"/>
      <c r="E213" s="139"/>
      <c r="F213" s="139"/>
      <c r="G213" s="182">
        <v>5.2</v>
      </c>
      <c r="H213" s="140" t="s">
        <v>343</v>
      </c>
      <c r="I213" s="141"/>
      <c r="J213" s="142"/>
      <c r="K213" s="143"/>
      <c r="L213" s="144"/>
      <c r="M213" s="144"/>
      <c r="N213" s="57"/>
      <c r="O213" s="57"/>
      <c r="P213" s="57"/>
      <c r="Q213" s="57"/>
      <c r="R213" s="57"/>
      <c r="S213" s="57"/>
      <c r="T213" s="57"/>
      <c r="U213" s="57"/>
      <c r="V213" s="57"/>
      <c r="W213" s="57"/>
      <c r="X213" s="144"/>
      <c r="Y213" s="144"/>
      <c r="Z213" s="144"/>
      <c r="AA213" s="144"/>
      <c r="AB213" s="144"/>
      <c r="AC213" s="144"/>
      <c r="AD213" s="144"/>
      <c r="AE213" s="144"/>
      <c r="AF213" s="144"/>
      <c r="AG213" s="144"/>
      <c r="AH213" s="144"/>
      <c r="AI213" s="144"/>
      <c r="AJ213" s="144"/>
    </row>
    <row r="214" spans="1:39" ht="31" x14ac:dyDescent="0.5">
      <c r="A214" s="207"/>
      <c r="B214" s="208"/>
      <c r="C214" s="79" t="s">
        <v>278</v>
      </c>
      <c r="D214" s="79" t="s">
        <v>278</v>
      </c>
      <c r="E214" s="79" t="s">
        <v>278</v>
      </c>
      <c r="F214" s="79" t="s">
        <v>4543</v>
      </c>
      <c r="G214" s="192"/>
      <c r="H214" s="199" t="s">
        <v>4582</v>
      </c>
      <c r="I214" s="209" t="s">
        <v>202</v>
      </c>
      <c r="J214" s="98"/>
      <c r="K214" s="57"/>
      <c r="L214" s="57"/>
      <c r="M214" s="57"/>
      <c r="N214" s="57"/>
      <c r="O214" s="57"/>
      <c r="P214" s="57"/>
      <c r="Q214" s="57"/>
      <c r="R214" s="57"/>
      <c r="S214" s="57"/>
      <c r="T214" s="57"/>
      <c r="U214" s="57"/>
      <c r="V214" s="57"/>
      <c r="W214" s="57"/>
      <c r="X214" s="57"/>
      <c r="Y214" s="57"/>
      <c r="Z214" s="57"/>
      <c r="AA214" s="57"/>
      <c r="AB214" s="57"/>
      <c r="AC214" s="57"/>
      <c r="AD214" s="57"/>
      <c r="AE214" s="57"/>
      <c r="AF214" s="57"/>
      <c r="AG214" s="57"/>
      <c r="AH214" s="57"/>
      <c r="AI214" s="57"/>
      <c r="AJ214" s="57"/>
      <c r="AK214" s="57"/>
      <c r="AL214" s="57"/>
      <c r="AM214" s="57"/>
    </row>
    <row r="215" spans="1:39" s="236" customFormat="1" ht="31" x14ac:dyDescent="0.5">
      <c r="A215" s="207"/>
      <c r="B215" s="208"/>
      <c r="C215" s="79"/>
      <c r="D215" s="79"/>
      <c r="E215" s="79"/>
      <c r="F215" s="79"/>
      <c r="G215" s="192"/>
      <c r="H215" s="199" t="s">
        <v>4822</v>
      </c>
      <c r="I215" s="209"/>
      <c r="J215" s="98"/>
      <c r="K215" s="57"/>
      <c r="L215" s="57"/>
      <c r="M215" s="57"/>
      <c r="N215" s="57"/>
      <c r="O215" s="57"/>
      <c r="P215" s="57"/>
      <c r="Q215" s="57"/>
      <c r="R215" s="57"/>
      <c r="S215" s="57"/>
      <c r="T215" s="57"/>
      <c r="U215" s="57"/>
      <c r="V215" s="57"/>
      <c r="W215" s="57"/>
      <c r="X215" s="57"/>
      <c r="Y215" s="57"/>
      <c r="Z215" s="57"/>
      <c r="AA215" s="57"/>
      <c r="AB215" s="57"/>
      <c r="AC215" s="57"/>
      <c r="AD215" s="57"/>
      <c r="AE215" s="57"/>
      <c r="AF215" s="57"/>
      <c r="AG215" s="57"/>
      <c r="AH215" s="57"/>
      <c r="AI215" s="57"/>
      <c r="AJ215" s="57"/>
      <c r="AK215" s="57"/>
      <c r="AL215" s="57"/>
      <c r="AM215" s="57"/>
    </row>
    <row r="216" spans="1:39" ht="31" x14ac:dyDescent="0.5">
      <c r="A216" s="205"/>
      <c r="B216" s="206"/>
      <c r="C216" s="66" t="s">
        <v>278</v>
      </c>
      <c r="D216" s="66" t="s">
        <v>278</v>
      </c>
      <c r="E216" s="66" t="s">
        <v>278</v>
      </c>
      <c r="F216" s="66" t="s">
        <v>4543</v>
      </c>
      <c r="G216" s="186"/>
      <c r="H216" s="199" t="s">
        <v>4583</v>
      </c>
      <c r="I216" s="172" t="s">
        <v>12</v>
      </c>
      <c r="J216" s="57"/>
      <c r="K216" s="57"/>
      <c r="L216" s="57"/>
      <c r="M216" s="57"/>
      <c r="N216" s="57"/>
      <c r="O216" s="57"/>
      <c r="P216" s="57"/>
      <c r="Q216" s="57"/>
      <c r="R216" s="57"/>
      <c r="S216" s="57"/>
      <c r="T216" s="57"/>
      <c r="U216" s="57"/>
      <c r="V216" s="57"/>
      <c r="W216" s="57"/>
      <c r="X216" s="57"/>
      <c r="Y216" s="57"/>
      <c r="Z216" s="57"/>
      <c r="AA216" s="57"/>
      <c r="AB216" s="57"/>
      <c r="AC216" s="57"/>
      <c r="AD216" s="57"/>
      <c r="AE216" s="57"/>
      <c r="AF216" s="57"/>
      <c r="AG216" s="57"/>
      <c r="AH216" s="57"/>
      <c r="AI216" s="57"/>
      <c r="AJ216" s="57"/>
      <c r="AK216" s="57"/>
      <c r="AL216" s="57"/>
      <c r="AM216" s="57"/>
    </row>
    <row r="217" spans="1:39" ht="31" x14ac:dyDescent="0.5">
      <c r="A217" s="205"/>
      <c r="B217" s="206"/>
      <c r="C217" s="66" t="s">
        <v>278</v>
      </c>
      <c r="D217" s="66" t="s">
        <v>278</v>
      </c>
      <c r="E217" s="66" t="s">
        <v>278</v>
      </c>
      <c r="F217" s="66" t="s">
        <v>4543</v>
      </c>
      <c r="G217" s="186"/>
      <c r="H217" s="199" t="s">
        <v>4817</v>
      </c>
      <c r="I217" s="195" t="s">
        <v>4562</v>
      </c>
      <c r="J217" s="57"/>
      <c r="K217" s="57"/>
      <c r="L217" s="57"/>
      <c r="M217" s="57"/>
      <c r="N217" s="57"/>
      <c r="O217" s="57"/>
      <c r="P217" s="57"/>
      <c r="Q217" s="57"/>
      <c r="R217" s="57"/>
      <c r="S217" s="57"/>
      <c r="T217" s="57"/>
      <c r="U217" s="57"/>
      <c r="V217" s="57"/>
      <c r="W217" s="57"/>
      <c r="X217" s="57"/>
      <c r="Y217" s="57"/>
      <c r="Z217" s="57"/>
      <c r="AA217" s="57"/>
      <c r="AB217" s="57"/>
      <c r="AC217" s="57"/>
      <c r="AD217" s="57"/>
      <c r="AE217" s="57"/>
      <c r="AF217" s="57"/>
      <c r="AG217" s="57"/>
      <c r="AH217" s="57"/>
      <c r="AI217" s="57"/>
      <c r="AJ217" s="57"/>
      <c r="AK217" s="57"/>
      <c r="AL217" s="57"/>
      <c r="AM217" s="57"/>
    </row>
    <row r="218" spans="1:39" s="236" customFormat="1" ht="31" x14ac:dyDescent="0.5">
      <c r="A218" s="205"/>
      <c r="B218" s="96" t="s">
        <v>4826</v>
      </c>
      <c r="C218" s="66" t="s">
        <v>250</v>
      </c>
      <c r="D218" s="66" t="s">
        <v>278</v>
      </c>
      <c r="E218" s="66" t="s">
        <v>278</v>
      </c>
      <c r="F218" s="66" t="s">
        <v>278</v>
      </c>
      <c r="G218" s="186"/>
      <c r="H218" s="199" t="s">
        <v>4825</v>
      </c>
      <c r="I218" s="195"/>
      <c r="J218" s="57"/>
      <c r="K218" s="57"/>
      <c r="L218" s="57"/>
      <c r="M218" s="57"/>
      <c r="N218" s="57"/>
      <c r="O218" s="57"/>
      <c r="P218" s="57"/>
      <c r="Q218" s="57"/>
      <c r="R218" s="57"/>
      <c r="S218" s="57"/>
      <c r="T218" s="57"/>
      <c r="U218" s="57"/>
      <c r="V218" s="57"/>
      <c r="W218" s="57"/>
      <c r="X218" s="57"/>
      <c r="Y218" s="57"/>
      <c r="Z218" s="57"/>
      <c r="AA218" s="57"/>
      <c r="AB218" s="57"/>
      <c r="AC218" s="57"/>
      <c r="AD218" s="57"/>
      <c r="AE218" s="57"/>
      <c r="AF218" s="57"/>
      <c r="AG218" s="57"/>
      <c r="AH218" s="57"/>
      <c r="AI218" s="57"/>
      <c r="AJ218" s="57"/>
      <c r="AK218" s="57"/>
      <c r="AL218" s="57"/>
      <c r="AM218" s="57"/>
    </row>
    <row r="219" spans="1:39" ht="25" x14ac:dyDescent="0.5">
      <c r="A219" s="205"/>
      <c r="B219" s="206"/>
      <c r="C219" s="66" t="s">
        <v>278</v>
      </c>
      <c r="D219" s="66" t="s">
        <v>278</v>
      </c>
      <c r="E219" s="66" t="s">
        <v>278</v>
      </c>
      <c r="F219" s="66" t="s">
        <v>4543</v>
      </c>
      <c r="G219" s="186"/>
      <c r="H219" s="199" t="s">
        <v>340</v>
      </c>
      <c r="I219" s="172" t="s">
        <v>12</v>
      </c>
      <c r="J219" s="57"/>
      <c r="K219" s="57"/>
      <c r="L219" s="57"/>
      <c r="M219" s="57"/>
      <c r="N219" s="57"/>
      <c r="O219" s="57"/>
      <c r="P219" s="57"/>
      <c r="Q219" s="57"/>
      <c r="R219" s="57"/>
      <c r="S219" s="57"/>
      <c r="T219" s="57"/>
      <c r="U219" s="57"/>
      <c r="V219" s="57"/>
      <c r="W219" s="57"/>
      <c r="X219" s="57"/>
      <c r="Y219" s="57"/>
      <c r="Z219" s="57"/>
      <c r="AA219" s="57"/>
      <c r="AB219" s="57"/>
      <c r="AC219" s="57"/>
      <c r="AD219" s="57"/>
      <c r="AE219" s="57"/>
      <c r="AF219" s="57"/>
      <c r="AG219" s="57"/>
      <c r="AH219" s="57"/>
      <c r="AI219" s="57"/>
      <c r="AJ219" s="57"/>
      <c r="AK219" s="57"/>
      <c r="AL219" s="57"/>
      <c r="AM219" s="57"/>
    </row>
    <row r="220" spans="1:39" ht="31" x14ac:dyDescent="0.5">
      <c r="A220" s="205"/>
      <c r="B220" s="206"/>
      <c r="C220" s="66" t="s">
        <v>278</v>
      </c>
      <c r="D220" s="66" t="s">
        <v>278</v>
      </c>
      <c r="E220" s="66" t="s">
        <v>278</v>
      </c>
      <c r="F220" s="66" t="s">
        <v>4543</v>
      </c>
      <c r="G220" s="186"/>
      <c r="H220" s="199" t="s">
        <v>4584</v>
      </c>
      <c r="I220" s="172" t="s">
        <v>12</v>
      </c>
      <c r="J220" s="57"/>
      <c r="K220" s="57"/>
      <c r="L220" s="57"/>
      <c r="M220" s="57"/>
      <c r="N220" s="57"/>
      <c r="O220" s="57"/>
      <c r="P220" s="57"/>
      <c r="Q220" s="57"/>
      <c r="R220" s="57"/>
      <c r="S220" s="57"/>
      <c r="T220" s="57"/>
      <c r="U220" s="57"/>
      <c r="V220" s="57"/>
      <c r="W220" s="57"/>
      <c r="X220" s="57"/>
      <c r="Y220" s="57"/>
      <c r="Z220" s="57"/>
      <c r="AA220" s="57"/>
      <c r="AB220" s="57"/>
      <c r="AC220" s="57"/>
      <c r="AD220" s="57"/>
      <c r="AE220" s="57"/>
      <c r="AF220" s="57"/>
      <c r="AG220" s="57"/>
      <c r="AH220" s="57"/>
      <c r="AI220" s="57"/>
      <c r="AJ220" s="57"/>
      <c r="AK220" s="57"/>
      <c r="AL220" s="57"/>
      <c r="AM220" s="57"/>
    </row>
    <row r="221" spans="1:39" ht="25" x14ac:dyDescent="0.5">
      <c r="A221" s="205"/>
      <c r="B221" s="206"/>
      <c r="C221" s="66" t="s">
        <v>278</v>
      </c>
      <c r="D221" s="66" t="s">
        <v>278</v>
      </c>
      <c r="E221" s="66" t="s">
        <v>278</v>
      </c>
      <c r="F221" s="66" t="s">
        <v>4543</v>
      </c>
      <c r="G221" s="186"/>
      <c r="H221" s="199" t="s">
        <v>4585</v>
      </c>
      <c r="I221" s="172" t="s">
        <v>12</v>
      </c>
      <c r="J221" s="57"/>
      <c r="K221" s="57"/>
      <c r="L221" s="57"/>
      <c r="M221" s="57"/>
      <c r="N221" s="57"/>
      <c r="O221" s="57"/>
      <c r="P221" s="57"/>
      <c r="Q221" s="57"/>
      <c r="R221" s="57"/>
      <c r="S221" s="57"/>
      <c r="T221" s="57"/>
      <c r="U221" s="57"/>
      <c r="V221" s="57"/>
      <c r="W221" s="57"/>
      <c r="X221" s="57"/>
      <c r="Y221" s="57"/>
      <c r="Z221" s="57"/>
      <c r="AA221" s="57"/>
      <c r="AB221" s="57"/>
      <c r="AC221" s="57"/>
      <c r="AD221" s="57"/>
      <c r="AE221" s="57"/>
      <c r="AF221" s="57"/>
      <c r="AG221" s="57"/>
      <c r="AH221" s="57"/>
      <c r="AI221" s="57"/>
      <c r="AJ221" s="57"/>
      <c r="AK221" s="57"/>
      <c r="AL221" s="57"/>
      <c r="AM221" s="57"/>
    </row>
    <row r="222" spans="1:39" ht="25" x14ac:dyDescent="0.5">
      <c r="A222" s="205"/>
      <c r="B222" s="206"/>
      <c r="C222" s="66" t="s">
        <v>278</v>
      </c>
      <c r="D222" s="66" t="s">
        <v>278</v>
      </c>
      <c r="E222" s="66" t="s">
        <v>278</v>
      </c>
      <c r="F222" s="66" t="s">
        <v>4543</v>
      </c>
      <c r="G222" s="186"/>
      <c r="H222" s="199" t="s">
        <v>4586</v>
      </c>
      <c r="I222" s="172" t="s">
        <v>12</v>
      </c>
      <c r="J222" s="57"/>
      <c r="K222" s="57"/>
      <c r="L222" s="57"/>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c r="AL222" s="57"/>
      <c r="AM222" s="57"/>
    </row>
    <row r="223" spans="1:39" ht="25" x14ac:dyDescent="0.5">
      <c r="A223" s="205"/>
      <c r="B223" s="206"/>
      <c r="C223" s="66" t="s">
        <v>278</v>
      </c>
      <c r="D223" s="66" t="s">
        <v>278</v>
      </c>
      <c r="E223" s="66" t="s">
        <v>278</v>
      </c>
      <c r="F223" s="66" t="s">
        <v>4543</v>
      </c>
      <c r="G223" s="186"/>
      <c r="H223" s="199" t="s">
        <v>4587</v>
      </c>
      <c r="I223" s="172" t="s">
        <v>12</v>
      </c>
      <c r="J223" s="57"/>
      <c r="K223" s="57"/>
      <c r="L223" s="57"/>
      <c r="M223" s="57"/>
      <c r="N223" s="57"/>
      <c r="O223" s="57"/>
      <c r="P223" s="57"/>
      <c r="Q223" s="57"/>
      <c r="R223" s="57"/>
      <c r="S223" s="57"/>
      <c r="T223" s="57"/>
      <c r="U223" s="57"/>
      <c r="V223" s="57"/>
      <c r="W223" s="57"/>
      <c r="X223" s="57"/>
      <c r="Y223" s="57"/>
      <c r="Z223" s="57"/>
      <c r="AA223" s="57"/>
      <c r="AB223" s="57"/>
      <c r="AC223" s="57"/>
      <c r="AD223" s="57"/>
      <c r="AE223" s="57"/>
      <c r="AF223" s="57"/>
      <c r="AG223" s="57"/>
      <c r="AH223" s="57"/>
      <c r="AI223" s="57"/>
      <c r="AJ223" s="57"/>
      <c r="AK223" s="57"/>
      <c r="AL223" s="57"/>
      <c r="AM223" s="57"/>
    </row>
    <row r="224" spans="1:39" ht="31" x14ac:dyDescent="0.5">
      <c r="A224" s="205"/>
      <c r="B224" s="206"/>
      <c r="C224" s="66" t="s">
        <v>278</v>
      </c>
      <c r="D224" s="66" t="s">
        <v>250</v>
      </c>
      <c r="E224" s="66" t="s">
        <v>250</v>
      </c>
      <c r="F224" s="66" t="s">
        <v>4543</v>
      </c>
      <c r="G224" s="186"/>
      <c r="H224" s="199" t="s">
        <v>4588</v>
      </c>
      <c r="I224" s="172" t="s">
        <v>12</v>
      </c>
      <c r="J224" s="57"/>
      <c r="K224" s="57"/>
      <c r="L224" s="57"/>
      <c r="M224" s="57"/>
      <c r="N224" s="57"/>
      <c r="O224" s="57"/>
      <c r="P224" s="57"/>
      <c r="Q224" s="57"/>
      <c r="R224" s="57"/>
      <c r="S224" s="57"/>
      <c r="T224" s="57"/>
      <c r="U224" s="57"/>
      <c r="V224" s="57"/>
      <c r="W224" s="57"/>
      <c r="X224" s="57"/>
      <c r="Y224" s="57"/>
      <c r="Z224" s="57"/>
      <c r="AA224" s="57"/>
      <c r="AB224" s="57"/>
      <c r="AC224" s="57"/>
      <c r="AD224" s="57"/>
      <c r="AE224" s="57"/>
      <c r="AF224" s="57"/>
      <c r="AG224" s="57"/>
      <c r="AH224" s="57"/>
      <c r="AI224" s="57"/>
      <c r="AJ224" s="57"/>
      <c r="AK224" s="57"/>
      <c r="AL224" s="57"/>
      <c r="AM224" s="57"/>
    </row>
    <row r="225" spans="1:39" ht="31" x14ac:dyDescent="0.5">
      <c r="A225" s="205"/>
      <c r="B225" s="206"/>
      <c r="C225" s="66" t="s">
        <v>278</v>
      </c>
      <c r="D225" s="66" t="s">
        <v>250</v>
      </c>
      <c r="E225" s="66" t="s">
        <v>250</v>
      </c>
      <c r="F225" s="66" t="s">
        <v>4543</v>
      </c>
      <c r="G225" s="186"/>
      <c r="H225" s="199" t="s">
        <v>4589</v>
      </c>
      <c r="I225" s="172" t="s">
        <v>12</v>
      </c>
      <c r="J225" s="57"/>
      <c r="K225" s="57"/>
      <c r="L225" s="57"/>
      <c r="M225" s="57"/>
      <c r="N225" s="57"/>
      <c r="O225" s="57"/>
      <c r="P225" s="57"/>
      <c r="Q225" s="57"/>
      <c r="R225" s="57"/>
      <c r="S225" s="57"/>
      <c r="T225" s="57"/>
      <c r="U225" s="57"/>
      <c r="V225" s="57"/>
      <c r="W225" s="57"/>
      <c r="X225" s="57"/>
      <c r="Y225" s="57"/>
      <c r="Z225" s="57"/>
      <c r="AA225" s="57"/>
      <c r="AB225" s="57"/>
      <c r="AC225" s="57"/>
      <c r="AD225" s="57"/>
      <c r="AE225" s="57"/>
      <c r="AF225" s="57"/>
      <c r="AG225" s="57"/>
      <c r="AH225" s="57"/>
      <c r="AI225" s="57"/>
      <c r="AJ225" s="57"/>
      <c r="AK225" s="57"/>
      <c r="AL225" s="57"/>
      <c r="AM225" s="57"/>
    </row>
    <row r="226" spans="1:39" ht="31" x14ac:dyDescent="0.5">
      <c r="A226" s="205"/>
      <c r="B226" s="96" t="s">
        <v>4782</v>
      </c>
      <c r="C226" s="66" t="s">
        <v>278</v>
      </c>
      <c r="D226" s="66" t="s">
        <v>278</v>
      </c>
      <c r="E226" s="66" t="s">
        <v>278</v>
      </c>
      <c r="F226" s="66" t="s">
        <v>4543</v>
      </c>
      <c r="G226" s="186"/>
      <c r="H226" s="199" t="s">
        <v>4590</v>
      </c>
      <c r="I226" s="195" t="s">
        <v>202</v>
      </c>
      <c r="J226" s="57"/>
      <c r="K226" s="57"/>
      <c r="L226" s="57"/>
      <c r="M226" s="57"/>
      <c r="N226" s="57"/>
      <c r="O226" s="57"/>
      <c r="P226" s="57"/>
      <c r="Q226" s="57"/>
      <c r="R226" s="57"/>
      <c r="S226" s="57"/>
      <c r="T226" s="57"/>
      <c r="U226" s="57"/>
      <c r="V226" s="57"/>
      <c r="W226" s="57"/>
      <c r="X226" s="57"/>
      <c r="Y226" s="57"/>
      <c r="Z226" s="57"/>
      <c r="AA226" s="57"/>
      <c r="AB226" s="57"/>
      <c r="AC226" s="57"/>
      <c r="AD226" s="57"/>
      <c r="AE226" s="57"/>
      <c r="AF226" s="57"/>
      <c r="AG226" s="57"/>
      <c r="AH226" s="57"/>
      <c r="AI226" s="57"/>
      <c r="AJ226" s="57"/>
      <c r="AK226" s="57"/>
      <c r="AL226" s="57"/>
      <c r="AM226" s="57"/>
    </row>
    <row r="227" spans="1:39" ht="31" x14ac:dyDescent="0.5">
      <c r="A227" s="205"/>
      <c r="B227" s="96" t="s">
        <v>4782</v>
      </c>
      <c r="C227" s="66" t="s">
        <v>278</v>
      </c>
      <c r="D227" s="66" t="s">
        <v>278</v>
      </c>
      <c r="E227" s="66" t="s">
        <v>278</v>
      </c>
      <c r="F227" s="66" t="s">
        <v>4543</v>
      </c>
      <c r="G227" s="186"/>
      <c r="H227" s="199" t="s">
        <v>4591</v>
      </c>
      <c r="I227" s="195" t="s">
        <v>202</v>
      </c>
      <c r="J227" s="57"/>
      <c r="K227" s="57"/>
      <c r="L227" s="57"/>
      <c r="M227" s="57"/>
      <c r="N227" s="57"/>
      <c r="O227" s="57"/>
      <c r="P227" s="57"/>
      <c r="Q227" s="57"/>
      <c r="R227" s="57"/>
      <c r="S227" s="57"/>
      <c r="T227" s="57"/>
      <c r="U227" s="57"/>
      <c r="V227" s="57"/>
      <c r="W227" s="57"/>
      <c r="X227" s="57"/>
      <c r="Y227" s="57"/>
      <c r="Z227" s="57"/>
      <c r="AA227" s="57"/>
      <c r="AB227" s="57"/>
      <c r="AC227" s="57"/>
      <c r="AD227" s="57"/>
      <c r="AE227" s="57"/>
      <c r="AF227" s="57"/>
      <c r="AG227" s="57"/>
      <c r="AH227" s="57"/>
      <c r="AI227" s="57"/>
      <c r="AJ227" s="57"/>
      <c r="AK227" s="57"/>
      <c r="AL227" s="57"/>
      <c r="AM227" s="57"/>
    </row>
    <row r="228" spans="1:39" ht="46.5" x14ac:dyDescent="0.5">
      <c r="A228" s="205"/>
      <c r="B228" s="206"/>
      <c r="C228" s="66" t="s">
        <v>278</v>
      </c>
      <c r="D228" s="66" t="s">
        <v>250</v>
      </c>
      <c r="E228" s="66" t="s">
        <v>250</v>
      </c>
      <c r="F228" s="66" t="s">
        <v>4543</v>
      </c>
      <c r="G228" s="186"/>
      <c r="H228" s="199" t="s">
        <v>4592</v>
      </c>
      <c r="I228" s="195" t="s">
        <v>202</v>
      </c>
      <c r="J228" s="57"/>
      <c r="K228" s="57"/>
      <c r="L228" s="57"/>
      <c r="M228" s="57"/>
      <c r="N228" s="57"/>
      <c r="O228" s="57"/>
      <c r="P228" s="57"/>
      <c r="Q228" s="57"/>
      <c r="R228" s="57"/>
      <c r="S228" s="57"/>
      <c r="T228" s="57"/>
      <c r="U228" s="57"/>
      <c r="V228" s="57"/>
      <c r="W228" s="57"/>
      <c r="X228" s="57"/>
      <c r="Y228" s="57"/>
      <c r="Z228" s="57"/>
      <c r="AA228" s="57"/>
      <c r="AB228" s="57"/>
      <c r="AC228" s="57"/>
      <c r="AD228" s="57"/>
      <c r="AE228" s="57"/>
      <c r="AF228" s="57"/>
      <c r="AG228" s="57"/>
      <c r="AH228" s="57"/>
      <c r="AI228" s="57"/>
      <c r="AJ228" s="57"/>
      <c r="AK228" s="57"/>
      <c r="AL228" s="57"/>
      <c r="AM228" s="57"/>
    </row>
    <row r="229" spans="1:39" ht="47" thickBot="1" x14ac:dyDescent="0.55000000000000004">
      <c r="A229" s="215"/>
      <c r="B229" s="216"/>
      <c r="C229" s="90" t="s">
        <v>278</v>
      </c>
      <c r="D229" s="90" t="s">
        <v>250</v>
      </c>
      <c r="E229" s="90" t="s">
        <v>250</v>
      </c>
      <c r="F229" s="90" t="s">
        <v>4543</v>
      </c>
      <c r="G229" s="217" t="s">
        <v>342</v>
      </c>
      <c r="H229" s="199" t="s">
        <v>4593</v>
      </c>
      <c r="I229" s="214" t="s">
        <v>202</v>
      </c>
      <c r="J229" s="98"/>
      <c r="K229" s="57"/>
      <c r="L229" s="57"/>
      <c r="M229" s="57"/>
      <c r="N229" s="57"/>
      <c r="O229" s="57"/>
      <c r="P229" s="57"/>
      <c r="Q229" s="57"/>
      <c r="R229" s="57"/>
      <c r="S229" s="57"/>
      <c r="T229" s="57"/>
      <c r="U229" s="57"/>
      <c r="V229" s="57"/>
      <c r="W229" s="57"/>
      <c r="X229" s="57"/>
      <c r="Y229" s="57"/>
      <c r="Z229" s="57"/>
      <c r="AA229" s="57"/>
      <c r="AB229" s="57"/>
      <c r="AC229" s="57"/>
      <c r="AD229" s="57"/>
      <c r="AE229" s="57"/>
      <c r="AF229" s="57"/>
      <c r="AG229" s="57"/>
      <c r="AH229" s="57"/>
      <c r="AI229" s="57"/>
      <c r="AJ229" s="57"/>
      <c r="AK229" s="57"/>
      <c r="AL229" s="57"/>
      <c r="AM229" s="57"/>
    </row>
    <row r="230" spans="1:39" s="145" customFormat="1" ht="25.5" thickBot="1" x14ac:dyDescent="0.55000000000000004">
      <c r="A230" s="137"/>
      <c r="B230" s="138"/>
      <c r="C230" s="138"/>
      <c r="D230" s="139"/>
      <c r="E230" s="139"/>
      <c r="F230" s="139"/>
      <c r="G230" s="182">
        <v>5.3</v>
      </c>
      <c r="H230" s="140" t="s">
        <v>4594</v>
      </c>
      <c r="I230" s="141"/>
      <c r="J230" s="142"/>
      <c r="K230" s="143"/>
      <c r="L230" s="144"/>
      <c r="M230" s="144"/>
      <c r="N230" s="57"/>
      <c r="O230" s="57"/>
      <c r="P230" s="57"/>
      <c r="Q230" s="57"/>
      <c r="R230" s="57"/>
      <c r="S230" s="57"/>
      <c r="T230" s="57"/>
      <c r="U230" s="57"/>
      <c r="V230" s="57"/>
      <c r="W230" s="57"/>
      <c r="X230" s="144"/>
      <c r="Y230" s="144"/>
      <c r="Z230" s="144"/>
      <c r="AA230" s="144"/>
      <c r="AB230" s="144"/>
      <c r="AC230" s="144"/>
      <c r="AD230" s="144"/>
      <c r="AE230" s="144"/>
      <c r="AF230" s="144"/>
      <c r="AG230" s="144"/>
      <c r="AH230" s="144"/>
      <c r="AI230" s="144"/>
      <c r="AJ230" s="144"/>
    </row>
    <row r="231" spans="1:39" ht="31" x14ac:dyDescent="0.5">
      <c r="A231" s="207"/>
      <c r="B231" s="208"/>
      <c r="C231" s="79" t="s">
        <v>278</v>
      </c>
      <c r="D231" s="79" t="s">
        <v>278</v>
      </c>
      <c r="E231" s="79" t="s">
        <v>278</v>
      </c>
      <c r="F231" s="79" t="s">
        <v>4543</v>
      </c>
      <c r="G231" s="192"/>
      <c r="H231" s="199" t="s">
        <v>4582</v>
      </c>
      <c r="I231" s="209" t="s">
        <v>202</v>
      </c>
      <c r="J231" s="98"/>
      <c r="K231" s="57"/>
      <c r="L231" s="57"/>
      <c r="M231" s="57"/>
      <c r="N231" s="57"/>
      <c r="O231" s="57"/>
      <c r="P231" s="57"/>
      <c r="Q231" s="57"/>
      <c r="R231" s="57"/>
      <c r="S231" s="57"/>
      <c r="T231" s="57"/>
      <c r="U231" s="57"/>
      <c r="V231" s="57"/>
      <c r="W231" s="57"/>
      <c r="X231" s="57"/>
      <c r="Y231" s="57"/>
      <c r="Z231" s="57"/>
      <c r="AA231" s="57"/>
      <c r="AB231" s="57"/>
      <c r="AC231" s="57"/>
      <c r="AD231" s="57"/>
      <c r="AE231" s="57"/>
      <c r="AF231" s="57"/>
      <c r="AG231" s="57"/>
      <c r="AH231" s="57"/>
      <c r="AI231" s="57"/>
      <c r="AJ231" s="57"/>
      <c r="AK231" s="57"/>
      <c r="AL231" s="57"/>
      <c r="AM231" s="57"/>
    </row>
    <row r="232" spans="1:39" s="236" customFormat="1" ht="31" x14ac:dyDescent="0.5">
      <c r="A232" s="207"/>
      <c r="B232" s="208"/>
      <c r="C232" s="79"/>
      <c r="D232" s="79"/>
      <c r="E232" s="79"/>
      <c r="F232" s="79"/>
      <c r="G232" s="192"/>
      <c r="H232" s="199" t="s">
        <v>4823</v>
      </c>
      <c r="I232" s="209"/>
      <c r="J232" s="98"/>
      <c r="K232" s="57"/>
      <c r="L232" s="57"/>
      <c r="M232" s="57"/>
      <c r="N232" s="57"/>
      <c r="O232" s="57"/>
      <c r="P232" s="57"/>
      <c r="Q232" s="57"/>
      <c r="R232" s="57"/>
      <c r="S232" s="57"/>
      <c r="T232" s="57"/>
      <c r="U232" s="57"/>
      <c r="V232" s="57"/>
      <c r="W232" s="57"/>
      <c r="X232" s="57"/>
      <c r="Y232" s="57"/>
      <c r="Z232" s="57"/>
      <c r="AA232" s="57"/>
      <c r="AB232" s="57"/>
      <c r="AC232" s="57"/>
      <c r="AD232" s="57"/>
      <c r="AE232" s="57"/>
      <c r="AF232" s="57"/>
      <c r="AG232" s="57"/>
      <c r="AH232" s="57"/>
      <c r="AI232" s="57"/>
      <c r="AJ232" s="57"/>
      <c r="AK232" s="57"/>
      <c r="AL232" s="57"/>
      <c r="AM232" s="57"/>
    </row>
    <row r="233" spans="1:39" ht="31" x14ac:dyDescent="0.5">
      <c r="A233" s="205"/>
      <c r="B233" s="206"/>
      <c r="C233" s="66" t="s">
        <v>278</v>
      </c>
      <c r="D233" s="66" t="s">
        <v>278</v>
      </c>
      <c r="E233" s="66" t="s">
        <v>278</v>
      </c>
      <c r="F233" s="66" t="s">
        <v>4543</v>
      </c>
      <c r="G233" s="186"/>
      <c r="H233" s="199" t="s">
        <v>4583</v>
      </c>
      <c r="I233" s="172" t="s">
        <v>12</v>
      </c>
      <c r="J233" s="57"/>
      <c r="K233" s="57"/>
      <c r="L233" s="57"/>
      <c r="M233" s="57"/>
      <c r="N233" s="57"/>
      <c r="O233" s="57"/>
      <c r="P233" s="57"/>
      <c r="Q233" s="57"/>
      <c r="R233" s="57"/>
      <c r="S233" s="57"/>
      <c r="T233" s="57"/>
      <c r="U233" s="57"/>
      <c r="V233" s="57"/>
      <c r="W233" s="57"/>
      <c r="X233" s="57"/>
      <c r="Y233" s="57"/>
      <c r="Z233" s="57"/>
      <c r="AA233" s="57"/>
      <c r="AB233" s="57"/>
      <c r="AC233" s="57"/>
      <c r="AD233" s="57"/>
      <c r="AE233" s="57"/>
      <c r="AF233" s="57"/>
      <c r="AG233" s="57"/>
      <c r="AH233" s="57"/>
      <c r="AI233" s="57"/>
      <c r="AJ233" s="57"/>
      <c r="AK233" s="57"/>
      <c r="AL233" s="57"/>
      <c r="AM233" s="57"/>
    </row>
    <row r="234" spans="1:39" ht="31" x14ac:dyDescent="0.5">
      <c r="A234" s="205"/>
      <c r="B234" s="206"/>
      <c r="C234" s="66" t="s">
        <v>278</v>
      </c>
      <c r="D234" s="66" t="s">
        <v>278</v>
      </c>
      <c r="E234" s="66" t="s">
        <v>278</v>
      </c>
      <c r="F234" s="66" t="s">
        <v>4543</v>
      </c>
      <c r="G234" s="186"/>
      <c r="H234" s="199" t="s">
        <v>4817</v>
      </c>
      <c r="I234" s="195" t="s">
        <v>4562</v>
      </c>
      <c r="J234" s="57"/>
      <c r="K234" s="57"/>
      <c r="L234" s="57"/>
      <c r="M234" s="57"/>
      <c r="N234" s="57"/>
      <c r="O234" s="57"/>
      <c r="P234" s="57"/>
      <c r="Q234" s="57"/>
      <c r="R234" s="57"/>
      <c r="S234" s="57"/>
      <c r="T234" s="57"/>
      <c r="U234" s="57"/>
      <c r="V234" s="57"/>
      <c r="W234" s="57"/>
      <c r="X234" s="57"/>
      <c r="Y234" s="57"/>
      <c r="Z234" s="57"/>
      <c r="AA234" s="57"/>
      <c r="AB234" s="57"/>
      <c r="AC234" s="57"/>
      <c r="AD234" s="57"/>
      <c r="AE234" s="57"/>
      <c r="AF234" s="57"/>
      <c r="AG234" s="57"/>
      <c r="AH234" s="57"/>
      <c r="AI234" s="57"/>
      <c r="AJ234" s="57"/>
      <c r="AK234" s="57"/>
      <c r="AL234" s="57"/>
      <c r="AM234" s="57"/>
    </row>
    <row r="235" spans="1:39" s="236" customFormat="1" ht="31" x14ac:dyDescent="0.5">
      <c r="A235" s="205"/>
      <c r="B235" s="96" t="s">
        <v>4826</v>
      </c>
      <c r="C235" s="66" t="s">
        <v>250</v>
      </c>
      <c r="D235" s="66" t="s">
        <v>278</v>
      </c>
      <c r="E235" s="66" t="s">
        <v>278</v>
      </c>
      <c r="F235" s="66" t="s">
        <v>278</v>
      </c>
      <c r="G235" s="186"/>
      <c r="H235" s="199" t="s">
        <v>4825</v>
      </c>
      <c r="I235" s="195"/>
      <c r="J235" s="57"/>
      <c r="K235" s="57"/>
      <c r="L235" s="57"/>
      <c r="M235" s="57"/>
      <c r="N235" s="57"/>
      <c r="O235" s="57"/>
      <c r="P235" s="57"/>
      <c r="Q235" s="57"/>
      <c r="R235" s="57"/>
      <c r="S235" s="57"/>
      <c r="T235" s="57"/>
      <c r="U235" s="57"/>
      <c r="V235" s="57"/>
      <c r="W235" s="57"/>
      <c r="X235" s="57"/>
      <c r="Y235" s="57"/>
      <c r="Z235" s="57"/>
      <c r="AA235" s="57"/>
      <c r="AB235" s="57"/>
      <c r="AC235" s="57"/>
      <c r="AD235" s="57"/>
      <c r="AE235" s="57"/>
      <c r="AF235" s="57"/>
      <c r="AG235" s="57"/>
      <c r="AH235" s="57"/>
      <c r="AI235" s="57"/>
      <c r="AJ235" s="57"/>
      <c r="AK235" s="57"/>
      <c r="AL235" s="57"/>
      <c r="AM235" s="57"/>
    </row>
    <row r="236" spans="1:39" ht="25" x14ac:dyDescent="0.5">
      <c r="A236" s="205"/>
      <c r="B236" s="206"/>
      <c r="C236" s="66" t="s">
        <v>278</v>
      </c>
      <c r="D236" s="66" t="s">
        <v>278</v>
      </c>
      <c r="E236" s="66" t="s">
        <v>278</v>
      </c>
      <c r="F236" s="66" t="s">
        <v>4543</v>
      </c>
      <c r="G236" s="186"/>
      <c r="H236" s="199" t="s">
        <v>340</v>
      </c>
      <c r="I236" s="172" t="s">
        <v>12</v>
      </c>
      <c r="J236" s="57"/>
      <c r="K236" s="57"/>
      <c r="L236" s="57"/>
      <c r="M236" s="57"/>
      <c r="N236" s="57"/>
      <c r="O236" s="57"/>
      <c r="P236" s="57"/>
      <c r="Q236" s="57"/>
      <c r="R236" s="57"/>
      <c r="S236" s="57"/>
      <c r="T236" s="57"/>
      <c r="U236" s="57"/>
      <c r="V236" s="57"/>
      <c r="W236" s="57"/>
      <c r="X236" s="57"/>
      <c r="Y236" s="57"/>
      <c r="Z236" s="57"/>
      <c r="AA236" s="57"/>
      <c r="AB236" s="57"/>
      <c r="AC236" s="57"/>
      <c r="AD236" s="57"/>
      <c r="AE236" s="57"/>
      <c r="AF236" s="57"/>
      <c r="AG236" s="57"/>
      <c r="AH236" s="57"/>
      <c r="AI236" s="57"/>
      <c r="AJ236" s="57"/>
      <c r="AK236" s="57"/>
      <c r="AL236" s="57"/>
      <c r="AM236" s="57"/>
    </row>
    <row r="237" spans="1:39" ht="31" x14ac:dyDescent="0.5">
      <c r="A237" s="205"/>
      <c r="B237" s="206"/>
      <c r="C237" s="66" t="s">
        <v>278</v>
      </c>
      <c r="D237" s="66" t="s">
        <v>278</v>
      </c>
      <c r="E237" s="66" t="s">
        <v>278</v>
      </c>
      <c r="F237" s="66" t="s">
        <v>4543</v>
      </c>
      <c r="G237" s="186"/>
      <c r="H237" s="199" t="s">
        <v>4584</v>
      </c>
      <c r="I237" s="172" t="s">
        <v>12</v>
      </c>
      <c r="J237" s="57"/>
      <c r="K237" s="57"/>
      <c r="L237" s="57"/>
      <c r="M237" s="57"/>
      <c r="N237" s="57"/>
      <c r="O237" s="57"/>
      <c r="P237" s="57"/>
      <c r="Q237" s="57"/>
      <c r="R237" s="57"/>
      <c r="S237" s="57"/>
      <c r="T237" s="57"/>
      <c r="U237" s="57"/>
      <c r="V237" s="57"/>
      <c r="W237" s="57"/>
      <c r="X237" s="57"/>
      <c r="Y237" s="57"/>
      <c r="Z237" s="57"/>
      <c r="AA237" s="57"/>
      <c r="AB237" s="57"/>
      <c r="AC237" s="57"/>
      <c r="AD237" s="57"/>
      <c r="AE237" s="57"/>
      <c r="AF237" s="57"/>
      <c r="AG237" s="57"/>
      <c r="AH237" s="57"/>
      <c r="AI237" s="57"/>
      <c r="AJ237" s="57"/>
      <c r="AK237" s="57"/>
      <c r="AL237" s="57"/>
      <c r="AM237" s="57"/>
    </row>
    <row r="238" spans="1:39" ht="25" x14ac:dyDescent="0.5">
      <c r="A238" s="205"/>
      <c r="B238" s="206"/>
      <c r="C238" s="66" t="s">
        <v>278</v>
      </c>
      <c r="D238" s="66" t="s">
        <v>278</v>
      </c>
      <c r="E238" s="66" t="s">
        <v>278</v>
      </c>
      <c r="F238" s="66" t="s">
        <v>4543</v>
      </c>
      <c r="G238" s="186"/>
      <c r="H238" s="199" t="s">
        <v>4585</v>
      </c>
      <c r="I238" s="172" t="s">
        <v>12</v>
      </c>
      <c r="J238" s="57"/>
      <c r="K238" s="57"/>
      <c r="L238" s="57"/>
      <c r="M238" s="57"/>
      <c r="N238" s="57"/>
      <c r="O238" s="57"/>
      <c r="P238" s="57"/>
      <c r="Q238" s="57"/>
      <c r="R238" s="57"/>
      <c r="S238" s="57"/>
      <c r="T238" s="57"/>
      <c r="U238" s="57"/>
      <c r="V238" s="57"/>
      <c r="W238" s="57"/>
      <c r="X238" s="57"/>
      <c r="Y238" s="57"/>
      <c r="Z238" s="57"/>
      <c r="AA238" s="57"/>
      <c r="AB238" s="57"/>
      <c r="AC238" s="57"/>
      <c r="AD238" s="57"/>
      <c r="AE238" s="57"/>
      <c r="AF238" s="57"/>
      <c r="AG238" s="57"/>
      <c r="AH238" s="57"/>
      <c r="AI238" s="57"/>
      <c r="AJ238" s="57"/>
      <c r="AK238" s="57"/>
      <c r="AL238" s="57"/>
      <c r="AM238" s="57"/>
    </row>
    <row r="239" spans="1:39" ht="25" x14ac:dyDescent="0.5">
      <c r="A239" s="205"/>
      <c r="B239" s="206"/>
      <c r="C239" s="66" t="s">
        <v>278</v>
      </c>
      <c r="D239" s="66" t="s">
        <v>278</v>
      </c>
      <c r="E239" s="66" t="s">
        <v>278</v>
      </c>
      <c r="F239" s="66" t="s">
        <v>4543</v>
      </c>
      <c r="G239" s="186"/>
      <c r="H239" s="199" t="s">
        <v>4586</v>
      </c>
      <c r="I239" s="172" t="s">
        <v>12</v>
      </c>
      <c r="J239" s="57"/>
      <c r="K239" s="57"/>
      <c r="L239" s="57"/>
      <c r="M239" s="57"/>
      <c r="N239" s="57"/>
      <c r="O239" s="57"/>
      <c r="P239" s="57"/>
      <c r="Q239" s="57"/>
      <c r="R239" s="57"/>
      <c r="S239" s="57"/>
      <c r="T239" s="57"/>
      <c r="U239" s="57"/>
      <c r="V239" s="57"/>
      <c r="W239" s="57"/>
      <c r="X239" s="57"/>
      <c r="Y239" s="57"/>
      <c r="Z239" s="57"/>
      <c r="AA239" s="57"/>
      <c r="AB239" s="57"/>
      <c r="AC239" s="57"/>
      <c r="AD239" s="57"/>
      <c r="AE239" s="57"/>
      <c r="AF239" s="57"/>
      <c r="AG239" s="57"/>
      <c r="AH239" s="57"/>
      <c r="AI239" s="57"/>
      <c r="AJ239" s="57"/>
      <c r="AK239" s="57"/>
      <c r="AL239" s="57"/>
      <c r="AM239" s="57"/>
    </row>
    <row r="240" spans="1:39" ht="25" x14ac:dyDescent="0.5">
      <c r="A240" s="205"/>
      <c r="B240" s="206"/>
      <c r="C240" s="66" t="s">
        <v>278</v>
      </c>
      <c r="D240" s="66" t="s">
        <v>278</v>
      </c>
      <c r="E240" s="66" t="s">
        <v>278</v>
      </c>
      <c r="F240" s="66" t="s">
        <v>4543</v>
      </c>
      <c r="G240" s="186"/>
      <c r="H240" s="199" t="s">
        <v>4587</v>
      </c>
      <c r="I240" s="172" t="s">
        <v>12</v>
      </c>
      <c r="J240" s="57"/>
      <c r="K240" s="57"/>
      <c r="L240" s="57"/>
      <c r="M240" s="57"/>
      <c r="N240" s="57"/>
      <c r="O240" s="57"/>
      <c r="P240" s="57"/>
      <c r="Q240" s="57"/>
      <c r="R240" s="57"/>
      <c r="S240" s="57"/>
      <c r="T240" s="57"/>
      <c r="U240" s="57"/>
      <c r="V240" s="57"/>
      <c r="W240" s="57"/>
      <c r="X240" s="57"/>
      <c r="Y240" s="57"/>
      <c r="Z240" s="57"/>
      <c r="AA240" s="57"/>
      <c r="AB240" s="57"/>
      <c r="AC240" s="57"/>
      <c r="AD240" s="57"/>
      <c r="AE240" s="57"/>
      <c r="AF240" s="57"/>
      <c r="AG240" s="57"/>
      <c r="AH240" s="57"/>
      <c r="AI240" s="57"/>
      <c r="AJ240" s="57"/>
      <c r="AK240" s="57"/>
      <c r="AL240" s="57"/>
      <c r="AM240" s="57"/>
    </row>
    <row r="241" spans="1:39" ht="31" x14ac:dyDescent="0.5">
      <c r="A241" s="205"/>
      <c r="B241" s="206"/>
      <c r="C241" s="66" t="s">
        <v>278</v>
      </c>
      <c r="D241" s="66" t="s">
        <v>250</v>
      </c>
      <c r="E241" s="66" t="s">
        <v>250</v>
      </c>
      <c r="F241" s="66" t="s">
        <v>4543</v>
      </c>
      <c r="G241" s="186"/>
      <c r="H241" s="199" t="s">
        <v>4588</v>
      </c>
      <c r="I241" s="172" t="s">
        <v>12</v>
      </c>
      <c r="J241" s="57"/>
      <c r="K241" s="57"/>
      <c r="L241" s="57"/>
      <c r="M241" s="57"/>
      <c r="N241" s="57"/>
      <c r="O241" s="57"/>
      <c r="P241" s="57"/>
      <c r="Q241" s="57"/>
      <c r="R241" s="57"/>
      <c r="S241" s="57"/>
      <c r="T241" s="57"/>
      <c r="U241" s="57"/>
      <c r="V241" s="57"/>
      <c r="W241" s="57"/>
      <c r="X241" s="57"/>
      <c r="Y241" s="57"/>
      <c r="Z241" s="57"/>
      <c r="AA241" s="57"/>
      <c r="AB241" s="57"/>
      <c r="AC241" s="57"/>
      <c r="AD241" s="57"/>
      <c r="AE241" s="57"/>
      <c r="AF241" s="57"/>
      <c r="AG241" s="57"/>
      <c r="AH241" s="57"/>
      <c r="AI241" s="57"/>
      <c r="AJ241" s="57"/>
      <c r="AK241" s="57"/>
      <c r="AL241" s="57"/>
      <c r="AM241" s="57"/>
    </row>
    <row r="242" spans="1:39" ht="31" x14ac:dyDescent="0.5">
      <c r="A242" s="205"/>
      <c r="B242" s="206"/>
      <c r="C242" s="66" t="s">
        <v>278</v>
      </c>
      <c r="D242" s="66" t="s">
        <v>250</v>
      </c>
      <c r="E242" s="66" t="s">
        <v>250</v>
      </c>
      <c r="F242" s="66" t="s">
        <v>4543</v>
      </c>
      <c r="G242" s="186"/>
      <c r="H242" s="199" t="s">
        <v>4589</v>
      </c>
      <c r="I242" s="172" t="s">
        <v>12</v>
      </c>
      <c r="J242" s="57"/>
      <c r="K242" s="57"/>
      <c r="L242" s="57"/>
      <c r="M242" s="57"/>
      <c r="N242" s="57"/>
      <c r="O242" s="57"/>
      <c r="P242" s="57"/>
      <c r="Q242" s="57"/>
      <c r="R242" s="57"/>
      <c r="S242" s="57"/>
      <c r="T242" s="57"/>
      <c r="U242" s="57"/>
      <c r="V242" s="57"/>
      <c r="W242" s="57"/>
      <c r="X242" s="57"/>
      <c r="Y242" s="57"/>
      <c r="Z242" s="57"/>
      <c r="AA242" s="57"/>
      <c r="AB242" s="57"/>
      <c r="AC242" s="57"/>
      <c r="AD242" s="57"/>
      <c r="AE242" s="57"/>
      <c r="AF242" s="57"/>
      <c r="AG242" s="57"/>
      <c r="AH242" s="57"/>
      <c r="AI242" s="57"/>
      <c r="AJ242" s="57"/>
      <c r="AK242" s="57"/>
      <c r="AL242" s="57"/>
      <c r="AM242" s="57"/>
    </row>
    <row r="243" spans="1:39" ht="31" x14ac:dyDescent="0.5">
      <c r="A243" s="205"/>
      <c r="B243" s="96" t="s">
        <v>4782</v>
      </c>
      <c r="C243" s="66" t="s">
        <v>278</v>
      </c>
      <c r="D243" s="66" t="s">
        <v>278</v>
      </c>
      <c r="E243" s="66" t="s">
        <v>278</v>
      </c>
      <c r="F243" s="66" t="s">
        <v>4543</v>
      </c>
      <c r="G243" s="186"/>
      <c r="H243" s="199" t="s">
        <v>4590</v>
      </c>
      <c r="I243" s="195" t="s">
        <v>202</v>
      </c>
      <c r="J243" s="57"/>
      <c r="K243" s="57"/>
      <c r="L243" s="57"/>
      <c r="M243" s="57"/>
      <c r="N243" s="57"/>
      <c r="O243" s="57"/>
      <c r="P243" s="57"/>
      <c r="Q243" s="57"/>
      <c r="R243" s="57"/>
      <c r="S243" s="57"/>
      <c r="T243" s="57"/>
      <c r="U243" s="57"/>
      <c r="V243" s="57"/>
      <c r="W243" s="57"/>
      <c r="X243" s="57"/>
      <c r="Y243" s="57"/>
      <c r="Z243" s="57"/>
      <c r="AA243" s="57"/>
      <c r="AB243" s="57"/>
      <c r="AC243" s="57"/>
      <c r="AD243" s="57"/>
      <c r="AE243" s="57"/>
      <c r="AF243" s="57"/>
      <c r="AG243" s="57"/>
      <c r="AH243" s="57"/>
      <c r="AI243" s="57"/>
      <c r="AJ243" s="57"/>
      <c r="AK243" s="57"/>
      <c r="AL243" s="57"/>
      <c r="AM243" s="57"/>
    </row>
    <row r="244" spans="1:39" ht="31" x14ac:dyDescent="0.5">
      <c r="A244" s="205"/>
      <c r="B244" s="96" t="s">
        <v>4782</v>
      </c>
      <c r="C244" s="66" t="s">
        <v>278</v>
      </c>
      <c r="D244" s="66" t="s">
        <v>278</v>
      </c>
      <c r="E244" s="66" t="s">
        <v>278</v>
      </c>
      <c r="F244" s="66" t="s">
        <v>4543</v>
      </c>
      <c r="G244" s="186"/>
      <c r="H244" s="199" t="s">
        <v>4591</v>
      </c>
      <c r="I244" s="195" t="s">
        <v>202</v>
      </c>
      <c r="J244" s="57"/>
      <c r="K244" s="57"/>
      <c r="L244" s="57"/>
      <c r="M244" s="57"/>
      <c r="N244" s="57"/>
      <c r="O244" s="57"/>
      <c r="P244" s="57"/>
      <c r="Q244" s="57"/>
      <c r="R244" s="57"/>
      <c r="S244" s="57"/>
      <c r="T244" s="57"/>
      <c r="U244" s="57"/>
      <c r="V244" s="57"/>
      <c r="W244" s="57"/>
      <c r="X244" s="57"/>
      <c r="Y244" s="57"/>
      <c r="Z244" s="57"/>
      <c r="AA244" s="57"/>
      <c r="AB244" s="57"/>
      <c r="AC244" s="57"/>
      <c r="AD244" s="57"/>
      <c r="AE244" s="57"/>
      <c r="AF244" s="57"/>
      <c r="AG244" s="57"/>
      <c r="AH244" s="57"/>
      <c r="AI244" s="57"/>
      <c r="AJ244" s="57"/>
      <c r="AK244" s="57"/>
      <c r="AL244" s="57"/>
      <c r="AM244" s="57"/>
    </row>
    <row r="245" spans="1:39" ht="46.5" x14ac:dyDescent="0.5">
      <c r="A245" s="205"/>
      <c r="B245" s="206"/>
      <c r="C245" s="66" t="s">
        <v>278</v>
      </c>
      <c r="D245" s="66" t="s">
        <v>250</v>
      </c>
      <c r="E245" s="66" t="s">
        <v>250</v>
      </c>
      <c r="F245" s="66" t="s">
        <v>4543</v>
      </c>
      <c r="G245" s="186"/>
      <c r="H245" s="199" t="s">
        <v>4592</v>
      </c>
      <c r="I245" s="195" t="s">
        <v>202</v>
      </c>
      <c r="J245" s="57"/>
      <c r="K245" s="57"/>
      <c r="L245" s="57"/>
      <c r="M245" s="57"/>
      <c r="N245" s="57"/>
      <c r="O245" s="57"/>
      <c r="P245" s="57"/>
      <c r="Q245" s="57"/>
      <c r="R245" s="57"/>
      <c r="S245" s="57"/>
      <c r="T245" s="57"/>
      <c r="U245" s="57"/>
      <c r="V245" s="57"/>
      <c r="W245" s="57"/>
      <c r="X245" s="57"/>
      <c r="Y245" s="57"/>
      <c r="Z245" s="57"/>
      <c r="AA245" s="57"/>
      <c r="AB245" s="57"/>
      <c r="AC245" s="57"/>
      <c r="AD245" s="57"/>
      <c r="AE245" s="57"/>
      <c r="AF245" s="57"/>
      <c r="AG245" s="57"/>
      <c r="AH245" s="57"/>
      <c r="AI245" s="57"/>
      <c r="AJ245" s="57"/>
      <c r="AK245" s="57"/>
      <c r="AL245" s="57"/>
      <c r="AM245" s="57"/>
    </row>
    <row r="246" spans="1:39" ht="47" thickBot="1" x14ac:dyDescent="0.55000000000000004">
      <c r="A246" s="215"/>
      <c r="B246" s="216"/>
      <c r="C246" s="90" t="s">
        <v>278</v>
      </c>
      <c r="D246" s="90" t="s">
        <v>250</v>
      </c>
      <c r="E246" s="90" t="s">
        <v>250</v>
      </c>
      <c r="F246" s="90" t="s">
        <v>4543</v>
      </c>
      <c r="G246" s="217" t="s">
        <v>342</v>
      </c>
      <c r="H246" s="199" t="s">
        <v>4593</v>
      </c>
      <c r="I246" s="214" t="s">
        <v>202</v>
      </c>
      <c r="J246" s="98"/>
      <c r="K246" s="57"/>
      <c r="L246" s="57"/>
      <c r="M246" s="57"/>
      <c r="N246" s="57"/>
      <c r="O246" s="57"/>
      <c r="P246" s="57"/>
      <c r="Q246" s="57"/>
      <c r="R246" s="57"/>
      <c r="S246" s="57"/>
      <c r="T246" s="57"/>
      <c r="U246" s="57"/>
      <c r="V246" s="57"/>
      <c r="W246" s="57"/>
      <c r="X246" s="57"/>
      <c r="Y246" s="57"/>
      <c r="Z246" s="57"/>
      <c r="AA246" s="57"/>
      <c r="AB246" s="57"/>
      <c r="AC246" s="57"/>
      <c r="AD246" s="57"/>
      <c r="AE246" s="57"/>
      <c r="AF246" s="57"/>
      <c r="AG246" s="57"/>
      <c r="AH246" s="57"/>
      <c r="AI246" s="57"/>
      <c r="AJ246" s="57"/>
      <c r="AK246" s="57"/>
      <c r="AL246" s="57"/>
      <c r="AM246" s="57"/>
    </row>
    <row r="247" spans="1:39" s="145" customFormat="1" ht="25.5" thickBot="1" x14ac:dyDescent="0.55000000000000004">
      <c r="A247" s="137"/>
      <c r="B247" s="138"/>
      <c r="C247" s="138"/>
      <c r="D247" s="139"/>
      <c r="E247" s="139"/>
      <c r="F247" s="139"/>
      <c r="G247" s="182">
        <v>5.4</v>
      </c>
      <c r="H247" s="140" t="s">
        <v>4595</v>
      </c>
      <c r="I247" s="141"/>
      <c r="J247" s="142"/>
      <c r="K247" s="143"/>
      <c r="L247" s="144"/>
      <c r="M247" s="144"/>
      <c r="N247" s="57"/>
      <c r="O247" s="57"/>
      <c r="P247" s="57"/>
      <c r="Q247" s="57"/>
      <c r="R247" s="57"/>
      <c r="S247" s="57"/>
      <c r="T247" s="57"/>
      <c r="U247" s="57"/>
      <c r="V247" s="57"/>
      <c r="W247" s="57"/>
      <c r="X247" s="144"/>
      <c r="Y247" s="144"/>
      <c r="Z247" s="144"/>
      <c r="AA247" s="144"/>
      <c r="AB247" s="144"/>
      <c r="AC247" s="144"/>
      <c r="AD247" s="144"/>
      <c r="AE247" s="144"/>
      <c r="AF247" s="144"/>
      <c r="AG247" s="144"/>
      <c r="AH247" s="144"/>
      <c r="AI247" s="144"/>
      <c r="AJ247" s="144"/>
    </row>
    <row r="248" spans="1:39" ht="31" x14ac:dyDescent="0.5">
      <c r="A248" s="207"/>
      <c r="B248" s="208"/>
      <c r="C248" s="79" t="s">
        <v>278</v>
      </c>
      <c r="D248" s="79" t="s">
        <v>278</v>
      </c>
      <c r="E248" s="79" t="s">
        <v>278</v>
      </c>
      <c r="F248" s="79" t="s">
        <v>4543</v>
      </c>
      <c r="G248" s="192"/>
      <c r="H248" s="199" t="s">
        <v>4582</v>
      </c>
      <c r="I248" s="209" t="s">
        <v>202</v>
      </c>
      <c r="J248" s="98"/>
      <c r="K248" s="57"/>
      <c r="L248" s="57"/>
      <c r="M248" s="57"/>
      <c r="N248" s="57"/>
      <c r="O248" s="57"/>
      <c r="P248" s="57"/>
      <c r="Q248" s="57"/>
      <c r="R248" s="57"/>
      <c r="S248" s="57"/>
      <c r="T248" s="57"/>
      <c r="U248" s="57"/>
      <c r="V248" s="57"/>
      <c r="W248" s="57"/>
      <c r="X248" s="57"/>
      <c r="Y248" s="57"/>
      <c r="Z248" s="57"/>
      <c r="AA248" s="57"/>
      <c r="AB248" s="57"/>
      <c r="AC248" s="57"/>
      <c r="AD248" s="57"/>
      <c r="AE248" s="57"/>
      <c r="AF248" s="57"/>
      <c r="AG248" s="57"/>
      <c r="AH248" s="57"/>
      <c r="AI248" s="57"/>
      <c r="AJ248" s="57"/>
      <c r="AK248" s="57"/>
      <c r="AL248" s="57"/>
      <c r="AM248" s="57"/>
    </row>
    <row r="249" spans="1:39" s="236" customFormat="1" ht="31" x14ac:dyDescent="0.5">
      <c r="A249" s="207"/>
      <c r="B249" s="208"/>
      <c r="C249" s="79" t="s">
        <v>278</v>
      </c>
      <c r="D249" s="79" t="s">
        <v>278</v>
      </c>
      <c r="E249" s="79" t="s">
        <v>278</v>
      </c>
      <c r="F249" s="79" t="s">
        <v>4543</v>
      </c>
      <c r="G249" s="192"/>
      <c r="H249" s="199" t="s">
        <v>4824</v>
      </c>
      <c r="I249" s="209"/>
      <c r="J249" s="98"/>
      <c r="K249" s="57"/>
      <c r="L249" s="57"/>
      <c r="M249" s="57"/>
      <c r="N249" s="57"/>
      <c r="O249" s="57"/>
      <c r="P249" s="57"/>
      <c r="Q249" s="57"/>
      <c r="R249" s="57"/>
      <c r="S249" s="57"/>
      <c r="T249" s="57"/>
      <c r="U249" s="57"/>
      <c r="V249" s="57"/>
      <c r="W249" s="57"/>
      <c r="X249" s="57"/>
      <c r="Y249" s="57"/>
      <c r="Z249" s="57"/>
      <c r="AA249" s="57"/>
      <c r="AB249" s="57"/>
      <c r="AC249" s="57"/>
      <c r="AD249" s="57"/>
      <c r="AE249" s="57"/>
      <c r="AF249" s="57"/>
      <c r="AG249" s="57"/>
      <c r="AH249" s="57"/>
      <c r="AI249" s="57"/>
      <c r="AJ249" s="57"/>
      <c r="AK249" s="57"/>
      <c r="AL249" s="57"/>
      <c r="AM249" s="57"/>
    </row>
    <row r="250" spans="1:39" ht="31" x14ac:dyDescent="0.5">
      <c r="A250" s="205"/>
      <c r="B250" s="206"/>
      <c r="C250" s="66" t="s">
        <v>278</v>
      </c>
      <c r="D250" s="66" t="s">
        <v>278</v>
      </c>
      <c r="E250" s="66" t="s">
        <v>278</v>
      </c>
      <c r="F250" s="66" t="s">
        <v>4543</v>
      </c>
      <c r="G250" s="186"/>
      <c r="H250" s="199" t="s">
        <v>4583</v>
      </c>
      <c r="I250" s="172" t="s">
        <v>12</v>
      </c>
      <c r="J250" s="57"/>
      <c r="K250" s="57"/>
      <c r="L250" s="57"/>
      <c r="M250" s="57"/>
      <c r="N250" s="57"/>
      <c r="O250" s="57"/>
      <c r="P250" s="57"/>
      <c r="Q250" s="57"/>
      <c r="R250" s="57"/>
      <c r="S250" s="57"/>
      <c r="T250" s="57"/>
      <c r="U250" s="57"/>
      <c r="V250" s="57"/>
      <c r="W250" s="57"/>
      <c r="X250" s="57"/>
      <c r="Y250" s="57"/>
      <c r="Z250" s="57"/>
      <c r="AA250" s="57"/>
      <c r="AB250" s="57"/>
      <c r="AC250" s="57"/>
      <c r="AD250" s="57"/>
      <c r="AE250" s="57"/>
      <c r="AF250" s="57"/>
      <c r="AG250" s="57"/>
      <c r="AH250" s="57"/>
      <c r="AI250" s="57"/>
      <c r="AJ250" s="57"/>
      <c r="AK250" s="57"/>
      <c r="AL250" s="57"/>
      <c r="AM250" s="57"/>
    </row>
    <row r="251" spans="1:39" ht="31" x14ac:dyDescent="0.5">
      <c r="A251" s="205"/>
      <c r="B251" s="206"/>
      <c r="C251" s="66" t="s">
        <v>278</v>
      </c>
      <c r="D251" s="66" t="s">
        <v>278</v>
      </c>
      <c r="E251" s="66" t="s">
        <v>278</v>
      </c>
      <c r="F251" s="66" t="s">
        <v>4543</v>
      </c>
      <c r="G251" s="186"/>
      <c r="H251" s="199" t="s">
        <v>4817</v>
      </c>
      <c r="I251" s="195" t="s">
        <v>4562</v>
      </c>
      <c r="J251" s="57"/>
      <c r="K251" s="57"/>
      <c r="L251" s="57"/>
      <c r="M251" s="57"/>
      <c r="N251" s="57"/>
      <c r="O251" s="57"/>
      <c r="P251" s="57"/>
      <c r="Q251" s="57"/>
      <c r="R251" s="57"/>
      <c r="S251" s="57"/>
      <c r="T251" s="57"/>
      <c r="U251" s="57"/>
      <c r="V251" s="57"/>
      <c r="W251" s="57"/>
      <c r="X251" s="57"/>
      <c r="Y251" s="57"/>
      <c r="Z251" s="57"/>
      <c r="AA251" s="57"/>
      <c r="AB251" s="57"/>
      <c r="AC251" s="57"/>
      <c r="AD251" s="57"/>
      <c r="AE251" s="57"/>
      <c r="AF251" s="57"/>
      <c r="AG251" s="57"/>
      <c r="AH251" s="57"/>
      <c r="AI251" s="57"/>
      <c r="AJ251" s="57"/>
      <c r="AK251" s="57"/>
      <c r="AL251" s="57"/>
      <c r="AM251" s="57"/>
    </row>
    <row r="252" spans="1:39" s="236" customFormat="1" ht="31" x14ac:dyDescent="0.5">
      <c r="A252" s="205"/>
      <c r="B252" s="96" t="s">
        <v>4826</v>
      </c>
      <c r="C252" s="66" t="s">
        <v>250</v>
      </c>
      <c r="D252" s="66" t="s">
        <v>278</v>
      </c>
      <c r="E252" s="66" t="s">
        <v>278</v>
      </c>
      <c r="F252" s="66" t="s">
        <v>278</v>
      </c>
      <c r="G252" s="186"/>
      <c r="H252" s="199" t="s">
        <v>4825</v>
      </c>
      <c r="I252" s="195"/>
      <c r="J252" s="57"/>
      <c r="K252" s="57"/>
      <c r="L252" s="57"/>
      <c r="M252" s="57"/>
      <c r="N252" s="57"/>
      <c r="O252" s="57"/>
      <c r="P252" s="57"/>
      <c r="Q252" s="57"/>
      <c r="R252" s="57"/>
      <c r="S252" s="57"/>
      <c r="T252" s="57"/>
      <c r="U252" s="57"/>
      <c r="V252" s="57"/>
      <c r="W252" s="57"/>
      <c r="X252" s="57"/>
      <c r="Y252" s="57"/>
      <c r="Z252" s="57"/>
      <c r="AA252" s="57"/>
      <c r="AB252" s="57"/>
      <c r="AC252" s="57"/>
      <c r="AD252" s="57"/>
      <c r="AE252" s="57"/>
      <c r="AF252" s="57"/>
      <c r="AG252" s="57"/>
      <c r="AH252" s="57"/>
      <c r="AI252" s="57"/>
      <c r="AJ252" s="57"/>
      <c r="AK252" s="57"/>
      <c r="AL252" s="57"/>
      <c r="AM252" s="57"/>
    </row>
    <row r="253" spans="1:39" ht="25" x14ac:dyDescent="0.5">
      <c r="A253" s="205"/>
      <c r="B253" s="206"/>
      <c r="C253" s="66" t="s">
        <v>278</v>
      </c>
      <c r="D253" s="66" t="s">
        <v>278</v>
      </c>
      <c r="E253" s="66" t="s">
        <v>278</v>
      </c>
      <c r="F253" s="66" t="s">
        <v>4543</v>
      </c>
      <c r="G253" s="186"/>
      <c r="H253" s="199" t="s">
        <v>340</v>
      </c>
      <c r="I253" s="172" t="s">
        <v>12</v>
      </c>
      <c r="J253" s="57"/>
      <c r="K253" s="57"/>
      <c r="L253" s="57"/>
      <c r="M253" s="57"/>
      <c r="N253" s="57"/>
      <c r="O253" s="57"/>
      <c r="P253" s="57"/>
      <c r="Q253" s="57"/>
      <c r="R253" s="57"/>
      <c r="S253" s="57"/>
      <c r="T253" s="57"/>
      <c r="U253" s="57"/>
      <c r="V253" s="57"/>
      <c r="W253" s="57"/>
      <c r="X253" s="57"/>
      <c r="Y253" s="57"/>
      <c r="Z253" s="57"/>
      <c r="AA253" s="57"/>
      <c r="AB253" s="57"/>
      <c r="AC253" s="57"/>
      <c r="AD253" s="57"/>
      <c r="AE253" s="57"/>
      <c r="AF253" s="57"/>
      <c r="AG253" s="57"/>
      <c r="AH253" s="57"/>
      <c r="AI253" s="57"/>
      <c r="AJ253" s="57"/>
      <c r="AK253" s="57"/>
      <c r="AL253" s="57"/>
      <c r="AM253" s="57"/>
    </row>
    <row r="254" spans="1:39" ht="31" x14ac:dyDescent="0.5">
      <c r="A254" s="205"/>
      <c r="B254" s="206"/>
      <c r="C254" s="66" t="s">
        <v>278</v>
      </c>
      <c r="D254" s="66" t="s">
        <v>278</v>
      </c>
      <c r="E254" s="66" t="s">
        <v>278</v>
      </c>
      <c r="F254" s="66" t="s">
        <v>4543</v>
      </c>
      <c r="G254" s="186"/>
      <c r="H254" s="199" t="s">
        <v>4584</v>
      </c>
      <c r="I254" s="172" t="s">
        <v>12</v>
      </c>
      <c r="J254" s="57"/>
      <c r="K254" s="57"/>
      <c r="L254" s="57"/>
      <c r="M254" s="57"/>
      <c r="N254" s="57"/>
      <c r="O254" s="57"/>
      <c r="P254" s="57"/>
      <c r="Q254" s="57"/>
      <c r="R254" s="57"/>
      <c r="S254" s="57"/>
      <c r="T254" s="57"/>
      <c r="U254" s="57"/>
      <c r="V254" s="57"/>
      <c r="W254" s="57"/>
      <c r="X254" s="57"/>
      <c r="Y254" s="57"/>
      <c r="Z254" s="57"/>
      <c r="AA254" s="57"/>
      <c r="AB254" s="57"/>
      <c r="AC254" s="57"/>
      <c r="AD254" s="57"/>
      <c r="AE254" s="57"/>
      <c r="AF254" s="57"/>
      <c r="AG254" s="57"/>
      <c r="AH254" s="57"/>
      <c r="AI254" s="57"/>
      <c r="AJ254" s="57"/>
      <c r="AK254" s="57"/>
      <c r="AL254" s="57"/>
      <c r="AM254" s="57"/>
    </row>
    <row r="255" spans="1:39" ht="25" x14ac:dyDescent="0.5">
      <c r="A255" s="205"/>
      <c r="B255" s="206"/>
      <c r="C255" s="66" t="s">
        <v>278</v>
      </c>
      <c r="D255" s="66" t="s">
        <v>278</v>
      </c>
      <c r="E255" s="66" t="s">
        <v>278</v>
      </c>
      <c r="F255" s="66" t="s">
        <v>4543</v>
      </c>
      <c r="G255" s="186"/>
      <c r="H255" s="199" t="s">
        <v>4585</v>
      </c>
      <c r="I255" s="172" t="s">
        <v>12</v>
      </c>
      <c r="J255" s="57"/>
      <c r="K255" s="57"/>
      <c r="L255" s="57"/>
      <c r="M255" s="57"/>
      <c r="N255" s="57"/>
      <c r="O255" s="57"/>
      <c r="P255" s="57"/>
      <c r="Q255" s="57"/>
      <c r="R255" s="57"/>
      <c r="S255" s="57"/>
      <c r="T255" s="57"/>
      <c r="U255" s="57"/>
      <c r="V255" s="57"/>
      <c r="W255" s="57"/>
      <c r="X255" s="57"/>
      <c r="Y255" s="57"/>
      <c r="Z255" s="57"/>
      <c r="AA255" s="57"/>
      <c r="AB255" s="57"/>
      <c r="AC255" s="57"/>
      <c r="AD255" s="57"/>
      <c r="AE255" s="57"/>
      <c r="AF255" s="57"/>
      <c r="AG255" s="57"/>
      <c r="AH255" s="57"/>
      <c r="AI255" s="57"/>
      <c r="AJ255" s="57"/>
      <c r="AK255" s="57"/>
      <c r="AL255" s="57"/>
      <c r="AM255" s="57"/>
    </row>
    <row r="256" spans="1:39" ht="25" x14ac:dyDescent="0.5">
      <c r="A256" s="205"/>
      <c r="B256" s="206"/>
      <c r="C256" s="66" t="s">
        <v>278</v>
      </c>
      <c r="D256" s="66" t="s">
        <v>278</v>
      </c>
      <c r="E256" s="66" t="s">
        <v>278</v>
      </c>
      <c r="F256" s="66" t="s">
        <v>4543</v>
      </c>
      <c r="G256" s="186"/>
      <c r="H256" s="199" t="s">
        <v>4586</v>
      </c>
      <c r="I256" s="172" t="s">
        <v>12</v>
      </c>
      <c r="J256" s="57"/>
      <c r="K256" s="57"/>
      <c r="L256" s="57"/>
      <c r="M256" s="57"/>
      <c r="N256" s="57"/>
      <c r="O256" s="57"/>
      <c r="P256" s="57"/>
      <c r="Q256" s="57"/>
      <c r="R256" s="57"/>
      <c r="S256" s="57"/>
      <c r="T256" s="57"/>
      <c r="U256" s="57"/>
      <c r="V256" s="57"/>
      <c r="W256" s="57"/>
      <c r="X256" s="57"/>
      <c r="Y256" s="57"/>
      <c r="Z256" s="57"/>
      <c r="AA256" s="57"/>
      <c r="AB256" s="57"/>
      <c r="AC256" s="57"/>
      <c r="AD256" s="57"/>
      <c r="AE256" s="57"/>
      <c r="AF256" s="57"/>
      <c r="AG256" s="57"/>
      <c r="AH256" s="57"/>
      <c r="AI256" s="57"/>
      <c r="AJ256" s="57"/>
      <c r="AK256" s="57"/>
      <c r="AL256" s="57"/>
      <c r="AM256" s="57"/>
    </row>
    <row r="257" spans="1:39" ht="25" x14ac:dyDescent="0.5">
      <c r="A257" s="205"/>
      <c r="B257" s="206"/>
      <c r="C257" s="66" t="s">
        <v>278</v>
      </c>
      <c r="D257" s="66" t="s">
        <v>278</v>
      </c>
      <c r="E257" s="66" t="s">
        <v>278</v>
      </c>
      <c r="F257" s="66" t="s">
        <v>4543</v>
      </c>
      <c r="G257" s="186"/>
      <c r="H257" s="199" t="s">
        <v>4587</v>
      </c>
      <c r="I257" s="172" t="s">
        <v>12</v>
      </c>
      <c r="J257" s="57"/>
      <c r="K257" s="57"/>
      <c r="L257" s="57"/>
      <c r="M257" s="57"/>
      <c r="N257" s="57"/>
      <c r="O257" s="57"/>
      <c r="P257" s="57"/>
      <c r="Q257" s="57"/>
      <c r="R257" s="57"/>
      <c r="S257" s="57"/>
      <c r="T257" s="57"/>
      <c r="U257" s="57"/>
      <c r="V257" s="57"/>
      <c r="W257" s="57"/>
      <c r="X257" s="57"/>
      <c r="Y257" s="57"/>
      <c r="Z257" s="57"/>
      <c r="AA257" s="57"/>
      <c r="AB257" s="57"/>
      <c r="AC257" s="57"/>
      <c r="AD257" s="57"/>
      <c r="AE257" s="57"/>
      <c r="AF257" s="57"/>
      <c r="AG257" s="57"/>
      <c r="AH257" s="57"/>
      <c r="AI257" s="57"/>
      <c r="AJ257" s="57"/>
      <c r="AK257" s="57"/>
      <c r="AL257" s="57"/>
      <c r="AM257" s="57"/>
    </row>
    <row r="258" spans="1:39" ht="31" x14ac:dyDescent="0.5">
      <c r="A258" s="205"/>
      <c r="B258" s="206"/>
      <c r="C258" s="66" t="s">
        <v>278</v>
      </c>
      <c r="D258" s="66" t="s">
        <v>250</v>
      </c>
      <c r="E258" s="66" t="s">
        <v>250</v>
      </c>
      <c r="F258" s="66" t="s">
        <v>4543</v>
      </c>
      <c r="G258" s="186"/>
      <c r="H258" s="199" t="s">
        <v>4588</v>
      </c>
      <c r="I258" s="172" t="s">
        <v>12</v>
      </c>
      <c r="J258" s="57"/>
      <c r="K258" s="57"/>
      <c r="L258" s="57"/>
      <c r="M258" s="57"/>
      <c r="N258" s="57"/>
      <c r="O258" s="57"/>
      <c r="P258" s="57"/>
      <c r="Q258" s="57"/>
      <c r="R258" s="57"/>
      <c r="S258" s="57"/>
      <c r="T258" s="57"/>
      <c r="U258" s="57"/>
      <c r="V258" s="57"/>
      <c r="W258" s="57"/>
      <c r="X258" s="57"/>
      <c r="Y258" s="57"/>
      <c r="Z258" s="57"/>
      <c r="AA258" s="57"/>
      <c r="AB258" s="57"/>
      <c r="AC258" s="57"/>
      <c r="AD258" s="57"/>
      <c r="AE258" s="57"/>
      <c r="AF258" s="57"/>
      <c r="AG258" s="57"/>
      <c r="AH258" s="57"/>
      <c r="AI258" s="57"/>
      <c r="AJ258" s="57"/>
      <c r="AK258" s="57"/>
      <c r="AL258" s="57"/>
      <c r="AM258" s="57"/>
    </row>
    <row r="259" spans="1:39" ht="31" x14ac:dyDescent="0.5">
      <c r="A259" s="205"/>
      <c r="B259" s="206"/>
      <c r="C259" s="66" t="s">
        <v>278</v>
      </c>
      <c r="D259" s="66" t="s">
        <v>250</v>
      </c>
      <c r="E259" s="66" t="s">
        <v>250</v>
      </c>
      <c r="F259" s="66" t="s">
        <v>4543</v>
      </c>
      <c r="G259" s="186"/>
      <c r="H259" s="199" t="s">
        <v>4589</v>
      </c>
      <c r="I259" s="172" t="s">
        <v>12</v>
      </c>
      <c r="J259" s="57"/>
      <c r="K259" s="57"/>
      <c r="L259" s="57"/>
      <c r="M259" s="57"/>
      <c r="N259" s="57"/>
      <c r="O259" s="57"/>
      <c r="P259" s="57"/>
      <c r="Q259" s="57"/>
      <c r="R259" s="57"/>
      <c r="S259" s="57"/>
      <c r="T259" s="57"/>
      <c r="U259" s="57"/>
      <c r="V259" s="57"/>
      <c r="W259" s="57"/>
      <c r="X259" s="57"/>
      <c r="Y259" s="57"/>
      <c r="Z259" s="57"/>
      <c r="AA259" s="57"/>
      <c r="AB259" s="57"/>
      <c r="AC259" s="57"/>
      <c r="AD259" s="57"/>
      <c r="AE259" s="57"/>
      <c r="AF259" s="57"/>
      <c r="AG259" s="57"/>
      <c r="AH259" s="57"/>
      <c r="AI259" s="57"/>
      <c r="AJ259" s="57"/>
      <c r="AK259" s="57"/>
      <c r="AL259" s="57"/>
      <c r="AM259" s="57"/>
    </row>
    <row r="260" spans="1:39" ht="31" x14ac:dyDescent="0.5">
      <c r="A260" s="205"/>
      <c r="B260" s="96" t="s">
        <v>4782</v>
      </c>
      <c r="C260" s="66" t="s">
        <v>278</v>
      </c>
      <c r="D260" s="66" t="s">
        <v>278</v>
      </c>
      <c r="E260" s="66" t="s">
        <v>278</v>
      </c>
      <c r="F260" s="66" t="s">
        <v>4543</v>
      </c>
      <c r="G260" s="186"/>
      <c r="H260" s="199" t="s">
        <v>4590</v>
      </c>
      <c r="I260" s="195" t="s">
        <v>202</v>
      </c>
      <c r="J260" s="57"/>
      <c r="K260" s="57"/>
      <c r="L260" s="57"/>
      <c r="M260" s="57"/>
      <c r="N260" s="57"/>
      <c r="O260" s="57"/>
      <c r="P260" s="57"/>
      <c r="Q260" s="57"/>
      <c r="R260" s="57"/>
      <c r="S260" s="57"/>
      <c r="T260" s="57"/>
      <c r="U260" s="57"/>
      <c r="V260" s="57"/>
      <c r="W260" s="57"/>
      <c r="X260" s="57"/>
      <c r="Y260" s="57"/>
      <c r="Z260" s="57"/>
      <c r="AA260" s="57"/>
      <c r="AB260" s="57"/>
      <c r="AC260" s="57"/>
      <c r="AD260" s="57"/>
      <c r="AE260" s="57"/>
      <c r="AF260" s="57"/>
      <c r="AG260" s="57"/>
      <c r="AH260" s="57"/>
      <c r="AI260" s="57"/>
      <c r="AJ260" s="57"/>
      <c r="AK260" s="57"/>
      <c r="AL260" s="57"/>
      <c r="AM260" s="57"/>
    </row>
    <row r="261" spans="1:39" ht="31" x14ac:dyDescent="0.5">
      <c r="A261" s="205"/>
      <c r="B261" s="96" t="s">
        <v>4782</v>
      </c>
      <c r="C261" s="66" t="s">
        <v>278</v>
      </c>
      <c r="D261" s="66" t="s">
        <v>278</v>
      </c>
      <c r="E261" s="66" t="s">
        <v>278</v>
      </c>
      <c r="F261" s="66" t="s">
        <v>4543</v>
      </c>
      <c r="G261" s="186"/>
      <c r="H261" s="199" t="s">
        <v>4591</v>
      </c>
      <c r="I261" s="195" t="s">
        <v>202</v>
      </c>
      <c r="J261" s="57"/>
      <c r="K261" s="57"/>
      <c r="L261" s="57"/>
      <c r="M261" s="57"/>
      <c r="N261" s="57"/>
      <c r="O261" s="57"/>
      <c r="P261" s="57"/>
      <c r="Q261" s="57"/>
      <c r="R261" s="57"/>
      <c r="S261" s="57"/>
      <c r="T261" s="57"/>
      <c r="U261" s="57"/>
      <c r="V261" s="57"/>
      <c r="W261" s="57"/>
      <c r="X261" s="57"/>
      <c r="Y261" s="57"/>
      <c r="Z261" s="57"/>
      <c r="AA261" s="57"/>
      <c r="AB261" s="57"/>
      <c r="AC261" s="57"/>
      <c r="AD261" s="57"/>
      <c r="AE261" s="57"/>
      <c r="AF261" s="57"/>
      <c r="AG261" s="57"/>
      <c r="AH261" s="57"/>
      <c r="AI261" s="57"/>
      <c r="AJ261" s="57"/>
      <c r="AK261" s="57"/>
      <c r="AL261" s="57"/>
      <c r="AM261" s="57"/>
    </row>
    <row r="262" spans="1:39" ht="46.5" x14ac:dyDescent="0.5">
      <c r="A262" s="205"/>
      <c r="B262" s="206"/>
      <c r="C262" s="66" t="s">
        <v>278</v>
      </c>
      <c r="D262" s="66" t="s">
        <v>250</v>
      </c>
      <c r="E262" s="66" t="s">
        <v>250</v>
      </c>
      <c r="F262" s="66" t="s">
        <v>4543</v>
      </c>
      <c r="G262" s="186"/>
      <c r="H262" s="199" t="s">
        <v>4592</v>
      </c>
      <c r="I262" s="195" t="s">
        <v>202</v>
      </c>
      <c r="J262" s="57"/>
      <c r="K262" s="57"/>
      <c r="L262" s="57"/>
      <c r="M262" s="57"/>
      <c r="N262" s="57"/>
      <c r="O262" s="57"/>
      <c r="P262" s="57"/>
      <c r="Q262" s="57"/>
      <c r="R262" s="57"/>
      <c r="S262" s="57"/>
      <c r="T262" s="57"/>
      <c r="U262" s="57"/>
      <c r="V262" s="57"/>
      <c r="W262" s="57"/>
      <c r="X262" s="57"/>
      <c r="Y262" s="57"/>
      <c r="Z262" s="57"/>
      <c r="AA262" s="57"/>
      <c r="AB262" s="57"/>
      <c r="AC262" s="57"/>
      <c r="AD262" s="57"/>
      <c r="AE262" s="57"/>
      <c r="AF262" s="57"/>
      <c r="AG262" s="57"/>
      <c r="AH262" s="57"/>
      <c r="AI262" s="57"/>
      <c r="AJ262" s="57"/>
      <c r="AK262" s="57"/>
      <c r="AL262" s="57"/>
      <c r="AM262" s="57"/>
    </row>
    <row r="263" spans="1:39" ht="47" thickBot="1" x14ac:dyDescent="0.55000000000000004">
      <c r="A263" s="205"/>
      <c r="B263" s="206"/>
      <c r="C263" s="66" t="s">
        <v>278</v>
      </c>
      <c r="D263" s="66" t="s">
        <v>250</v>
      </c>
      <c r="E263" s="66" t="s">
        <v>250</v>
      </c>
      <c r="F263" s="66" t="s">
        <v>4543</v>
      </c>
      <c r="G263" s="33" t="s">
        <v>342</v>
      </c>
      <c r="H263" s="199" t="s">
        <v>4593</v>
      </c>
      <c r="I263" s="195" t="s">
        <v>202</v>
      </c>
      <c r="J263" s="57"/>
      <c r="K263" s="57"/>
      <c r="L263" s="57"/>
      <c r="M263" s="57"/>
      <c r="N263" s="57"/>
      <c r="O263" s="57"/>
      <c r="P263" s="57"/>
      <c r="Q263" s="57"/>
      <c r="R263" s="57"/>
      <c r="S263" s="57"/>
      <c r="T263" s="57"/>
      <c r="U263" s="57"/>
      <c r="V263" s="57"/>
      <c r="W263" s="57"/>
      <c r="X263" s="57"/>
      <c r="Y263" s="57"/>
      <c r="Z263" s="57"/>
      <c r="AA263" s="57"/>
      <c r="AB263" s="57"/>
      <c r="AC263" s="57"/>
      <c r="AD263" s="57"/>
      <c r="AE263" s="57"/>
      <c r="AF263" s="57"/>
      <c r="AG263" s="57"/>
      <c r="AH263" s="57"/>
      <c r="AI263" s="57"/>
      <c r="AJ263" s="57"/>
      <c r="AK263" s="57"/>
      <c r="AL263" s="57"/>
      <c r="AM263" s="57"/>
    </row>
    <row r="264" spans="1:39" s="145" customFormat="1" ht="25.5" thickBot="1" x14ac:dyDescent="0.55000000000000004">
      <c r="A264" s="272" t="s">
        <v>4781</v>
      </c>
      <c r="B264" s="273"/>
      <c r="C264" s="273"/>
      <c r="D264" s="273"/>
      <c r="E264" s="273"/>
      <c r="F264" s="273"/>
      <c r="G264" s="273">
        <v>8</v>
      </c>
      <c r="H264" s="273" t="s">
        <v>232</v>
      </c>
      <c r="I264" s="273"/>
      <c r="J264" s="274"/>
      <c r="K264" s="57"/>
      <c r="L264" s="57"/>
      <c r="M264" s="57"/>
      <c r="N264" s="57"/>
      <c r="O264" s="57"/>
      <c r="P264" s="57"/>
      <c r="Q264" s="57"/>
      <c r="R264" s="57"/>
      <c r="S264" s="57"/>
      <c r="T264" s="57"/>
      <c r="U264" s="57"/>
      <c r="V264" s="57"/>
      <c r="W264" s="57"/>
      <c r="X264" s="144"/>
      <c r="Y264" s="144"/>
      <c r="Z264" s="144"/>
      <c r="AA264" s="144"/>
      <c r="AB264" s="144"/>
      <c r="AC264" s="144"/>
      <c r="AD264" s="144"/>
      <c r="AE264" s="144"/>
      <c r="AF264" s="144"/>
      <c r="AG264" s="144"/>
      <c r="AH264" s="144"/>
      <c r="AI264" s="144"/>
      <c r="AJ264" s="144"/>
    </row>
    <row r="265" spans="1:39" s="161" customFormat="1" ht="25" x14ac:dyDescent="0.5">
      <c r="A265" s="207"/>
      <c r="B265" s="208"/>
      <c r="C265" s="66" t="s">
        <v>278</v>
      </c>
      <c r="D265" s="66" t="s">
        <v>278</v>
      </c>
      <c r="E265" s="66" t="s">
        <v>278</v>
      </c>
      <c r="F265" s="66" t="s">
        <v>278</v>
      </c>
      <c r="G265" s="203"/>
      <c r="H265" s="199" t="s">
        <v>4812</v>
      </c>
      <c r="I265" s="209" t="s">
        <v>202</v>
      </c>
      <c r="J265" s="199"/>
      <c r="K265" s="57"/>
      <c r="L265" s="57"/>
      <c r="M265" s="57"/>
      <c r="N265" s="57"/>
      <c r="O265" s="57"/>
      <c r="P265" s="57"/>
      <c r="Q265" s="57"/>
      <c r="R265" s="57"/>
      <c r="S265" s="57"/>
      <c r="T265" s="57"/>
      <c r="U265" s="57"/>
      <c r="V265" s="57"/>
      <c r="W265" s="57"/>
      <c r="X265" s="143"/>
      <c r="Y265" s="143"/>
      <c r="Z265" s="143"/>
      <c r="AA265" s="143"/>
      <c r="AB265" s="143"/>
      <c r="AC265" s="143"/>
      <c r="AD265" s="143"/>
      <c r="AE265" s="143"/>
      <c r="AF265" s="143"/>
      <c r="AG265" s="143"/>
      <c r="AH265" s="143"/>
      <c r="AI265" s="143"/>
      <c r="AJ265" s="143"/>
    </row>
    <row r="266" spans="1:39" s="161" customFormat="1" ht="31" x14ac:dyDescent="0.5">
      <c r="A266" s="205"/>
      <c r="B266" s="96" t="s">
        <v>4782</v>
      </c>
      <c r="C266" s="66" t="s">
        <v>278</v>
      </c>
      <c r="D266" s="66" t="s">
        <v>278</v>
      </c>
      <c r="E266" s="66" t="s">
        <v>278</v>
      </c>
      <c r="F266" s="66" t="s">
        <v>278</v>
      </c>
      <c r="G266" s="203"/>
      <c r="H266" s="199" t="s">
        <v>4813</v>
      </c>
      <c r="I266" s="195" t="s">
        <v>12</v>
      </c>
      <c r="J266" s="199"/>
      <c r="K266" s="57"/>
      <c r="L266" s="57"/>
      <c r="M266" s="57"/>
      <c r="N266" s="57"/>
      <c r="O266" s="57"/>
      <c r="Q266" s="57"/>
      <c r="U266" s="57"/>
      <c r="V266" s="57"/>
      <c r="W266" s="57"/>
      <c r="X266" s="143"/>
      <c r="Y266" s="143"/>
      <c r="Z266" s="143"/>
      <c r="AA266" s="143"/>
      <c r="AB266" s="143"/>
      <c r="AC266" s="143"/>
      <c r="AD266" s="143"/>
      <c r="AE266" s="143"/>
      <c r="AF266" s="143"/>
      <c r="AG266" s="143"/>
      <c r="AH266" s="143"/>
      <c r="AI266" s="143"/>
      <c r="AJ266" s="143"/>
    </row>
    <row r="267" spans="1:39" s="161" customFormat="1" ht="31.5" thickBot="1" x14ac:dyDescent="0.55000000000000004">
      <c r="A267" s="215"/>
      <c r="B267" s="96" t="s">
        <v>4782</v>
      </c>
      <c r="C267" s="66" t="s">
        <v>278</v>
      </c>
      <c r="D267" s="66" t="s">
        <v>278</v>
      </c>
      <c r="E267" s="66" t="s">
        <v>278</v>
      </c>
      <c r="F267" s="66" t="s">
        <v>278</v>
      </c>
      <c r="G267" s="203"/>
      <c r="H267" s="199" t="s">
        <v>4814</v>
      </c>
      <c r="I267" s="96" t="s">
        <v>12</v>
      </c>
      <c r="J267" s="204"/>
      <c r="K267" s="57"/>
      <c r="L267" s="57"/>
      <c r="M267" s="57"/>
      <c r="N267" s="57"/>
      <c r="O267" s="57"/>
      <c r="P267" s="57"/>
      <c r="Q267" s="57"/>
      <c r="U267" s="57"/>
      <c r="V267" s="57"/>
      <c r="W267" s="57"/>
      <c r="X267" s="143"/>
      <c r="Y267" s="143"/>
      <c r="Z267" s="143"/>
      <c r="AA267" s="143"/>
      <c r="AB267" s="143"/>
      <c r="AC267" s="143"/>
      <c r="AD267" s="143"/>
      <c r="AE267" s="143"/>
      <c r="AF267" s="143"/>
      <c r="AG267" s="143"/>
      <c r="AH267" s="143"/>
      <c r="AI267" s="143"/>
      <c r="AJ267" s="143"/>
    </row>
    <row r="268" spans="1:39" s="145" customFormat="1" ht="25.5" thickBot="1" x14ac:dyDescent="0.55000000000000004">
      <c r="A268" s="272" t="s">
        <v>4606</v>
      </c>
      <c r="B268" s="273"/>
      <c r="C268" s="273"/>
      <c r="D268" s="273"/>
      <c r="E268" s="273"/>
      <c r="F268" s="273"/>
      <c r="G268" s="273">
        <v>8</v>
      </c>
      <c r="H268" s="273" t="s">
        <v>232</v>
      </c>
      <c r="I268" s="273"/>
      <c r="J268" s="274"/>
      <c r="K268" s="57"/>
      <c r="L268" s="57"/>
      <c r="M268" s="57"/>
      <c r="N268" s="57"/>
      <c r="O268" s="57"/>
      <c r="P268" s="57"/>
      <c r="Q268" s="57"/>
      <c r="R268" s="57"/>
      <c r="S268" s="57"/>
      <c r="T268" s="57"/>
      <c r="U268" s="57"/>
      <c r="V268" s="57"/>
      <c r="W268" s="57"/>
      <c r="X268" s="144"/>
      <c r="Y268" s="144"/>
      <c r="Z268" s="144"/>
      <c r="AA268" s="144"/>
      <c r="AB268" s="144"/>
      <c r="AC268" s="144"/>
      <c r="AD268" s="144"/>
      <c r="AE268" s="144"/>
      <c r="AF268" s="144"/>
      <c r="AG268" s="144"/>
      <c r="AH268" s="144"/>
      <c r="AI268" s="144"/>
      <c r="AJ268" s="144"/>
    </row>
    <row r="269" spans="1:39" s="145" customFormat="1" ht="25.5" thickBot="1" x14ac:dyDescent="0.55000000000000004">
      <c r="A269" s="137"/>
      <c r="B269" s="138"/>
      <c r="C269" s="138"/>
      <c r="D269" s="139"/>
      <c r="E269" s="139"/>
      <c r="F269" s="139"/>
      <c r="G269" s="182">
        <v>6.1</v>
      </c>
      <c r="H269" s="140" t="s">
        <v>4613</v>
      </c>
      <c r="I269" s="141"/>
      <c r="J269" s="142"/>
      <c r="K269" s="143"/>
      <c r="L269" s="144"/>
      <c r="M269" s="144"/>
      <c r="N269" s="57"/>
      <c r="O269" s="57"/>
      <c r="P269" s="57"/>
      <c r="Q269" s="57"/>
      <c r="R269" s="57"/>
      <c r="S269" s="57"/>
      <c r="T269" s="57"/>
      <c r="U269" s="57"/>
      <c r="V269" s="57"/>
      <c r="W269" s="57"/>
      <c r="X269" s="144"/>
      <c r="Y269" s="144"/>
      <c r="Z269" s="144"/>
      <c r="AA269" s="144"/>
      <c r="AB269" s="144"/>
      <c r="AC269" s="144"/>
      <c r="AD269" s="144"/>
      <c r="AE269" s="144"/>
      <c r="AF269" s="144"/>
      <c r="AG269" s="144"/>
      <c r="AH269" s="144"/>
      <c r="AI269" s="144"/>
      <c r="AJ269" s="144"/>
    </row>
    <row r="270" spans="1:39" ht="25" x14ac:dyDescent="0.5">
      <c r="A270" s="207"/>
      <c r="B270" s="208"/>
      <c r="C270" s="79" t="s">
        <v>278</v>
      </c>
      <c r="D270" s="79" t="s">
        <v>278</v>
      </c>
      <c r="E270" s="79" t="s">
        <v>278</v>
      </c>
      <c r="F270" s="79" t="s">
        <v>4543</v>
      </c>
      <c r="G270" s="192"/>
      <c r="H270" s="199" t="s">
        <v>4596</v>
      </c>
      <c r="I270" s="209" t="s">
        <v>202</v>
      </c>
      <c r="J270" s="98"/>
      <c r="K270" s="57"/>
      <c r="L270" s="57"/>
      <c r="M270" s="57"/>
      <c r="N270" s="57"/>
      <c r="O270" s="57"/>
      <c r="P270" s="57"/>
      <c r="Q270" s="57"/>
      <c r="R270" s="57"/>
      <c r="S270" s="57"/>
      <c r="T270" s="57"/>
      <c r="U270" s="57"/>
      <c r="V270" s="57"/>
      <c r="W270" s="57"/>
      <c r="X270" s="57"/>
      <c r="Y270" s="57"/>
      <c r="Z270" s="57"/>
      <c r="AA270" s="57"/>
      <c r="AB270" s="57"/>
      <c r="AC270" s="57"/>
      <c r="AD270" s="57"/>
      <c r="AE270" s="57"/>
      <c r="AF270" s="57"/>
      <c r="AG270" s="57"/>
      <c r="AH270" s="57"/>
      <c r="AI270" s="57"/>
      <c r="AJ270" s="57"/>
      <c r="AK270" s="57"/>
      <c r="AL270" s="57"/>
      <c r="AM270" s="57"/>
    </row>
    <row r="271" spans="1:39" ht="31" x14ac:dyDescent="0.5">
      <c r="A271" s="205"/>
      <c r="B271" s="206"/>
      <c r="C271" s="66" t="s">
        <v>278</v>
      </c>
      <c r="D271" s="66" t="s">
        <v>278</v>
      </c>
      <c r="E271" s="66" t="s">
        <v>278</v>
      </c>
      <c r="F271" s="66" t="s">
        <v>4543</v>
      </c>
      <c r="G271" s="33"/>
      <c r="H271" s="199" t="s">
        <v>4607</v>
      </c>
      <c r="I271" s="195" t="s">
        <v>202</v>
      </c>
      <c r="J271" s="57"/>
      <c r="K271" s="57"/>
      <c r="L271" s="57"/>
      <c r="M271" s="57"/>
      <c r="N271" s="57"/>
      <c r="O271" s="57"/>
      <c r="P271" s="57"/>
      <c r="Q271" s="57"/>
      <c r="R271" s="57"/>
      <c r="S271" s="57"/>
      <c r="T271" s="57"/>
      <c r="U271" s="57"/>
      <c r="V271" s="57"/>
      <c r="W271" s="57"/>
      <c r="X271" s="57"/>
      <c r="Y271" s="57"/>
      <c r="Z271" s="57"/>
      <c r="AA271" s="57"/>
      <c r="AB271" s="57"/>
      <c r="AC271" s="57"/>
      <c r="AD271" s="57"/>
      <c r="AE271" s="57"/>
      <c r="AF271" s="57"/>
      <c r="AG271" s="57"/>
      <c r="AH271" s="57"/>
      <c r="AI271" s="57"/>
      <c r="AJ271" s="57"/>
      <c r="AK271" s="57"/>
      <c r="AL271" s="57"/>
      <c r="AM271" s="57"/>
    </row>
    <row r="272" spans="1:39" ht="31" x14ac:dyDescent="0.5">
      <c r="A272" s="205"/>
      <c r="B272" s="206"/>
      <c r="C272" s="66" t="s">
        <v>278</v>
      </c>
      <c r="D272" s="66" t="s">
        <v>278</v>
      </c>
      <c r="E272" s="66" t="s">
        <v>278</v>
      </c>
      <c r="F272" s="66" t="s">
        <v>4543</v>
      </c>
      <c r="G272" s="33"/>
      <c r="H272" s="199" t="s">
        <v>4608</v>
      </c>
      <c r="I272" s="195" t="s">
        <v>202</v>
      </c>
      <c r="J272" s="57"/>
      <c r="K272" s="57"/>
      <c r="L272" s="57"/>
      <c r="M272" s="57"/>
      <c r="N272" s="57"/>
      <c r="O272" s="57"/>
      <c r="P272" s="57"/>
      <c r="Q272" s="57"/>
      <c r="R272" s="57"/>
      <c r="S272" s="57"/>
      <c r="T272" s="57"/>
      <c r="U272" s="57"/>
      <c r="V272" s="57"/>
      <c r="W272" s="57"/>
      <c r="X272" s="57"/>
      <c r="Y272" s="57"/>
      <c r="Z272" s="57"/>
      <c r="AA272" s="57"/>
      <c r="AB272" s="57"/>
      <c r="AC272" s="57"/>
      <c r="AD272" s="57"/>
      <c r="AE272" s="57"/>
      <c r="AF272" s="57"/>
      <c r="AG272" s="57"/>
      <c r="AH272" s="57"/>
      <c r="AI272" s="57"/>
      <c r="AJ272" s="57"/>
      <c r="AK272" s="57"/>
      <c r="AL272" s="57"/>
      <c r="AM272" s="57"/>
    </row>
    <row r="273" spans="1:39" ht="31" x14ac:dyDescent="0.5">
      <c r="A273" s="205"/>
      <c r="B273" s="206"/>
      <c r="C273" s="66" t="s">
        <v>278</v>
      </c>
      <c r="D273" s="66" t="s">
        <v>278</v>
      </c>
      <c r="E273" s="66" t="s">
        <v>278</v>
      </c>
      <c r="F273" s="66" t="s">
        <v>4543</v>
      </c>
      <c r="G273" s="33"/>
      <c r="H273" s="199" t="s">
        <v>4609</v>
      </c>
      <c r="I273" s="195" t="s">
        <v>202</v>
      </c>
      <c r="J273" s="57"/>
      <c r="K273" s="57"/>
      <c r="L273" s="57"/>
      <c r="M273" s="57"/>
      <c r="N273" s="57"/>
      <c r="O273" s="57"/>
      <c r="P273" s="57"/>
      <c r="Q273" s="57"/>
      <c r="R273" s="57"/>
      <c r="S273" s="57"/>
      <c r="T273" s="57"/>
      <c r="U273" s="57"/>
      <c r="V273" s="57"/>
      <c r="W273" s="57"/>
      <c r="X273" s="57"/>
      <c r="Y273" s="57"/>
      <c r="Z273" s="57"/>
      <c r="AA273" s="57"/>
      <c r="AB273" s="57"/>
      <c r="AC273" s="57"/>
      <c r="AD273" s="57"/>
      <c r="AE273" s="57"/>
      <c r="AF273" s="57"/>
      <c r="AG273" s="57"/>
      <c r="AH273" s="57"/>
      <c r="AI273" s="57"/>
      <c r="AJ273" s="57"/>
      <c r="AK273" s="57"/>
      <c r="AL273" s="57"/>
      <c r="AM273" s="57"/>
    </row>
    <row r="274" spans="1:39" ht="31" x14ac:dyDescent="0.5">
      <c r="A274" s="205"/>
      <c r="B274" s="206"/>
      <c r="C274" s="66" t="s">
        <v>278</v>
      </c>
      <c r="D274" s="66" t="s">
        <v>278</v>
      </c>
      <c r="E274" s="66" t="s">
        <v>278</v>
      </c>
      <c r="F274" s="66" t="s">
        <v>4543</v>
      </c>
      <c r="G274" s="33"/>
      <c r="H274" s="199" t="s">
        <v>4610</v>
      </c>
      <c r="I274" s="195" t="s">
        <v>202</v>
      </c>
      <c r="J274" s="57"/>
      <c r="K274" s="57"/>
      <c r="L274" s="57"/>
      <c r="M274" s="57"/>
      <c r="N274" s="57"/>
      <c r="O274" s="57"/>
      <c r="P274" s="57"/>
      <c r="Q274" s="57"/>
      <c r="R274" s="57"/>
      <c r="S274" s="57"/>
      <c r="T274" s="57"/>
      <c r="U274" s="57"/>
      <c r="V274" s="57"/>
      <c r="W274" s="57"/>
      <c r="X274" s="57"/>
      <c r="Y274" s="57"/>
      <c r="Z274" s="57"/>
      <c r="AA274" s="57"/>
      <c r="AB274" s="57"/>
      <c r="AC274" s="57"/>
      <c r="AD274" s="57"/>
      <c r="AE274" s="57"/>
      <c r="AF274" s="57"/>
      <c r="AG274" s="57"/>
      <c r="AH274" s="57"/>
      <c r="AI274" s="57"/>
      <c r="AJ274" s="57"/>
      <c r="AK274" s="57"/>
      <c r="AL274" s="57"/>
      <c r="AM274" s="57"/>
    </row>
    <row r="275" spans="1:39" ht="31" x14ac:dyDescent="0.5">
      <c r="A275" s="205"/>
      <c r="B275" s="206"/>
      <c r="C275" s="66" t="s">
        <v>278</v>
      </c>
      <c r="D275" s="66" t="s">
        <v>278</v>
      </c>
      <c r="E275" s="66" t="s">
        <v>278</v>
      </c>
      <c r="F275" s="66" t="s">
        <v>4543</v>
      </c>
      <c r="G275" s="33"/>
      <c r="H275" s="199" t="s">
        <v>4611</v>
      </c>
      <c r="I275" s="195" t="s">
        <v>202</v>
      </c>
      <c r="J275" s="57"/>
      <c r="K275" s="57"/>
      <c r="L275" s="57"/>
      <c r="M275" s="57"/>
      <c r="N275" s="57"/>
      <c r="O275" s="57"/>
      <c r="P275" s="57"/>
      <c r="Q275" s="57"/>
      <c r="R275" s="57"/>
      <c r="S275" s="57"/>
      <c r="T275" s="57"/>
      <c r="U275" s="57"/>
      <c r="V275" s="57"/>
      <c r="W275" s="57"/>
      <c r="X275" s="57"/>
      <c r="Y275" s="57"/>
      <c r="Z275" s="57"/>
      <c r="AA275" s="57"/>
      <c r="AB275" s="57"/>
      <c r="AC275" s="57"/>
      <c r="AD275" s="57"/>
      <c r="AE275" s="57"/>
      <c r="AF275" s="57"/>
      <c r="AG275" s="57"/>
      <c r="AH275" s="57"/>
      <c r="AI275" s="57"/>
      <c r="AJ275" s="57"/>
      <c r="AK275" s="57"/>
      <c r="AL275" s="57"/>
      <c r="AM275" s="57"/>
    </row>
    <row r="276" spans="1:39" ht="31" x14ac:dyDescent="0.5">
      <c r="A276" s="205"/>
      <c r="B276" s="206"/>
      <c r="C276" s="66" t="s">
        <v>278</v>
      </c>
      <c r="D276" s="66" t="s">
        <v>278</v>
      </c>
      <c r="E276" s="66" t="s">
        <v>278</v>
      </c>
      <c r="F276" s="66" t="s">
        <v>4543</v>
      </c>
      <c r="G276" s="33"/>
      <c r="H276" s="199" t="s">
        <v>4612</v>
      </c>
      <c r="I276" s="195" t="s">
        <v>202</v>
      </c>
      <c r="J276" s="57"/>
      <c r="K276" s="57"/>
      <c r="L276" s="57"/>
      <c r="M276" s="57"/>
      <c r="N276" s="57"/>
      <c r="O276" s="57"/>
      <c r="P276" s="57"/>
      <c r="Q276" s="57"/>
      <c r="R276" s="57"/>
      <c r="S276" s="57"/>
      <c r="T276" s="57"/>
      <c r="U276" s="57"/>
      <c r="V276" s="57"/>
      <c r="W276" s="57"/>
      <c r="X276" s="57"/>
      <c r="Y276" s="57"/>
      <c r="Z276" s="57"/>
      <c r="AA276" s="57"/>
      <c r="AB276" s="57"/>
      <c r="AC276" s="57"/>
      <c r="AD276" s="57"/>
      <c r="AE276" s="57"/>
      <c r="AF276" s="57"/>
      <c r="AG276" s="57"/>
      <c r="AH276" s="57"/>
      <c r="AI276" s="57"/>
      <c r="AJ276" s="57"/>
      <c r="AK276" s="57"/>
      <c r="AL276" s="57"/>
      <c r="AM276" s="57"/>
    </row>
    <row r="277" spans="1:39" ht="25" x14ac:dyDescent="0.5">
      <c r="A277" s="205"/>
      <c r="B277" s="206"/>
      <c r="C277" s="66" t="s">
        <v>278</v>
      </c>
      <c r="D277" s="66" t="s">
        <v>278</v>
      </c>
      <c r="E277" s="66" t="s">
        <v>278</v>
      </c>
      <c r="F277" s="66" t="s">
        <v>4543</v>
      </c>
      <c r="G277" s="33"/>
      <c r="H277" s="199" t="s">
        <v>4553</v>
      </c>
      <c r="I277" s="195" t="s">
        <v>4564</v>
      </c>
      <c r="J277" s="57"/>
      <c r="K277" s="57"/>
      <c r="L277" s="57"/>
      <c r="M277" s="57"/>
      <c r="N277" s="57"/>
      <c r="O277" s="57"/>
      <c r="P277" s="57"/>
      <c r="Q277" s="57"/>
      <c r="R277" s="57"/>
      <c r="S277" s="57"/>
      <c r="T277" s="57"/>
      <c r="U277" s="57"/>
      <c r="V277" s="57"/>
      <c r="W277" s="57"/>
      <c r="X277" s="57"/>
      <c r="Y277" s="57"/>
      <c r="Z277" s="57"/>
      <c r="AA277" s="57"/>
      <c r="AB277" s="57"/>
      <c r="AC277" s="57"/>
      <c r="AD277" s="57"/>
      <c r="AE277" s="57"/>
      <c r="AF277" s="57"/>
      <c r="AG277" s="57"/>
      <c r="AH277" s="57"/>
      <c r="AI277" s="57"/>
      <c r="AJ277" s="57"/>
      <c r="AK277" s="57"/>
      <c r="AL277" s="57"/>
      <c r="AM277" s="57"/>
    </row>
    <row r="278" spans="1:39" ht="25" x14ac:dyDescent="0.5">
      <c r="A278" s="205"/>
      <c r="B278" s="206"/>
      <c r="C278" s="66" t="s">
        <v>278</v>
      </c>
      <c r="D278" s="66" t="s">
        <v>278</v>
      </c>
      <c r="E278" s="66" t="s">
        <v>278</v>
      </c>
      <c r="F278" s="66" t="s">
        <v>4543</v>
      </c>
      <c r="G278" s="33"/>
      <c r="H278" s="199" t="s">
        <v>4597</v>
      </c>
      <c r="I278" s="195" t="s">
        <v>4564</v>
      </c>
      <c r="J278" s="57"/>
      <c r="K278" s="57"/>
      <c r="L278" s="57"/>
      <c r="M278" s="57"/>
      <c r="N278" s="57"/>
      <c r="O278" s="57"/>
      <c r="P278" s="57"/>
      <c r="Q278" s="57"/>
      <c r="R278" s="57"/>
      <c r="S278" s="57"/>
      <c r="T278" s="57"/>
      <c r="U278" s="57"/>
      <c r="V278" s="57"/>
      <c r="W278" s="57"/>
      <c r="X278" s="57"/>
      <c r="Y278" s="57"/>
      <c r="Z278" s="57"/>
      <c r="AA278" s="57"/>
      <c r="AB278" s="57"/>
      <c r="AC278" s="57"/>
      <c r="AD278" s="57"/>
      <c r="AE278" s="57"/>
      <c r="AF278" s="57"/>
      <c r="AG278" s="57"/>
      <c r="AH278" s="57"/>
      <c r="AI278" s="57"/>
      <c r="AJ278" s="57"/>
      <c r="AK278" s="57"/>
      <c r="AL278" s="57"/>
      <c r="AM278" s="57"/>
    </row>
    <row r="279" spans="1:39" ht="25" x14ac:dyDescent="0.5">
      <c r="A279" s="205"/>
      <c r="B279" s="206"/>
      <c r="C279" s="66" t="s">
        <v>278</v>
      </c>
      <c r="D279" s="66" t="s">
        <v>278</v>
      </c>
      <c r="E279" s="66" t="s">
        <v>278</v>
      </c>
      <c r="F279" s="66" t="s">
        <v>4543</v>
      </c>
      <c r="G279" s="33"/>
      <c r="H279" s="199" t="s">
        <v>4598</v>
      </c>
      <c r="I279" s="195" t="s">
        <v>4564</v>
      </c>
      <c r="J279" s="57"/>
      <c r="K279" s="57"/>
      <c r="L279" s="57"/>
      <c r="M279" s="57"/>
      <c r="N279" s="57"/>
      <c r="O279" s="57"/>
      <c r="P279" s="57"/>
      <c r="Q279" s="57"/>
      <c r="R279" s="57"/>
      <c r="S279" s="57"/>
      <c r="T279" s="57"/>
      <c r="U279" s="57"/>
      <c r="V279" s="57"/>
      <c r="W279" s="57"/>
      <c r="X279" s="57"/>
      <c r="Y279" s="57"/>
      <c r="Z279" s="57"/>
      <c r="AA279" s="57"/>
      <c r="AB279" s="57"/>
      <c r="AC279" s="57"/>
      <c r="AD279" s="57"/>
      <c r="AE279" s="57"/>
      <c r="AF279" s="57"/>
      <c r="AG279" s="57"/>
      <c r="AH279" s="57"/>
      <c r="AI279" s="57"/>
      <c r="AJ279" s="57"/>
      <c r="AK279" s="57"/>
      <c r="AL279" s="57"/>
      <c r="AM279" s="57"/>
    </row>
    <row r="280" spans="1:39" ht="25" x14ac:dyDescent="0.5">
      <c r="A280" s="205"/>
      <c r="B280" s="206"/>
      <c r="C280" s="66" t="s">
        <v>278</v>
      </c>
      <c r="D280" s="66" t="s">
        <v>278</v>
      </c>
      <c r="E280" s="66" t="s">
        <v>278</v>
      </c>
      <c r="F280" s="66" t="s">
        <v>4543</v>
      </c>
      <c r="G280" s="33"/>
      <c r="H280" s="199" t="s">
        <v>4599</v>
      </c>
      <c r="I280" s="195" t="s">
        <v>4564</v>
      </c>
      <c r="J280" s="57"/>
      <c r="K280" s="57"/>
      <c r="L280" s="57"/>
      <c r="M280" s="57"/>
      <c r="N280" s="57"/>
      <c r="O280" s="57"/>
      <c r="P280" s="57"/>
      <c r="Q280" s="57"/>
      <c r="R280" s="57"/>
      <c r="S280" s="57"/>
      <c r="T280" s="57"/>
      <c r="U280" s="57"/>
      <c r="V280" s="57"/>
      <c r="W280" s="57"/>
      <c r="X280" s="57"/>
      <c r="Y280" s="57"/>
      <c r="Z280" s="57"/>
      <c r="AA280" s="57"/>
      <c r="AB280" s="57"/>
      <c r="AC280" s="57"/>
      <c r="AD280" s="57"/>
      <c r="AE280" s="57"/>
      <c r="AF280" s="57"/>
      <c r="AG280" s="57"/>
      <c r="AH280" s="57"/>
      <c r="AI280" s="57"/>
      <c r="AJ280" s="57"/>
      <c r="AK280" s="57"/>
      <c r="AL280" s="57"/>
      <c r="AM280" s="57"/>
    </row>
    <row r="281" spans="1:39" ht="31" x14ac:dyDescent="0.5">
      <c r="A281" s="205"/>
      <c r="B281" s="206"/>
      <c r="C281" s="66" t="s">
        <v>278</v>
      </c>
      <c r="D281" s="66" t="s">
        <v>250</v>
      </c>
      <c r="E281" s="66" t="s">
        <v>250</v>
      </c>
      <c r="F281" s="66" t="s">
        <v>4543</v>
      </c>
      <c r="G281" s="33"/>
      <c r="H281" s="199" t="s">
        <v>4600</v>
      </c>
      <c r="I281" s="195" t="s">
        <v>4564</v>
      </c>
      <c r="J281" s="57"/>
      <c r="K281" s="57"/>
      <c r="L281" s="57"/>
      <c r="M281" s="57"/>
      <c r="N281" s="57"/>
      <c r="O281" s="57"/>
      <c r="P281" s="57"/>
      <c r="Q281" s="57"/>
      <c r="R281" s="57"/>
      <c r="S281" s="57"/>
      <c r="T281" s="57"/>
      <c r="U281" s="57"/>
      <c r="V281" s="57"/>
      <c r="W281" s="57"/>
      <c r="X281" s="57"/>
      <c r="Y281" s="57"/>
      <c r="Z281" s="57"/>
      <c r="AA281" s="57"/>
      <c r="AB281" s="57"/>
      <c r="AC281" s="57"/>
      <c r="AD281" s="57"/>
      <c r="AE281" s="57"/>
      <c r="AF281" s="57"/>
      <c r="AG281" s="57"/>
      <c r="AH281" s="57"/>
      <c r="AI281" s="57"/>
      <c r="AJ281" s="57"/>
      <c r="AK281" s="57"/>
      <c r="AL281" s="57"/>
      <c r="AM281" s="57"/>
    </row>
    <row r="282" spans="1:39" ht="31" x14ac:dyDescent="0.5">
      <c r="A282" s="205"/>
      <c r="B282" s="206"/>
      <c r="C282" s="66" t="s">
        <v>278</v>
      </c>
      <c r="D282" s="66" t="s">
        <v>250</v>
      </c>
      <c r="E282" s="66" t="s">
        <v>250</v>
      </c>
      <c r="F282" s="66" t="s">
        <v>4543</v>
      </c>
      <c r="G282" s="33"/>
      <c r="H282" s="199" t="s">
        <v>4601</v>
      </c>
      <c r="I282" s="195" t="s">
        <v>4564</v>
      </c>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row>
    <row r="283" spans="1:39" ht="31" x14ac:dyDescent="0.5">
      <c r="A283" s="205"/>
      <c r="B283" s="206"/>
      <c r="C283" s="66" t="s">
        <v>278</v>
      </c>
      <c r="D283" s="66" t="s">
        <v>278</v>
      </c>
      <c r="E283" s="66" t="s">
        <v>278</v>
      </c>
      <c r="F283" s="66" t="s">
        <v>4543</v>
      </c>
      <c r="G283" s="33"/>
      <c r="H283" s="199" t="s">
        <v>4602</v>
      </c>
      <c r="I283" s="195" t="s">
        <v>4560</v>
      </c>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row>
    <row r="284" spans="1:39" ht="31" x14ac:dyDescent="0.5">
      <c r="A284" s="205"/>
      <c r="B284" s="206"/>
      <c r="C284" s="66" t="s">
        <v>278</v>
      </c>
      <c r="D284" s="66" t="s">
        <v>278</v>
      </c>
      <c r="E284" s="66" t="s">
        <v>278</v>
      </c>
      <c r="F284" s="66" t="s">
        <v>4543</v>
      </c>
      <c r="G284" s="33"/>
      <c r="H284" s="199" t="s">
        <v>4603</v>
      </c>
      <c r="I284" s="195" t="s">
        <v>4560</v>
      </c>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row>
    <row r="285" spans="1:39" ht="46.5" x14ac:dyDescent="0.5">
      <c r="A285" s="205"/>
      <c r="B285" s="206"/>
      <c r="C285" s="66" t="s">
        <v>278</v>
      </c>
      <c r="D285" s="66" t="s">
        <v>250</v>
      </c>
      <c r="E285" s="66" t="s">
        <v>250</v>
      </c>
      <c r="F285" s="66" t="s">
        <v>4543</v>
      </c>
      <c r="G285" s="33"/>
      <c r="H285" s="199" t="s">
        <v>4604</v>
      </c>
      <c r="I285" s="195" t="s">
        <v>4560</v>
      </c>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row>
    <row r="286" spans="1:39" ht="47" thickBot="1" x14ac:dyDescent="0.55000000000000004">
      <c r="A286" s="205"/>
      <c r="B286" s="206"/>
      <c r="C286" s="66" t="s">
        <v>278</v>
      </c>
      <c r="D286" s="66" t="s">
        <v>250</v>
      </c>
      <c r="E286" s="66" t="s">
        <v>250</v>
      </c>
      <c r="F286" s="66" t="s">
        <v>4543</v>
      </c>
      <c r="G286" s="33"/>
      <c r="H286" s="199" t="s">
        <v>4605</v>
      </c>
      <c r="I286" s="195" t="s">
        <v>4560</v>
      </c>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row>
    <row r="287" spans="1:39" s="145" customFormat="1" ht="25.5" thickBot="1" x14ac:dyDescent="0.55000000000000004">
      <c r="A287" s="272" t="s">
        <v>4614</v>
      </c>
      <c r="B287" s="273"/>
      <c r="C287" s="273"/>
      <c r="D287" s="273"/>
      <c r="E287" s="273"/>
      <c r="F287" s="273"/>
      <c r="G287" s="273">
        <v>8</v>
      </c>
      <c r="H287" s="273" t="s">
        <v>232</v>
      </c>
      <c r="I287" s="273"/>
      <c r="J287" s="274"/>
      <c r="K287" s="57"/>
      <c r="L287" s="57"/>
      <c r="M287" s="57"/>
      <c r="N287" s="57"/>
      <c r="O287" s="57"/>
      <c r="P287" s="57"/>
      <c r="Q287" s="57"/>
      <c r="R287" s="57"/>
      <c r="S287" s="57"/>
      <c r="T287" s="57"/>
      <c r="U287" s="57"/>
      <c r="V287" s="57"/>
      <c r="W287" s="57"/>
      <c r="X287" s="144"/>
      <c r="Y287" s="144"/>
      <c r="Z287" s="144"/>
      <c r="AA287" s="144"/>
      <c r="AB287" s="144"/>
      <c r="AC287" s="144"/>
      <c r="AD287" s="144"/>
      <c r="AE287" s="144"/>
      <c r="AF287" s="144"/>
      <c r="AG287" s="144"/>
      <c r="AH287" s="144"/>
      <c r="AI287" s="144"/>
      <c r="AJ287" s="144"/>
    </row>
    <row r="288" spans="1:39" s="145" customFormat="1" ht="25.5" thickBot="1" x14ac:dyDescent="0.55000000000000004">
      <c r="A288" s="137"/>
      <c r="B288" s="138"/>
      <c r="C288" s="138"/>
      <c r="D288" s="139"/>
      <c r="E288" s="139"/>
      <c r="F288" s="139"/>
      <c r="G288" s="182">
        <v>7.1</v>
      </c>
      <c r="H288" s="140" t="s">
        <v>4619</v>
      </c>
      <c r="I288" s="141"/>
      <c r="J288" s="142"/>
      <c r="K288" s="143"/>
      <c r="L288" s="144"/>
      <c r="M288" s="144"/>
      <c r="N288" s="57"/>
      <c r="O288" s="57"/>
      <c r="P288" s="57"/>
      <c r="Q288" s="57"/>
      <c r="R288" s="57"/>
      <c r="S288" s="57"/>
      <c r="T288" s="57"/>
      <c r="U288" s="57"/>
      <c r="V288" s="57"/>
      <c r="W288" s="57"/>
      <c r="X288" s="144"/>
      <c r="Y288" s="144"/>
      <c r="Z288" s="144"/>
      <c r="AA288" s="144"/>
      <c r="AB288" s="144"/>
      <c r="AC288" s="144"/>
      <c r="AD288" s="144"/>
      <c r="AE288" s="144"/>
      <c r="AF288" s="144"/>
      <c r="AG288" s="144"/>
      <c r="AH288" s="144"/>
      <c r="AI288" s="144"/>
      <c r="AJ288" s="144"/>
    </row>
    <row r="289" spans="1:39" ht="25" x14ac:dyDescent="0.5">
      <c r="A289" s="207"/>
      <c r="B289" s="208"/>
      <c r="C289" s="79" t="s">
        <v>278</v>
      </c>
      <c r="D289" s="79" t="s">
        <v>278</v>
      </c>
      <c r="E289" s="79" t="s">
        <v>278</v>
      </c>
      <c r="F289" s="79" t="s">
        <v>4543</v>
      </c>
      <c r="G289" s="217"/>
      <c r="H289" s="199" t="s">
        <v>4622</v>
      </c>
      <c r="I289" s="209" t="s">
        <v>4620</v>
      </c>
      <c r="J289" s="98"/>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row>
    <row r="290" spans="1:39" ht="31" x14ac:dyDescent="0.5">
      <c r="A290" s="205"/>
      <c r="B290" s="206"/>
      <c r="C290" s="66" t="s">
        <v>278</v>
      </c>
      <c r="D290" s="66" t="s">
        <v>278</v>
      </c>
      <c r="E290" s="66" t="s">
        <v>278</v>
      </c>
      <c r="F290" s="66" t="s">
        <v>4543</v>
      </c>
      <c r="G290" s="33"/>
      <c r="H290" s="199" t="s">
        <v>4624</v>
      </c>
      <c r="I290" s="195" t="s">
        <v>4620</v>
      </c>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row>
    <row r="291" spans="1:39" ht="31" x14ac:dyDescent="0.5">
      <c r="A291" s="205"/>
      <c r="B291" s="206"/>
      <c r="C291" s="66" t="s">
        <v>278</v>
      </c>
      <c r="D291" s="66" t="s">
        <v>278</v>
      </c>
      <c r="E291" s="66" t="s">
        <v>278</v>
      </c>
      <c r="F291" s="66" t="s">
        <v>4543</v>
      </c>
      <c r="G291" s="33"/>
      <c r="H291" s="199" t="s">
        <v>4625</v>
      </c>
      <c r="I291" s="195" t="s">
        <v>4620</v>
      </c>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row>
    <row r="292" spans="1:39" ht="31" x14ac:dyDescent="0.5">
      <c r="A292" s="205"/>
      <c r="B292" s="206"/>
      <c r="C292" s="66" t="s">
        <v>278</v>
      </c>
      <c r="D292" s="66" t="s">
        <v>278</v>
      </c>
      <c r="E292" s="66" t="s">
        <v>278</v>
      </c>
      <c r="F292" s="66" t="s">
        <v>4543</v>
      </c>
      <c r="G292" s="33"/>
      <c r="H292" s="199" t="s">
        <v>4626</v>
      </c>
      <c r="I292" s="195" t="s">
        <v>4620</v>
      </c>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row>
    <row r="293" spans="1:39" ht="31" x14ac:dyDescent="0.5">
      <c r="A293" s="205"/>
      <c r="B293" s="206"/>
      <c r="C293" s="66" t="s">
        <v>278</v>
      </c>
      <c r="D293" s="66" t="s">
        <v>278</v>
      </c>
      <c r="E293" s="66" t="s">
        <v>278</v>
      </c>
      <c r="F293" s="66" t="s">
        <v>4543</v>
      </c>
      <c r="G293" s="33"/>
      <c r="H293" s="199" t="s">
        <v>4627</v>
      </c>
      <c r="I293" s="195" t="s">
        <v>4620</v>
      </c>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row>
    <row r="294" spans="1:39" ht="31" x14ac:dyDescent="0.5">
      <c r="A294" s="205"/>
      <c r="B294" s="206"/>
      <c r="C294" s="66" t="s">
        <v>278</v>
      </c>
      <c r="D294" s="66" t="s">
        <v>278</v>
      </c>
      <c r="E294" s="66" t="s">
        <v>278</v>
      </c>
      <c r="F294" s="66" t="s">
        <v>4543</v>
      </c>
      <c r="G294" s="33"/>
      <c r="H294" s="199" t="s">
        <v>4623</v>
      </c>
      <c r="I294" s="195" t="s">
        <v>4620</v>
      </c>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row>
    <row r="295" spans="1:39" ht="31" x14ac:dyDescent="0.5">
      <c r="A295" s="205"/>
      <c r="B295" s="206"/>
      <c r="C295" s="66" t="s">
        <v>278</v>
      </c>
      <c r="D295" s="66" t="s">
        <v>278</v>
      </c>
      <c r="E295" s="66" t="s">
        <v>278</v>
      </c>
      <c r="F295" s="66" t="s">
        <v>4543</v>
      </c>
      <c r="G295" s="33"/>
      <c r="H295" s="199" t="s">
        <v>4628</v>
      </c>
      <c r="I295" s="195" t="s">
        <v>4620</v>
      </c>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row>
    <row r="296" spans="1:39" ht="25" x14ac:dyDescent="0.5">
      <c r="A296" s="205"/>
      <c r="B296" s="206"/>
      <c r="C296" s="66" t="s">
        <v>278</v>
      </c>
      <c r="D296" s="66" t="s">
        <v>278</v>
      </c>
      <c r="E296" s="66" t="s">
        <v>278</v>
      </c>
      <c r="F296" s="66" t="s">
        <v>4543</v>
      </c>
      <c r="G296" s="33"/>
      <c r="H296" s="199" t="s">
        <v>4553</v>
      </c>
      <c r="I296" s="195" t="s">
        <v>4621</v>
      </c>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row>
    <row r="297" spans="1:39" ht="25" x14ac:dyDescent="0.5">
      <c r="A297" s="205"/>
      <c r="B297" s="206"/>
      <c r="C297" s="66" t="s">
        <v>278</v>
      </c>
      <c r="D297" s="66" t="s">
        <v>278</v>
      </c>
      <c r="E297" s="66" t="s">
        <v>278</v>
      </c>
      <c r="F297" s="66" t="s">
        <v>4543</v>
      </c>
      <c r="G297" s="33"/>
      <c r="H297" s="199" t="s">
        <v>4597</v>
      </c>
      <c r="I297" s="195" t="s">
        <v>4621</v>
      </c>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row>
    <row r="298" spans="1:39" ht="25" x14ac:dyDescent="0.5">
      <c r="A298" s="205"/>
      <c r="B298" s="206"/>
      <c r="C298" s="66" t="s">
        <v>278</v>
      </c>
      <c r="D298" s="66" t="s">
        <v>278</v>
      </c>
      <c r="E298" s="66" t="s">
        <v>278</v>
      </c>
      <c r="F298" s="66" t="s">
        <v>4543</v>
      </c>
      <c r="G298" s="33"/>
      <c r="H298" s="199" t="s">
        <v>4598</v>
      </c>
      <c r="I298" s="195" t="s">
        <v>4621</v>
      </c>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row>
    <row r="299" spans="1:39" ht="25" x14ac:dyDescent="0.5">
      <c r="A299" s="205"/>
      <c r="B299" s="206"/>
      <c r="C299" s="66" t="s">
        <v>278</v>
      </c>
      <c r="D299" s="66" t="s">
        <v>278</v>
      </c>
      <c r="E299" s="66" t="s">
        <v>278</v>
      </c>
      <c r="F299" s="66" t="s">
        <v>4543</v>
      </c>
      <c r="G299" s="33"/>
      <c r="H299" s="199" t="s">
        <v>4599</v>
      </c>
      <c r="I299" s="195" t="s">
        <v>4621</v>
      </c>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row>
    <row r="300" spans="1:39" ht="31" x14ac:dyDescent="0.5">
      <c r="A300" s="205"/>
      <c r="B300" s="206"/>
      <c r="C300" s="66" t="s">
        <v>278</v>
      </c>
      <c r="D300" s="66" t="s">
        <v>278</v>
      </c>
      <c r="E300" s="66" t="s">
        <v>278</v>
      </c>
      <c r="F300" s="66" t="s">
        <v>4543</v>
      </c>
      <c r="G300" s="33"/>
      <c r="H300" s="199" t="s">
        <v>4600</v>
      </c>
      <c r="I300" s="195" t="s">
        <v>4621</v>
      </c>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row>
    <row r="301" spans="1:39" ht="31" x14ac:dyDescent="0.5">
      <c r="A301" s="205"/>
      <c r="B301" s="206"/>
      <c r="C301" s="66" t="s">
        <v>278</v>
      </c>
      <c r="D301" s="66" t="s">
        <v>278</v>
      </c>
      <c r="E301" s="66" t="s">
        <v>278</v>
      </c>
      <c r="F301" s="66" t="s">
        <v>4543</v>
      </c>
      <c r="G301" s="33"/>
      <c r="H301" s="199" t="s">
        <v>4601</v>
      </c>
      <c r="I301" s="195" t="s">
        <v>4621</v>
      </c>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row>
    <row r="302" spans="1:39" ht="31" x14ac:dyDescent="0.5">
      <c r="A302" s="205"/>
      <c r="B302" s="206"/>
      <c r="C302" s="66" t="s">
        <v>278</v>
      </c>
      <c r="D302" s="66" t="s">
        <v>278</v>
      </c>
      <c r="E302" s="66" t="s">
        <v>278</v>
      </c>
      <c r="F302" s="66" t="s">
        <v>4543</v>
      </c>
      <c r="G302" s="33"/>
      <c r="H302" s="199" t="s">
        <v>4615</v>
      </c>
      <c r="I302" s="195" t="s">
        <v>4620</v>
      </c>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row>
    <row r="303" spans="1:39" ht="31" x14ac:dyDescent="0.5">
      <c r="A303" s="205"/>
      <c r="B303" s="206"/>
      <c r="C303" s="66" t="s">
        <v>278</v>
      </c>
      <c r="D303" s="66" t="s">
        <v>278</v>
      </c>
      <c r="E303" s="66" t="s">
        <v>278</v>
      </c>
      <c r="F303" s="66" t="s">
        <v>4543</v>
      </c>
      <c r="G303" s="33"/>
      <c r="H303" s="199" t="s">
        <v>4616</v>
      </c>
      <c r="I303" s="195" t="s">
        <v>4620</v>
      </c>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row>
    <row r="304" spans="1:39" ht="31" x14ac:dyDescent="0.5">
      <c r="A304" s="205"/>
      <c r="B304" s="206"/>
      <c r="C304" s="66" t="s">
        <v>278</v>
      </c>
      <c r="D304" s="66" t="s">
        <v>278</v>
      </c>
      <c r="E304" s="66" t="s">
        <v>278</v>
      </c>
      <c r="F304" s="66" t="s">
        <v>4543</v>
      </c>
      <c r="G304" s="33"/>
      <c r="H304" s="199" t="s">
        <v>4617</v>
      </c>
      <c r="I304" s="195" t="s">
        <v>4620</v>
      </c>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row>
    <row r="305" spans="1:39" ht="31" x14ac:dyDescent="0.5">
      <c r="A305" s="205"/>
      <c r="B305" s="206"/>
      <c r="C305" s="66" t="s">
        <v>278</v>
      </c>
      <c r="D305" s="66" t="s">
        <v>278</v>
      </c>
      <c r="E305" s="66" t="s">
        <v>278</v>
      </c>
      <c r="F305" s="66" t="s">
        <v>4543</v>
      </c>
      <c r="G305" s="33"/>
      <c r="H305" s="199" t="s">
        <v>4618</v>
      </c>
      <c r="I305" s="195" t="s">
        <v>4620</v>
      </c>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row>
    <row r="306" spans="1:39" ht="25.5" thickBot="1" x14ac:dyDescent="0.55000000000000004">
      <c r="A306" s="201"/>
      <c r="B306" s="202"/>
      <c r="C306" s="200"/>
      <c r="D306" s="200"/>
      <c r="E306" s="200"/>
      <c r="F306" s="200"/>
      <c r="G306" s="33"/>
      <c r="H306" s="199"/>
      <c r="I306" s="199"/>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row>
    <row r="307" spans="1:39" s="234" customFormat="1" ht="15.75" customHeight="1" thickBot="1" x14ac:dyDescent="0.4">
      <c r="A307" s="286" t="s">
        <v>4700</v>
      </c>
      <c r="B307" s="287"/>
      <c r="C307" s="287"/>
      <c r="D307" s="288"/>
      <c r="E307" s="7"/>
      <c r="F307" s="7"/>
      <c r="G307" s="135"/>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row>
    <row r="308" spans="1:39" s="234" customFormat="1" ht="15.75" customHeight="1" x14ac:dyDescent="0.35">
      <c r="A308" s="129" t="s">
        <v>4710</v>
      </c>
      <c r="B308" s="129" t="s">
        <v>4701</v>
      </c>
      <c r="C308" s="129" t="s">
        <v>4702</v>
      </c>
      <c r="D308" s="129" t="s">
        <v>4725</v>
      </c>
      <c r="E308" s="7"/>
      <c r="F308" s="7"/>
      <c r="G308" s="135"/>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row>
    <row r="309" spans="1:39" s="234" customFormat="1" ht="46.5" x14ac:dyDescent="0.35">
      <c r="A309" s="219" t="s">
        <v>4771</v>
      </c>
      <c r="B309" s="36" t="s">
        <v>4772</v>
      </c>
      <c r="C309" s="36" t="s">
        <v>4773</v>
      </c>
      <c r="D309" s="107" t="e">
        <f>+I188/'Información General L'!I16</f>
        <v>#VALUE!</v>
      </c>
      <c r="E309" s="7"/>
      <c r="F309" s="7"/>
      <c r="G309" s="231"/>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row>
    <row r="310" spans="1:39" ht="86.5" customHeight="1" x14ac:dyDescent="0.35">
      <c r="A310" s="219" t="s">
        <v>4775</v>
      </c>
      <c r="B310" s="36" t="s">
        <v>4774</v>
      </c>
      <c r="C310" s="36" t="s">
        <v>4776</v>
      </c>
      <c r="D310" s="107" t="e">
        <f>+I113+I135+I154+I174/I107+I130+I148+I168</f>
        <v>#VALUE!</v>
      </c>
    </row>
    <row r="311" spans="1:39" ht="61" customHeight="1" x14ac:dyDescent="0.35">
      <c r="A311" s="219" t="s">
        <v>4778</v>
      </c>
      <c r="B311" s="36" t="s">
        <v>4777</v>
      </c>
      <c r="C311" s="36" t="s">
        <v>4780</v>
      </c>
      <c r="D311" s="107" t="e">
        <f>((I121+I143+I162+I182+I210+I227+I244+I261+I267)/'Información General L'!I23)/((I120+I131+I161+I181+I209+I226+I243+I260+I266)/'Información General L'!I24)</f>
        <v>#VALUE!</v>
      </c>
    </row>
    <row r="312" spans="1:39" s="236" customFormat="1" ht="96" customHeight="1" x14ac:dyDescent="0.35">
      <c r="A312" s="219" t="s">
        <v>4783</v>
      </c>
      <c r="B312" s="36" t="s">
        <v>4758</v>
      </c>
      <c r="C312" s="36" t="s">
        <v>4759</v>
      </c>
      <c r="D312" s="107" t="e">
        <f>('P3.Participacion Economica D'!I109+'P3.Participacion Economica D'!I131+'P3.Participacion Economica D'!I150+'P3.Participacion Economica D'!I170)/'P3.Participacion Economica D'!I107+'P3.Participacion Economica D'!I130+'P3.Participacion Economica D'!I148+'P3.Participacion Economica D'!I168</f>
        <v>#VALUE!</v>
      </c>
      <c r="E312" s="34"/>
      <c r="F312" s="34"/>
    </row>
    <row r="313" spans="1:39" s="236" customFormat="1" ht="96" customHeight="1" x14ac:dyDescent="0.35">
      <c r="A313" s="219" t="s">
        <v>4785</v>
      </c>
      <c r="B313" s="36" t="s">
        <v>4784</v>
      </c>
      <c r="C313" s="36" t="s">
        <v>4786</v>
      </c>
      <c r="D313" s="107" t="e">
        <f>(I15+I17+I18+I19)/I10</f>
        <v>#VALUE!</v>
      </c>
      <c r="E313" s="34"/>
      <c r="F313" s="34"/>
    </row>
    <row r="314" spans="1:39" ht="153" customHeight="1" x14ac:dyDescent="0.35">
      <c r="A314" s="219" t="s">
        <v>4795</v>
      </c>
      <c r="B314" s="190" t="s">
        <v>4794</v>
      </c>
      <c r="C314" s="190" t="s">
        <v>4796</v>
      </c>
      <c r="D314" s="190" t="e">
        <f>((I41/I42)-(I39/I40))/(I39/I40)</f>
        <v>#VALUE!</v>
      </c>
    </row>
    <row r="315" spans="1:39" ht="15" customHeight="1" x14ac:dyDescent="0.35">
      <c r="A315" s="219" t="s">
        <v>4805</v>
      </c>
      <c r="B315" s="190" t="s">
        <v>4806</v>
      </c>
      <c r="C315" s="190" t="s">
        <v>4807</v>
      </c>
      <c r="D315" s="190" t="e">
        <f>+I42/'Información General L'!I16</f>
        <v>#VALUE!</v>
      </c>
    </row>
    <row r="316" spans="1:39" s="236" customFormat="1" ht="15" customHeight="1" x14ac:dyDescent="0.35">
      <c r="A316" s="219" t="s">
        <v>4810</v>
      </c>
      <c r="B316" s="190" t="s">
        <v>4809</v>
      </c>
      <c r="C316" s="190" t="s">
        <v>4811</v>
      </c>
      <c r="D316" s="190" t="e">
        <f>(I20+I23+I101+I102+I103+I104+I192+I193+I194+I195)/I13</f>
        <v>#VALUE!</v>
      </c>
      <c r="E316" s="34"/>
      <c r="F316" s="34"/>
    </row>
  </sheetData>
  <mergeCells count="11">
    <mergeCell ref="A307:D307"/>
    <mergeCell ref="A264:J264"/>
    <mergeCell ref="A95:J95"/>
    <mergeCell ref="A186:J186"/>
    <mergeCell ref="A268:J268"/>
    <mergeCell ref="A287:J287"/>
    <mergeCell ref="A2:AK2"/>
    <mergeCell ref="G8:J8"/>
    <mergeCell ref="A9:J9"/>
    <mergeCell ref="A24:J24"/>
    <mergeCell ref="A38:J38"/>
  </mergeCells>
  <pageMargins left="0.7" right="0.7" top="0.75" bottom="0.75" header="0" footer="0"/>
  <pageSetup orientation="portrait"/>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625"/>
  <sheetViews>
    <sheetView zoomScale="70" zoomScaleNormal="70" workbookViewId="0">
      <selection activeCell="F7" sqref="F7"/>
    </sheetView>
  </sheetViews>
  <sheetFormatPr baseColWidth="10" defaultColWidth="14.453125" defaultRowHeight="15" customHeight="1" x14ac:dyDescent="0.35"/>
  <cols>
    <col min="1" max="1" width="20" style="31" customWidth="1"/>
    <col min="2" max="2" width="38.453125" style="31" customWidth="1"/>
    <col min="3" max="3" width="35.26953125" style="31" customWidth="1"/>
    <col min="4" max="6" width="17.54296875" style="31" customWidth="1"/>
    <col min="7" max="7" width="10.81640625" style="50" customWidth="1"/>
    <col min="8" max="8" width="81.6328125" style="50" customWidth="1"/>
    <col min="9" max="10" width="10.81640625" style="50" customWidth="1"/>
    <col min="11" max="11" width="23.54296875" style="50" customWidth="1"/>
    <col min="12" max="15" width="10.81640625" style="50" customWidth="1"/>
    <col min="16" max="16" width="13" style="50" customWidth="1"/>
    <col min="17" max="17" width="13.7265625" style="50" customWidth="1"/>
    <col min="18" max="18" width="12.54296875" style="50" customWidth="1"/>
    <col min="19" max="19" width="13.26953125" style="50" customWidth="1"/>
    <col min="20" max="32" width="10.81640625" style="50" customWidth="1"/>
    <col min="33" max="16384" width="14.453125" style="50"/>
  </cols>
  <sheetData>
    <row r="1" spans="1:37" s="168" customFormat="1" ht="28.5" customHeight="1" x14ac:dyDescent="0.5">
      <c r="A1" s="167" t="s">
        <v>241</v>
      </c>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row>
    <row r="2" spans="1:37" ht="33" customHeight="1" x14ac:dyDescent="0.3">
      <c r="A2" s="188" t="s">
        <v>242</v>
      </c>
      <c r="B2" s="50"/>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7"/>
      <c r="AF2" s="187"/>
    </row>
    <row r="3" spans="1:37" ht="15.5" x14ac:dyDescent="0.35">
      <c r="A3" s="188" t="s">
        <v>243</v>
      </c>
      <c r="B3" s="188"/>
      <c r="C3" s="188"/>
      <c r="D3" s="188"/>
      <c r="E3" s="188"/>
      <c r="F3" s="188"/>
      <c r="G3" s="188"/>
      <c r="I3" s="188"/>
      <c r="J3" s="188"/>
      <c r="K3" s="188"/>
      <c r="L3" s="188"/>
      <c r="M3" s="188"/>
      <c r="N3" s="188"/>
      <c r="O3" s="188"/>
      <c r="P3" s="188"/>
      <c r="Q3" s="188"/>
      <c r="R3" s="188"/>
      <c r="S3" s="188"/>
      <c r="T3" s="188"/>
      <c r="U3" s="188"/>
      <c r="V3" s="188"/>
      <c r="W3" s="188"/>
      <c r="X3" s="188"/>
      <c r="Y3" s="188"/>
      <c r="Z3" s="188"/>
      <c r="AA3" s="188"/>
      <c r="AB3" s="188"/>
      <c r="AC3" s="188"/>
      <c r="AD3" s="188"/>
      <c r="AE3" s="57"/>
      <c r="AF3" s="57"/>
      <c r="AG3" s="57"/>
    </row>
    <row r="4" spans="1:37" ht="15.5" x14ac:dyDescent="0.35">
      <c r="A4" s="188"/>
      <c r="B4" s="188"/>
      <c r="C4" s="188"/>
      <c r="D4" s="188"/>
      <c r="E4" s="188"/>
      <c r="F4" s="188"/>
      <c r="G4" s="188"/>
      <c r="I4" s="188"/>
      <c r="J4" s="188"/>
      <c r="K4" s="188"/>
      <c r="L4" s="188"/>
      <c r="M4" s="188"/>
      <c r="N4" s="188"/>
      <c r="O4" s="188"/>
      <c r="P4" s="188"/>
      <c r="Q4" s="188"/>
      <c r="R4" s="188"/>
      <c r="S4" s="188"/>
      <c r="T4" s="188"/>
      <c r="U4" s="188"/>
      <c r="V4" s="188"/>
      <c r="W4" s="188"/>
      <c r="X4" s="188"/>
      <c r="Y4" s="188"/>
      <c r="Z4" s="188"/>
      <c r="AA4" s="188"/>
      <c r="AB4" s="188"/>
      <c r="AC4" s="188"/>
      <c r="AD4" s="188"/>
      <c r="AE4" s="57"/>
      <c r="AF4" s="57"/>
      <c r="AG4" s="57"/>
    </row>
    <row r="5" spans="1:37" ht="15.5" x14ac:dyDescent="0.35">
      <c r="A5" s="188" t="s">
        <v>244</v>
      </c>
      <c r="B5" s="188"/>
      <c r="C5" s="188"/>
      <c r="D5" s="188"/>
      <c r="E5" s="188"/>
      <c r="F5" s="188"/>
      <c r="G5" s="188"/>
      <c r="I5" s="188"/>
      <c r="J5" s="188"/>
      <c r="K5" s="188"/>
      <c r="L5" s="188"/>
      <c r="M5" s="188"/>
      <c r="N5" s="188"/>
      <c r="O5" s="188"/>
      <c r="P5" s="188"/>
      <c r="Q5" s="188"/>
      <c r="R5" s="188"/>
      <c r="S5" s="188"/>
      <c r="T5" s="188"/>
      <c r="U5" s="188"/>
      <c r="V5" s="188"/>
      <c r="W5" s="188"/>
      <c r="X5" s="188"/>
      <c r="Y5" s="188"/>
      <c r="Z5" s="188"/>
      <c r="AA5" s="188"/>
      <c r="AB5" s="188"/>
      <c r="AC5" s="188"/>
      <c r="AD5" s="188"/>
      <c r="AE5" s="57"/>
      <c r="AF5" s="57"/>
      <c r="AG5" s="57"/>
    </row>
    <row r="6" spans="1:37" ht="16" thickBot="1" x14ac:dyDescent="0.4">
      <c r="A6" s="57" t="s">
        <v>246</v>
      </c>
      <c r="B6" s="188"/>
      <c r="C6" s="188"/>
      <c r="D6" s="188"/>
      <c r="E6" s="188"/>
      <c r="F6" s="188"/>
      <c r="G6" s="188"/>
      <c r="I6" s="188"/>
      <c r="J6" s="188"/>
      <c r="K6" s="188"/>
      <c r="L6" s="188"/>
      <c r="M6" s="188"/>
      <c r="N6" s="188"/>
      <c r="O6" s="188"/>
      <c r="P6" s="188"/>
      <c r="Q6" s="188"/>
      <c r="R6" s="188"/>
      <c r="S6" s="188"/>
      <c r="T6" s="188"/>
      <c r="U6" s="188"/>
      <c r="V6" s="188"/>
      <c r="W6" s="188"/>
      <c r="X6" s="188"/>
      <c r="Y6" s="188"/>
      <c r="Z6" s="188"/>
      <c r="AA6" s="188"/>
      <c r="AB6" s="188"/>
      <c r="AC6" s="188"/>
      <c r="AD6" s="188"/>
      <c r="AE6" s="57"/>
      <c r="AF6" s="57"/>
      <c r="AG6" s="57"/>
    </row>
    <row r="7" spans="1:37" s="131" customFormat="1" ht="78" thickBot="1" x14ac:dyDescent="0.4">
      <c r="A7" s="73" t="s">
        <v>4495</v>
      </c>
      <c r="B7" s="74" t="s">
        <v>4496</v>
      </c>
      <c r="C7" s="74" t="s">
        <v>4504</v>
      </c>
      <c r="D7" s="74" t="s">
        <v>4506</v>
      </c>
      <c r="E7" s="74" t="s">
        <v>4490</v>
      </c>
      <c r="F7" s="74" t="s">
        <v>4503</v>
      </c>
      <c r="G7" s="282"/>
      <c r="H7" s="283"/>
      <c r="I7" s="283"/>
      <c r="J7" s="284"/>
      <c r="K7" s="31"/>
      <c r="L7" s="136"/>
      <c r="M7" s="136"/>
      <c r="N7" s="136"/>
      <c r="O7" s="136"/>
      <c r="P7" s="136"/>
      <c r="Q7" s="136"/>
      <c r="R7" s="136"/>
      <c r="S7" s="136"/>
      <c r="T7" s="136"/>
      <c r="U7" s="136"/>
      <c r="V7" s="136"/>
      <c r="W7" s="136"/>
      <c r="X7" s="136"/>
      <c r="Y7" s="136"/>
      <c r="Z7" s="136"/>
      <c r="AA7" s="136"/>
      <c r="AB7" s="136"/>
      <c r="AC7" s="136"/>
      <c r="AD7" s="136"/>
      <c r="AE7" s="136"/>
    </row>
    <row r="8" spans="1:37" s="131" customFormat="1" ht="38" customHeight="1" thickBot="1" x14ac:dyDescent="0.4">
      <c r="A8" s="272" t="s">
        <v>4649</v>
      </c>
      <c r="B8" s="273"/>
      <c r="C8" s="273"/>
      <c r="D8" s="273"/>
      <c r="E8" s="273"/>
      <c r="F8" s="273"/>
      <c r="G8" s="273"/>
      <c r="H8" s="273"/>
      <c r="I8" s="273"/>
      <c r="J8" s="274"/>
      <c r="K8" s="7"/>
      <c r="L8" s="7"/>
      <c r="M8" s="7"/>
      <c r="N8" s="7"/>
      <c r="O8" s="7"/>
      <c r="P8" s="7"/>
      <c r="Q8" s="7"/>
      <c r="R8" s="7"/>
      <c r="S8" s="7"/>
      <c r="T8" s="7"/>
      <c r="U8" s="7"/>
      <c r="V8" s="7"/>
      <c r="W8" s="7"/>
      <c r="X8" s="7"/>
      <c r="Y8" s="7"/>
      <c r="Z8" s="7"/>
      <c r="AA8" s="7"/>
      <c r="AB8" s="7"/>
      <c r="AC8" s="7"/>
      <c r="AD8" s="7"/>
      <c r="AE8" s="7"/>
      <c r="AF8" s="7"/>
      <c r="AG8" s="7"/>
      <c r="AH8" s="7"/>
      <c r="AI8" s="4"/>
      <c r="AJ8" s="4"/>
      <c r="AK8" s="4"/>
    </row>
    <row r="9" spans="1:37" s="145" customFormat="1" ht="25.5" thickBot="1" x14ac:dyDescent="0.55000000000000004">
      <c r="A9" s="137"/>
      <c r="B9" s="138"/>
      <c r="C9" s="138"/>
      <c r="D9" s="139"/>
      <c r="E9" s="139"/>
      <c r="F9" s="139"/>
      <c r="G9" s="182">
        <v>1</v>
      </c>
      <c r="H9" s="140" t="s">
        <v>245</v>
      </c>
      <c r="I9" s="141"/>
      <c r="J9" s="142"/>
      <c r="K9" s="143"/>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row>
    <row r="10" spans="1:37" ht="15.5" x14ac:dyDescent="0.35">
      <c r="A10" s="93"/>
      <c r="B10" s="93" t="s">
        <v>4873</v>
      </c>
      <c r="C10" s="70" t="s">
        <v>278</v>
      </c>
      <c r="D10" s="70" t="s">
        <v>278</v>
      </c>
      <c r="E10" s="70" t="s">
        <v>278</v>
      </c>
      <c r="F10" s="70" t="s">
        <v>278</v>
      </c>
      <c r="G10" s="218"/>
      <c r="H10" s="98" t="s">
        <v>247</v>
      </c>
      <c r="I10" s="220" t="s">
        <v>202</v>
      </c>
      <c r="J10" s="98"/>
      <c r="K10" s="136"/>
      <c r="L10" s="136"/>
      <c r="N10" s="136"/>
      <c r="O10" s="136"/>
      <c r="P10" s="136"/>
      <c r="Q10" s="136"/>
      <c r="R10" s="136"/>
      <c r="S10" s="136"/>
      <c r="T10" s="136"/>
      <c r="U10" s="136"/>
      <c r="V10" s="136"/>
      <c r="W10" s="136"/>
      <c r="X10" s="136"/>
      <c r="Y10" s="136"/>
      <c r="Z10" s="136"/>
      <c r="AA10" s="136"/>
      <c r="AB10" s="57"/>
      <c r="AC10" s="57"/>
      <c r="AD10" s="57"/>
      <c r="AE10" s="57"/>
      <c r="AF10" s="57"/>
      <c r="AG10" s="57"/>
    </row>
    <row r="11" spans="1:37" ht="31" x14ac:dyDescent="0.35">
      <c r="A11" s="108"/>
      <c r="B11" s="190" t="s">
        <v>4874</v>
      </c>
      <c r="C11" s="70" t="s">
        <v>278</v>
      </c>
      <c r="D11" s="70" t="s">
        <v>278</v>
      </c>
      <c r="E11" s="70" t="s">
        <v>278</v>
      </c>
      <c r="F11" s="70" t="s">
        <v>278</v>
      </c>
      <c r="G11" s="210"/>
      <c r="H11" s="136" t="s">
        <v>248</v>
      </c>
      <c r="I11" s="219" t="s">
        <v>202</v>
      </c>
      <c r="J11" s="136"/>
      <c r="K11" s="136"/>
      <c r="L11" s="136"/>
      <c r="N11" s="136"/>
      <c r="O11" s="136"/>
      <c r="P11" s="136"/>
      <c r="Q11" s="136"/>
      <c r="R11" s="136"/>
      <c r="S11" s="136"/>
      <c r="T11" s="136"/>
      <c r="U11" s="136"/>
      <c r="V11" s="136"/>
      <c r="W11" s="136"/>
      <c r="X11" s="136"/>
      <c r="Y11" s="136"/>
      <c r="Z11" s="136"/>
      <c r="AA11" s="136"/>
      <c r="AB11" s="136"/>
      <c r="AC11" s="136"/>
      <c r="AD11" s="136"/>
      <c r="AE11" s="136"/>
      <c r="AF11" s="136"/>
      <c r="AG11" s="136"/>
      <c r="AH11" s="136"/>
      <c r="AI11" s="136"/>
      <c r="AJ11" s="136"/>
    </row>
    <row r="12" spans="1:37" ht="16" thickBot="1" x14ac:dyDescent="0.4">
      <c r="A12" s="96"/>
      <c r="B12" s="96"/>
      <c r="C12" s="111" t="s">
        <v>278</v>
      </c>
      <c r="D12" s="111" t="s">
        <v>278</v>
      </c>
      <c r="E12" s="111" t="s">
        <v>278</v>
      </c>
      <c r="F12" s="111" t="s">
        <v>278</v>
      </c>
      <c r="G12" s="221"/>
      <c r="H12" s="52" t="s">
        <v>249</v>
      </c>
      <c r="I12" s="222" t="s">
        <v>202</v>
      </c>
      <c r="J12" s="45"/>
      <c r="K12" s="136"/>
      <c r="L12" s="136"/>
      <c r="N12" s="136"/>
      <c r="O12" s="136"/>
      <c r="P12" s="136"/>
      <c r="Q12" s="136"/>
      <c r="S12" s="136"/>
      <c r="T12" s="136"/>
      <c r="U12" s="136"/>
      <c r="V12" s="136"/>
      <c r="X12" s="136"/>
      <c r="Y12" s="136"/>
      <c r="Z12" s="136"/>
      <c r="AA12" s="136"/>
      <c r="AB12" s="136"/>
      <c r="AC12" s="136"/>
      <c r="AD12" s="136"/>
      <c r="AE12" s="136"/>
      <c r="AF12" s="136"/>
      <c r="AG12" s="136"/>
      <c r="AH12" s="136"/>
      <c r="AI12" s="136"/>
      <c r="AJ12" s="136"/>
    </row>
    <row r="13" spans="1:37" s="145" customFormat="1" ht="25.5" thickBot="1" x14ac:dyDescent="0.55000000000000004">
      <c r="A13" s="137"/>
      <c r="B13" s="138"/>
      <c r="C13" s="138"/>
      <c r="D13" s="139"/>
      <c r="E13" s="139"/>
      <c r="F13" s="139"/>
      <c r="G13" s="182">
        <v>1.1000000000000001</v>
      </c>
      <c r="H13" s="140" t="s">
        <v>4638</v>
      </c>
      <c r="I13" s="141"/>
      <c r="J13" s="142"/>
      <c r="K13" s="143"/>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row>
    <row r="14" spans="1:37" ht="15.5" x14ac:dyDescent="0.35">
      <c r="A14" s="93"/>
      <c r="B14" s="93"/>
      <c r="C14" s="70" t="s">
        <v>278</v>
      </c>
      <c r="D14" s="70" t="s">
        <v>278</v>
      </c>
      <c r="E14" s="70" t="s">
        <v>278</v>
      </c>
      <c r="F14" s="70" t="s">
        <v>278</v>
      </c>
      <c r="G14" s="221"/>
      <c r="H14" s="98" t="s">
        <v>4629</v>
      </c>
      <c r="I14" s="174" t="s">
        <v>4620</v>
      </c>
      <c r="J14" s="45"/>
      <c r="K14" s="136"/>
      <c r="L14" s="136"/>
      <c r="N14" s="136"/>
      <c r="O14" s="136"/>
      <c r="P14" s="136"/>
      <c r="Q14" s="136"/>
      <c r="S14" s="136"/>
      <c r="T14" s="136"/>
      <c r="U14" s="136"/>
      <c r="V14" s="136"/>
      <c r="X14" s="136"/>
      <c r="Y14" s="136"/>
      <c r="Z14" s="136"/>
      <c r="AA14" s="136"/>
      <c r="AB14" s="136"/>
      <c r="AC14" s="136"/>
      <c r="AD14" s="136"/>
      <c r="AE14" s="136"/>
      <c r="AF14" s="136"/>
      <c r="AG14" s="136"/>
      <c r="AH14" s="136"/>
      <c r="AI14" s="136"/>
      <c r="AJ14" s="136"/>
    </row>
    <row r="15" spans="1:37" ht="15.5" x14ac:dyDescent="0.35">
      <c r="A15" s="108"/>
      <c r="B15" s="108"/>
      <c r="C15" s="70" t="s">
        <v>278</v>
      </c>
      <c r="D15" s="70" t="s">
        <v>278</v>
      </c>
      <c r="E15" s="70" t="s">
        <v>278</v>
      </c>
      <c r="F15" s="70" t="s">
        <v>278</v>
      </c>
      <c r="G15" s="211"/>
      <c r="H15" s="57" t="s">
        <v>4639</v>
      </c>
      <c r="I15" s="172" t="s">
        <v>4620</v>
      </c>
      <c r="J15" s="136"/>
      <c r="K15" s="136"/>
      <c r="L15" s="136"/>
      <c r="N15" s="136"/>
      <c r="O15" s="136"/>
      <c r="P15" s="136"/>
      <c r="Q15" s="136"/>
      <c r="S15" s="136"/>
      <c r="T15" s="136"/>
      <c r="U15" s="136"/>
      <c r="V15" s="136"/>
      <c r="X15" s="136"/>
      <c r="Y15" s="136"/>
      <c r="Z15" s="136"/>
      <c r="AA15" s="136"/>
      <c r="AB15" s="136"/>
      <c r="AC15" s="136"/>
      <c r="AD15" s="136"/>
      <c r="AE15" s="136"/>
      <c r="AF15" s="136"/>
      <c r="AG15" s="136"/>
      <c r="AH15" s="136"/>
      <c r="AI15" s="136"/>
      <c r="AJ15" s="136"/>
    </row>
    <row r="16" spans="1:37" ht="15.5" x14ac:dyDescent="0.35">
      <c r="A16" s="108"/>
      <c r="B16" s="108"/>
      <c r="C16" s="70" t="s">
        <v>278</v>
      </c>
      <c r="D16" s="70" t="s">
        <v>278</v>
      </c>
      <c r="E16" s="70" t="s">
        <v>278</v>
      </c>
      <c r="F16" s="70" t="s">
        <v>278</v>
      </c>
      <c r="G16" s="211"/>
      <c r="H16" s="57" t="s">
        <v>4640</v>
      </c>
      <c r="I16" s="172" t="s">
        <v>4620</v>
      </c>
      <c r="J16" s="136"/>
      <c r="K16" s="136"/>
      <c r="L16" s="136"/>
      <c r="N16" s="136"/>
      <c r="O16" s="136"/>
      <c r="P16" s="136"/>
      <c r="Q16" s="136"/>
      <c r="S16" s="136"/>
      <c r="T16" s="136"/>
      <c r="U16" s="136"/>
      <c r="V16" s="136"/>
      <c r="X16" s="136"/>
      <c r="Y16" s="136"/>
      <c r="Z16" s="136"/>
      <c r="AA16" s="136"/>
      <c r="AB16" s="136"/>
      <c r="AC16" s="136"/>
      <c r="AD16" s="136"/>
      <c r="AE16" s="136"/>
      <c r="AF16" s="136"/>
      <c r="AG16" s="136"/>
      <c r="AH16" s="136"/>
      <c r="AI16" s="136"/>
      <c r="AJ16" s="136"/>
    </row>
    <row r="17" spans="1:36" ht="15.5" x14ac:dyDescent="0.35">
      <c r="A17" s="108"/>
      <c r="B17" s="108"/>
      <c r="C17" s="70" t="s">
        <v>278</v>
      </c>
      <c r="D17" s="70" t="s">
        <v>278</v>
      </c>
      <c r="E17" s="70" t="s">
        <v>278</v>
      </c>
      <c r="F17" s="70" t="s">
        <v>278</v>
      </c>
      <c r="G17" s="211"/>
      <c r="H17" s="57" t="s">
        <v>4641</v>
      </c>
      <c r="I17" s="172" t="s">
        <v>4620</v>
      </c>
      <c r="J17" s="136"/>
      <c r="K17" s="136"/>
      <c r="L17" s="136"/>
      <c r="N17" s="136"/>
      <c r="O17" s="136"/>
      <c r="P17" s="136"/>
      <c r="Q17" s="136"/>
      <c r="S17" s="136"/>
      <c r="T17" s="136"/>
      <c r="U17" s="136"/>
      <c r="V17" s="136"/>
      <c r="X17" s="136"/>
      <c r="Y17" s="136"/>
      <c r="Z17" s="136"/>
      <c r="AA17" s="136"/>
      <c r="AB17" s="136"/>
      <c r="AC17" s="136"/>
      <c r="AD17" s="136"/>
      <c r="AE17" s="136"/>
      <c r="AF17" s="136"/>
      <c r="AG17" s="136"/>
      <c r="AH17" s="136"/>
      <c r="AI17" s="136"/>
      <c r="AJ17" s="136"/>
    </row>
    <row r="18" spans="1:36" ht="15.5" x14ac:dyDescent="0.35">
      <c r="A18" s="108"/>
      <c r="B18" s="108"/>
      <c r="C18" s="70" t="s">
        <v>278</v>
      </c>
      <c r="D18" s="70" t="s">
        <v>278</v>
      </c>
      <c r="E18" s="70" t="s">
        <v>278</v>
      </c>
      <c r="F18" s="70" t="s">
        <v>278</v>
      </c>
      <c r="G18" s="211"/>
      <c r="H18" s="57" t="s">
        <v>4642</v>
      </c>
      <c r="I18" s="172" t="s">
        <v>4620</v>
      </c>
      <c r="J18" s="136"/>
      <c r="K18" s="136"/>
      <c r="L18" s="136"/>
      <c r="N18" s="136"/>
      <c r="O18" s="136"/>
      <c r="P18" s="136"/>
      <c r="Q18" s="136"/>
      <c r="S18" s="136"/>
      <c r="T18" s="136"/>
      <c r="U18" s="136"/>
      <c r="V18" s="136"/>
      <c r="X18" s="136"/>
      <c r="Y18" s="136"/>
      <c r="Z18" s="136"/>
      <c r="AA18" s="136"/>
      <c r="AB18" s="136"/>
      <c r="AC18" s="136"/>
      <c r="AD18" s="136"/>
      <c r="AE18" s="136"/>
      <c r="AF18" s="136"/>
      <c r="AG18" s="136"/>
      <c r="AH18" s="136"/>
      <c r="AI18" s="136"/>
      <c r="AJ18" s="136"/>
    </row>
    <row r="19" spans="1:36" ht="15.5" x14ac:dyDescent="0.35">
      <c r="A19" s="108"/>
      <c r="B19" s="108"/>
      <c r="C19" s="70" t="s">
        <v>278</v>
      </c>
      <c r="D19" s="70" t="s">
        <v>278</v>
      </c>
      <c r="E19" s="70" t="s">
        <v>278</v>
      </c>
      <c r="F19" s="70" t="s">
        <v>278</v>
      </c>
      <c r="G19" s="211"/>
      <c r="H19" s="57" t="s">
        <v>4643</v>
      </c>
      <c r="I19" s="172" t="s">
        <v>4620</v>
      </c>
      <c r="J19" s="136"/>
      <c r="K19" s="136"/>
      <c r="L19" s="136"/>
      <c r="N19" s="136"/>
      <c r="O19" s="136"/>
      <c r="P19" s="136"/>
      <c r="Q19" s="136"/>
      <c r="S19" s="136"/>
      <c r="T19" s="136"/>
      <c r="U19" s="136"/>
      <c r="V19" s="136"/>
      <c r="X19" s="136"/>
      <c r="Y19" s="136"/>
      <c r="Z19" s="136"/>
      <c r="AA19" s="136"/>
      <c r="AB19" s="136"/>
      <c r="AC19" s="136"/>
      <c r="AD19" s="136"/>
      <c r="AE19" s="136"/>
      <c r="AF19" s="136"/>
      <c r="AG19" s="136"/>
      <c r="AH19" s="136"/>
      <c r="AI19" s="136"/>
      <c r="AJ19" s="136"/>
    </row>
    <row r="20" spans="1:36" ht="15.5" x14ac:dyDescent="0.35">
      <c r="A20" s="108"/>
      <c r="B20" s="108"/>
      <c r="C20" s="70" t="s">
        <v>278</v>
      </c>
      <c r="D20" s="70" t="s">
        <v>278</v>
      </c>
      <c r="E20" s="70" t="s">
        <v>278</v>
      </c>
      <c r="F20" s="70" t="s">
        <v>278</v>
      </c>
      <c r="G20" s="211"/>
      <c r="H20" s="57" t="s">
        <v>4644</v>
      </c>
      <c r="I20" s="172" t="s">
        <v>4620</v>
      </c>
      <c r="J20" s="136"/>
      <c r="K20" s="136"/>
      <c r="L20" s="136"/>
      <c r="N20" s="136"/>
      <c r="O20" s="136"/>
      <c r="P20" s="136"/>
      <c r="Q20" s="136"/>
      <c r="S20" s="136"/>
      <c r="T20" s="136"/>
      <c r="U20" s="136"/>
      <c r="V20" s="136"/>
      <c r="X20" s="136"/>
      <c r="Y20" s="136"/>
      <c r="Z20" s="136"/>
      <c r="AA20" s="136"/>
      <c r="AB20" s="136"/>
      <c r="AC20" s="136"/>
      <c r="AD20" s="136"/>
      <c r="AE20" s="136"/>
      <c r="AF20" s="136"/>
      <c r="AG20" s="136"/>
      <c r="AH20" s="136"/>
      <c r="AI20" s="136"/>
      <c r="AJ20" s="136"/>
    </row>
    <row r="21" spans="1:36" ht="15.5" x14ac:dyDescent="0.35">
      <c r="A21" s="108"/>
      <c r="B21" s="108"/>
      <c r="C21" s="70" t="s">
        <v>278</v>
      </c>
      <c r="D21" s="70" t="s">
        <v>278</v>
      </c>
      <c r="E21" s="70" t="s">
        <v>278</v>
      </c>
      <c r="F21" s="70" t="s">
        <v>278</v>
      </c>
      <c r="G21" s="211"/>
      <c r="H21" s="57" t="s">
        <v>4645</v>
      </c>
      <c r="I21" s="172" t="s">
        <v>4620</v>
      </c>
      <c r="J21" s="136"/>
      <c r="K21" s="136"/>
      <c r="L21" s="136"/>
      <c r="N21" s="136"/>
      <c r="O21" s="136"/>
      <c r="P21" s="136"/>
      <c r="Q21" s="136"/>
      <c r="S21" s="136"/>
      <c r="T21" s="136"/>
      <c r="U21" s="136"/>
      <c r="V21" s="136"/>
      <c r="X21" s="136"/>
      <c r="Y21" s="136"/>
      <c r="Z21" s="136"/>
      <c r="AA21" s="136"/>
      <c r="AB21" s="136"/>
      <c r="AC21" s="136"/>
      <c r="AD21" s="136"/>
      <c r="AE21" s="136"/>
      <c r="AF21" s="136"/>
      <c r="AG21" s="136"/>
      <c r="AH21" s="136"/>
      <c r="AI21" s="136"/>
      <c r="AJ21" s="136"/>
    </row>
    <row r="22" spans="1:36" ht="15.5" x14ac:dyDescent="0.35">
      <c r="A22" s="108"/>
      <c r="B22" s="108"/>
      <c r="C22" s="70" t="s">
        <v>278</v>
      </c>
      <c r="D22" s="70" t="s">
        <v>278</v>
      </c>
      <c r="E22" s="70" t="s">
        <v>278</v>
      </c>
      <c r="F22" s="70" t="s">
        <v>278</v>
      </c>
      <c r="G22" s="211"/>
      <c r="H22" s="57" t="s">
        <v>4646</v>
      </c>
      <c r="I22" s="172" t="s">
        <v>4620</v>
      </c>
      <c r="J22" s="136"/>
      <c r="K22" s="136"/>
      <c r="L22" s="136"/>
      <c r="N22" s="136"/>
      <c r="O22" s="136"/>
      <c r="P22" s="136"/>
      <c r="Q22" s="136"/>
      <c r="S22" s="136"/>
      <c r="T22" s="136"/>
      <c r="U22" s="136"/>
      <c r="V22" s="136"/>
      <c r="X22" s="136"/>
      <c r="Y22" s="136"/>
      <c r="Z22" s="136"/>
      <c r="AA22" s="136"/>
      <c r="AB22" s="136"/>
      <c r="AC22" s="136"/>
      <c r="AD22" s="136"/>
      <c r="AE22" s="136"/>
      <c r="AF22" s="136"/>
      <c r="AG22" s="136"/>
      <c r="AH22" s="136"/>
      <c r="AI22" s="136"/>
      <c r="AJ22" s="136"/>
    </row>
    <row r="23" spans="1:36" ht="15.5" x14ac:dyDescent="0.35">
      <c r="A23" s="108"/>
      <c r="B23" s="108"/>
      <c r="C23" s="70" t="s">
        <v>278</v>
      </c>
      <c r="D23" s="70" t="s">
        <v>278</v>
      </c>
      <c r="E23" s="70" t="s">
        <v>278</v>
      </c>
      <c r="F23" s="70" t="s">
        <v>278</v>
      </c>
      <c r="G23" s="211"/>
      <c r="H23" s="57" t="s">
        <v>4647</v>
      </c>
      <c r="I23" s="172" t="s">
        <v>4620</v>
      </c>
      <c r="J23" s="136"/>
      <c r="K23" s="136"/>
      <c r="L23" s="136"/>
      <c r="N23" s="136"/>
      <c r="O23" s="136"/>
      <c r="P23" s="136"/>
      <c r="Q23" s="136"/>
      <c r="S23" s="136"/>
      <c r="T23" s="136"/>
      <c r="U23" s="136"/>
      <c r="V23" s="136"/>
      <c r="X23" s="136"/>
      <c r="Y23" s="136"/>
      <c r="Z23" s="136"/>
      <c r="AA23" s="136"/>
      <c r="AB23" s="136"/>
      <c r="AC23" s="136"/>
      <c r="AD23" s="136"/>
      <c r="AE23" s="136"/>
      <c r="AF23" s="136"/>
      <c r="AG23" s="136"/>
      <c r="AH23" s="136"/>
      <c r="AI23" s="136"/>
      <c r="AJ23" s="136"/>
    </row>
    <row r="24" spans="1:36" ht="15.5" x14ac:dyDescent="0.35">
      <c r="A24" s="108"/>
      <c r="B24" s="108"/>
      <c r="C24" s="70" t="s">
        <v>278</v>
      </c>
      <c r="D24" s="70" t="s">
        <v>278</v>
      </c>
      <c r="E24" s="70" t="s">
        <v>278</v>
      </c>
      <c r="F24" s="70" t="s">
        <v>278</v>
      </c>
      <c r="G24" s="211"/>
      <c r="H24" s="57" t="s">
        <v>4648</v>
      </c>
      <c r="I24" s="172" t="s">
        <v>4620</v>
      </c>
      <c r="J24" s="136"/>
      <c r="K24" s="136"/>
      <c r="L24" s="136"/>
      <c r="N24" s="136"/>
      <c r="O24" s="136"/>
      <c r="P24" s="136"/>
      <c r="Q24" s="136"/>
      <c r="S24" s="136"/>
      <c r="T24" s="136"/>
      <c r="U24" s="136"/>
      <c r="V24" s="136"/>
      <c r="X24" s="136"/>
      <c r="Y24" s="136"/>
      <c r="Z24" s="136"/>
      <c r="AA24" s="136"/>
      <c r="AB24" s="136"/>
      <c r="AC24" s="136"/>
      <c r="AD24" s="136"/>
      <c r="AE24" s="136"/>
      <c r="AF24" s="136"/>
      <c r="AG24" s="136"/>
      <c r="AH24" s="136"/>
      <c r="AI24" s="136"/>
      <c r="AJ24" s="136"/>
    </row>
    <row r="25" spans="1:36" ht="15.5" x14ac:dyDescent="0.35">
      <c r="A25" s="108"/>
      <c r="B25" s="108"/>
      <c r="C25" s="70" t="s">
        <v>278</v>
      </c>
      <c r="D25" s="70" t="s">
        <v>278</v>
      </c>
      <c r="E25" s="70" t="s">
        <v>278</v>
      </c>
      <c r="F25" s="70" t="s">
        <v>278</v>
      </c>
      <c r="G25" s="211"/>
      <c r="H25" s="57" t="s">
        <v>4630</v>
      </c>
      <c r="I25" s="172" t="s">
        <v>4621</v>
      </c>
      <c r="J25" s="136"/>
      <c r="K25" s="136"/>
      <c r="L25" s="136"/>
      <c r="N25" s="136"/>
      <c r="O25" s="136"/>
      <c r="P25" s="136"/>
      <c r="Q25" s="136"/>
      <c r="S25" s="136"/>
      <c r="T25" s="136"/>
      <c r="U25" s="136"/>
      <c r="V25" s="136"/>
      <c r="X25" s="136"/>
      <c r="Y25" s="136"/>
      <c r="Z25" s="136"/>
      <c r="AA25" s="136"/>
      <c r="AB25" s="136"/>
      <c r="AC25" s="136"/>
      <c r="AD25" s="136"/>
      <c r="AE25" s="136"/>
      <c r="AF25" s="136"/>
      <c r="AG25" s="136"/>
      <c r="AH25" s="136"/>
      <c r="AI25" s="136"/>
      <c r="AJ25" s="136"/>
    </row>
    <row r="26" spans="1:36" ht="15.5" x14ac:dyDescent="0.35">
      <c r="A26" s="108"/>
      <c r="B26" s="108"/>
      <c r="C26" s="70" t="s">
        <v>278</v>
      </c>
      <c r="D26" s="70" t="s">
        <v>278</v>
      </c>
      <c r="E26" s="70" t="s">
        <v>278</v>
      </c>
      <c r="F26" s="70" t="s">
        <v>278</v>
      </c>
      <c r="G26" s="211"/>
      <c r="H26" s="57" t="s">
        <v>4597</v>
      </c>
      <c r="I26" s="172" t="s">
        <v>4621</v>
      </c>
      <c r="J26" s="136"/>
      <c r="K26" s="136"/>
      <c r="L26" s="136"/>
      <c r="N26" s="136"/>
      <c r="O26" s="136"/>
      <c r="P26" s="136"/>
      <c r="Q26" s="136"/>
      <c r="S26" s="136"/>
      <c r="T26" s="136"/>
      <c r="U26" s="136"/>
      <c r="V26" s="136"/>
      <c r="X26" s="136"/>
      <c r="Y26" s="136"/>
      <c r="Z26" s="136"/>
      <c r="AA26" s="136"/>
      <c r="AB26" s="136"/>
      <c r="AC26" s="136"/>
      <c r="AD26" s="136"/>
      <c r="AE26" s="136"/>
      <c r="AF26" s="136"/>
      <c r="AG26" s="136"/>
      <c r="AH26" s="136"/>
      <c r="AI26" s="136"/>
      <c r="AJ26" s="136"/>
    </row>
    <row r="27" spans="1:36" ht="15.5" x14ac:dyDescent="0.35">
      <c r="A27" s="108"/>
      <c r="B27" s="108"/>
      <c r="C27" s="70" t="s">
        <v>278</v>
      </c>
      <c r="D27" s="70" t="s">
        <v>278</v>
      </c>
      <c r="E27" s="70" t="s">
        <v>278</v>
      </c>
      <c r="F27" s="70" t="s">
        <v>278</v>
      </c>
      <c r="G27" s="211"/>
      <c r="H27" s="57" t="s">
        <v>4598</v>
      </c>
      <c r="I27" s="172" t="s">
        <v>4621</v>
      </c>
      <c r="J27" s="136"/>
      <c r="K27" s="136"/>
      <c r="L27" s="136"/>
      <c r="N27" s="136"/>
      <c r="O27" s="136"/>
      <c r="P27" s="136"/>
      <c r="Q27" s="136"/>
      <c r="S27" s="136"/>
      <c r="T27" s="136"/>
      <c r="U27" s="136"/>
      <c r="V27" s="136"/>
      <c r="X27" s="136"/>
      <c r="Y27" s="136"/>
      <c r="Z27" s="136"/>
      <c r="AA27" s="136"/>
      <c r="AB27" s="136"/>
      <c r="AC27" s="136"/>
      <c r="AD27" s="136"/>
      <c r="AE27" s="136"/>
      <c r="AF27" s="136"/>
      <c r="AG27" s="136"/>
      <c r="AH27" s="136"/>
      <c r="AI27" s="136"/>
      <c r="AJ27" s="136"/>
    </row>
    <row r="28" spans="1:36" ht="15.5" x14ac:dyDescent="0.35">
      <c r="A28" s="108"/>
      <c r="B28" s="108"/>
      <c r="C28" s="70" t="s">
        <v>278</v>
      </c>
      <c r="D28" s="70" t="s">
        <v>278</v>
      </c>
      <c r="E28" s="70" t="s">
        <v>278</v>
      </c>
      <c r="F28" s="70" t="s">
        <v>278</v>
      </c>
      <c r="G28" s="211"/>
      <c r="H28" s="57" t="s">
        <v>4599</v>
      </c>
      <c r="I28" s="172" t="s">
        <v>4621</v>
      </c>
      <c r="J28" s="136"/>
      <c r="K28" s="136"/>
      <c r="L28" s="136"/>
      <c r="N28" s="136"/>
      <c r="O28" s="136"/>
      <c r="P28" s="136"/>
      <c r="Q28" s="136"/>
      <c r="S28" s="136"/>
      <c r="T28" s="136"/>
      <c r="U28" s="136"/>
      <c r="V28" s="136"/>
      <c r="X28" s="136"/>
      <c r="Y28" s="136"/>
      <c r="Z28" s="136"/>
      <c r="AA28" s="136"/>
      <c r="AB28" s="136"/>
      <c r="AC28" s="136"/>
      <c r="AD28" s="136"/>
      <c r="AE28" s="136"/>
      <c r="AF28" s="136"/>
      <c r="AG28" s="136"/>
      <c r="AH28" s="136"/>
      <c r="AI28" s="136"/>
      <c r="AJ28" s="136"/>
    </row>
    <row r="29" spans="1:36" ht="15.5" x14ac:dyDescent="0.35">
      <c r="A29" s="108"/>
      <c r="B29" s="108" t="s">
        <v>4505</v>
      </c>
      <c r="C29" s="70" t="s">
        <v>250</v>
      </c>
      <c r="D29" s="70" t="s">
        <v>278</v>
      </c>
      <c r="E29" s="70" t="s">
        <v>278</v>
      </c>
      <c r="F29" s="70" t="s">
        <v>278</v>
      </c>
      <c r="G29" s="211"/>
      <c r="H29" s="57" t="s">
        <v>4631</v>
      </c>
      <c r="I29" s="172" t="e">
        <f>+I26+I27+I28</f>
        <v>#VALUE!</v>
      </c>
      <c r="J29" s="136"/>
      <c r="K29" s="136"/>
      <c r="L29" s="136"/>
      <c r="N29" s="136"/>
      <c r="O29" s="136"/>
      <c r="P29" s="136"/>
      <c r="Q29" s="136"/>
      <c r="S29" s="136"/>
      <c r="T29" s="136"/>
      <c r="U29" s="136"/>
      <c r="V29" s="136"/>
      <c r="X29" s="136"/>
      <c r="Y29" s="136"/>
      <c r="Z29" s="136"/>
      <c r="AA29" s="136"/>
      <c r="AB29" s="136"/>
      <c r="AC29" s="136"/>
      <c r="AD29" s="136"/>
      <c r="AE29" s="136"/>
      <c r="AF29" s="136"/>
      <c r="AG29" s="136"/>
      <c r="AH29" s="136"/>
      <c r="AI29" s="136"/>
      <c r="AJ29" s="136"/>
    </row>
    <row r="30" spans="1:36" ht="15.5" x14ac:dyDescent="0.35">
      <c r="A30" s="108"/>
      <c r="B30" s="108"/>
      <c r="C30" s="70" t="s">
        <v>278</v>
      </c>
      <c r="D30" s="70" t="s">
        <v>250</v>
      </c>
      <c r="E30" s="70" t="s">
        <v>250</v>
      </c>
      <c r="F30" s="70" t="s">
        <v>278</v>
      </c>
      <c r="G30" s="211"/>
      <c r="H30" s="57" t="s">
        <v>4600</v>
      </c>
      <c r="I30" s="172" t="s">
        <v>4621</v>
      </c>
      <c r="J30" s="136"/>
      <c r="K30" s="136"/>
      <c r="L30" s="136"/>
      <c r="N30" s="136"/>
      <c r="O30" s="136"/>
      <c r="P30" s="136"/>
      <c r="Q30" s="136"/>
      <c r="S30" s="136"/>
      <c r="T30" s="136"/>
      <c r="U30" s="136"/>
      <c r="V30" s="136"/>
      <c r="X30" s="136"/>
      <c r="Y30" s="136"/>
      <c r="Z30" s="136"/>
      <c r="AA30" s="136"/>
      <c r="AB30" s="136"/>
      <c r="AC30" s="136"/>
      <c r="AD30" s="136"/>
      <c r="AE30" s="136"/>
      <c r="AF30" s="136"/>
      <c r="AG30" s="136"/>
      <c r="AH30" s="136"/>
      <c r="AI30" s="136"/>
      <c r="AJ30" s="136"/>
    </row>
    <row r="31" spans="1:36" ht="15.5" x14ac:dyDescent="0.35">
      <c r="A31" s="108"/>
      <c r="B31" s="108"/>
      <c r="C31" s="70" t="s">
        <v>278</v>
      </c>
      <c r="D31" s="70" t="s">
        <v>250</v>
      </c>
      <c r="E31" s="70" t="s">
        <v>250</v>
      </c>
      <c r="F31" s="70" t="s">
        <v>278</v>
      </c>
      <c r="G31" s="211"/>
      <c r="H31" s="57" t="s">
        <v>4601</v>
      </c>
      <c r="I31" s="172" t="s">
        <v>4621</v>
      </c>
      <c r="J31" s="136"/>
      <c r="K31" s="136"/>
      <c r="L31" s="136"/>
      <c r="N31" s="136"/>
      <c r="O31" s="136"/>
      <c r="P31" s="136"/>
      <c r="Q31" s="136"/>
      <c r="S31" s="136"/>
      <c r="T31" s="136"/>
      <c r="U31" s="136"/>
      <c r="V31" s="136"/>
      <c r="X31" s="136"/>
      <c r="Y31" s="136"/>
      <c r="Z31" s="136"/>
      <c r="AA31" s="136"/>
      <c r="AB31" s="136"/>
      <c r="AC31" s="136"/>
      <c r="AD31" s="136"/>
      <c r="AE31" s="136"/>
      <c r="AF31" s="136"/>
      <c r="AG31" s="136"/>
      <c r="AH31" s="136"/>
      <c r="AI31" s="136"/>
      <c r="AJ31" s="136"/>
    </row>
    <row r="32" spans="1:36" s="236" customFormat="1" ht="15.5" x14ac:dyDescent="0.35">
      <c r="A32" s="108"/>
      <c r="B32" s="108" t="s">
        <v>4857</v>
      </c>
      <c r="C32" s="70" t="s">
        <v>278</v>
      </c>
      <c r="D32" s="70" t="s">
        <v>278</v>
      </c>
      <c r="E32" s="70" t="s">
        <v>278</v>
      </c>
      <c r="F32" s="70" t="s">
        <v>278</v>
      </c>
      <c r="G32" s="211"/>
      <c r="H32" s="57" t="s">
        <v>4858</v>
      </c>
      <c r="I32" s="172" t="s">
        <v>12</v>
      </c>
      <c r="J32" s="234"/>
      <c r="K32" s="234"/>
      <c r="L32" s="234"/>
      <c r="N32" s="234"/>
      <c r="O32" s="234"/>
      <c r="P32" s="234"/>
      <c r="Q32" s="234"/>
      <c r="S32" s="234"/>
      <c r="T32" s="234"/>
      <c r="U32" s="234"/>
      <c r="V32" s="234"/>
      <c r="X32" s="234"/>
      <c r="Y32" s="234"/>
      <c r="Z32" s="234"/>
      <c r="AA32" s="234"/>
      <c r="AB32" s="234"/>
      <c r="AC32" s="234"/>
      <c r="AD32" s="234"/>
      <c r="AE32" s="234"/>
      <c r="AF32" s="234"/>
      <c r="AG32" s="234"/>
      <c r="AH32" s="234"/>
      <c r="AI32" s="234"/>
      <c r="AJ32" s="234"/>
    </row>
    <row r="33" spans="1:36" s="236" customFormat="1" ht="15.5" x14ac:dyDescent="0.35">
      <c r="A33" s="108"/>
      <c r="B33" s="108" t="s">
        <v>4860</v>
      </c>
      <c r="C33" s="70" t="s">
        <v>278</v>
      </c>
      <c r="D33" s="70" t="s">
        <v>278</v>
      </c>
      <c r="E33" s="70" t="s">
        <v>278</v>
      </c>
      <c r="F33" s="70" t="s">
        <v>278</v>
      </c>
      <c r="G33" s="211"/>
      <c r="H33" s="57" t="s">
        <v>4859</v>
      </c>
      <c r="I33" s="172" t="s">
        <v>12</v>
      </c>
      <c r="J33" s="234"/>
      <c r="K33" s="234"/>
      <c r="L33" s="234"/>
      <c r="N33" s="234"/>
      <c r="O33" s="234"/>
      <c r="P33" s="234"/>
      <c r="Q33" s="234"/>
      <c r="S33" s="234"/>
      <c r="T33" s="234"/>
      <c r="U33" s="234"/>
      <c r="V33" s="234"/>
      <c r="X33" s="234"/>
      <c r="Y33" s="234"/>
      <c r="Z33" s="234"/>
      <c r="AA33" s="234"/>
      <c r="AB33" s="234"/>
      <c r="AC33" s="234"/>
      <c r="AD33" s="234"/>
      <c r="AE33" s="234"/>
      <c r="AF33" s="234"/>
      <c r="AG33" s="234"/>
      <c r="AH33" s="234"/>
      <c r="AI33" s="234"/>
      <c r="AJ33" s="234"/>
    </row>
    <row r="34" spans="1:36" s="236" customFormat="1" ht="15.5" x14ac:dyDescent="0.35">
      <c r="A34" s="108"/>
      <c r="B34" s="108" t="s">
        <v>4860</v>
      </c>
      <c r="C34" s="70" t="s">
        <v>278</v>
      </c>
      <c r="D34" s="70" t="s">
        <v>278</v>
      </c>
      <c r="E34" s="70" t="s">
        <v>278</v>
      </c>
      <c r="F34" s="70" t="s">
        <v>278</v>
      </c>
      <c r="G34" s="211"/>
      <c r="H34" s="57" t="s">
        <v>4864</v>
      </c>
      <c r="I34" s="172" t="s">
        <v>12</v>
      </c>
      <c r="J34" s="234"/>
      <c r="K34" s="234"/>
      <c r="L34" s="234"/>
      <c r="N34" s="234"/>
      <c r="O34" s="234"/>
      <c r="P34" s="234"/>
      <c r="Q34" s="234"/>
      <c r="S34" s="234"/>
      <c r="T34" s="234"/>
      <c r="U34" s="234"/>
      <c r="V34" s="234"/>
      <c r="X34" s="234"/>
      <c r="Y34" s="234"/>
      <c r="Z34" s="234"/>
      <c r="AA34" s="234"/>
      <c r="AB34" s="234"/>
      <c r="AC34" s="234"/>
      <c r="AD34" s="234"/>
      <c r="AE34" s="234"/>
      <c r="AF34" s="234"/>
      <c r="AG34" s="234"/>
      <c r="AH34" s="234"/>
      <c r="AI34" s="234"/>
      <c r="AJ34" s="234"/>
    </row>
    <row r="35" spans="1:36" ht="15.5" x14ac:dyDescent="0.35">
      <c r="A35" s="108"/>
      <c r="B35" s="108"/>
      <c r="C35" s="70" t="s">
        <v>278</v>
      </c>
      <c r="D35" s="70" t="s">
        <v>278</v>
      </c>
      <c r="E35" s="70" t="s">
        <v>278</v>
      </c>
      <c r="F35" s="70" t="s">
        <v>278</v>
      </c>
      <c r="G35" s="211"/>
      <c r="H35" s="57" t="s">
        <v>4632</v>
      </c>
      <c r="I35" s="172" t="s">
        <v>4621</v>
      </c>
      <c r="J35" s="136"/>
      <c r="K35" s="136"/>
      <c r="L35" s="136"/>
      <c r="N35" s="136"/>
      <c r="O35" s="136"/>
      <c r="P35" s="136"/>
      <c r="Q35" s="136"/>
      <c r="S35" s="136"/>
      <c r="T35" s="136"/>
      <c r="U35" s="136"/>
      <c r="V35" s="136"/>
      <c r="X35" s="136"/>
      <c r="Y35" s="136"/>
      <c r="Z35" s="136"/>
      <c r="AA35" s="136"/>
      <c r="AB35" s="136"/>
      <c r="AC35" s="136"/>
      <c r="AD35" s="136"/>
      <c r="AE35" s="136"/>
      <c r="AF35" s="136"/>
      <c r="AG35" s="136"/>
      <c r="AH35" s="136"/>
      <c r="AI35" s="136"/>
      <c r="AJ35" s="136"/>
    </row>
    <row r="36" spans="1:36" ht="15.5" x14ac:dyDescent="0.35">
      <c r="A36" s="108"/>
      <c r="B36" s="108"/>
      <c r="C36" s="70" t="s">
        <v>278</v>
      </c>
      <c r="D36" s="70" t="s">
        <v>278</v>
      </c>
      <c r="E36" s="70" t="s">
        <v>278</v>
      </c>
      <c r="F36" s="70" t="s">
        <v>278</v>
      </c>
      <c r="G36" s="211"/>
      <c r="H36" s="57" t="s">
        <v>4633</v>
      </c>
      <c r="I36" s="172" t="s">
        <v>4621</v>
      </c>
      <c r="J36" s="136"/>
      <c r="K36" s="136"/>
      <c r="L36" s="136"/>
      <c r="N36" s="136"/>
      <c r="O36" s="136"/>
      <c r="P36" s="136"/>
      <c r="Q36" s="136"/>
      <c r="S36" s="136"/>
      <c r="T36" s="136"/>
      <c r="U36" s="136"/>
      <c r="V36" s="136"/>
      <c r="X36" s="136"/>
      <c r="Y36" s="136"/>
      <c r="Z36" s="136"/>
      <c r="AA36" s="136"/>
      <c r="AB36" s="136"/>
      <c r="AC36" s="136"/>
      <c r="AD36" s="136"/>
      <c r="AE36" s="136"/>
      <c r="AF36" s="136"/>
      <c r="AG36" s="136"/>
      <c r="AH36" s="136"/>
      <c r="AI36" s="136"/>
      <c r="AJ36" s="136"/>
    </row>
    <row r="37" spans="1:36" ht="15.5" x14ac:dyDescent="0.35">
      <c r="A37" s="108"/>
      <c r="B37" s="108"/>
      <c r="C37" s="70" t="s">
        <v>278</v>
      </c>
      <c r="D37" s="70" t="s">
        <v>278</v>
      </c>
      <c r="E37" s="70" t="s">
        <v>278</v>
      </c>
      <c r="F37" s="70" t="s">
        <v>278</v>
      </c>
      <c r="G37" s="211"/>
      <c r="H37" s="57" t="s">
        <v>4634</v>
      </c>
      <c r="I37" s="172" t="s">
        <v>4621</v>
      </c>
      <c r="J37" s="136"/>
      <c r="K37" s="136"/>
      <c r="L37" s="136"/>
      <c r="N37" s="136"/>
      <c r="O37" s="136"/>
      <c r="P37" s="136"/>
      <c r="Q37" s="136"/>
      <c r="S37" s="136"/>
      <c r="T37" s="136"/>
      <c r="U37" s="136"/>
      <c r="V37" s="136"/>
      <c r="X37" s="136"/>
      <c r="Y37" s="136"/>
      <c r="Z37" s="136"/>
      <c r="AA37" s="136"/>
      <c r="AB37" s="136"/>
      <c r="AC37" s="136"/>
      <c r="AD37" s="136"/>
      <c r="AE37" s="136"/>
      <c r="AF37" s="136"/>
      <c r="AG37" s="136"/>
      <c r="AH37" s="136"/>
      <c r="AI37" s="136"/>
      <c r="AJ37" s="136"/>
    </row>
    <row r="38" spans="1:36" ht="15.5" x14ac:dyDescent="0.35">
      <c r="A38" s="108"/>
      <c r="B38" s="108"/>
      <c r="C38" s="70" t="s">
        <v>278</v>
      </c>
      <c r="D38" s="70" t="s">
        <v>278</v>
      </c>
      <c r="E38" s="70" t="s">
        <v>278</v>
      </c>
      <c r="F38" s="70" t="s">
        <v>278</v>
      </c>
      <c r="G38" s="211"/>
      <c r="H38" s="57" t="s">
        <v>4635</v>
      </c>
      <c r="I38" s="172" t="s">
        <v>4621</v>
      </c>
      <c r="J38" s="136"/>
      <c r="K38" s="136"/>
      <c r="L38" s="136"/>
      <c r="N38" s="136"/>
      <c r="O38" s="136"/>
      <c r="P38" s="136"/>
      <c r="Q38" s="136"/>
      <c r="S38" s="136"/>
      <c r="T38" s="136"/>
      <c r="U38" s="136"/>
      <c r="V38" s="136"/>
      <c r="X38" s="136"/>
      <c r="Y38" s="136"/>
      <c r="Z38" s="136"/>
      <c r="AA38" s="136"/>
      <c r="AB38" s="136"/>
      <c r="AC38" s="136"/>
      <c r="AD38" s="136"/>
      <c r="AE38" s="136"/>
      <c r="AF38" s="136"/>
      <c r="AG38" s="136"/>
      <c r="AH38" s="136"/>
      <c r="AI38" s="136"/>
      <c r="AJ38" s="136"/>
    </row>
    <row r="39" spans="1:36" ht="15.5" x14ac:dyDescent="0.35">
      <c r="A39" s="108"/>
      <c r="B39" s="108"/>
      <c r="C39" s="70" t="s">
        <v>278</v>
      </c>
      <c r="D39" s="70" t="s">
        <v>278</v>
      </c>
      <c r="E39" s="70" t="s">
        <v>278</v>
      </c>
      <c r="F39" s="70" t="s">
        <v>278</v>
      </c>
      <c r="G39" s="211"/>
      <c r="H39" s="57" t="s">
        <v>4636</v>
      </c>
      <c r="I39" s="172" t="s">
        <v>4621</v>
      </c>
      <c r="J39" s="136"/>
      <c r="K39" s="136"/>
      <c r="L39" s="136"/>
      <c r="N39" s="136"/>
      <c r="O39" s="136"/>
      <c r="P39" s="136"/>
      <c r="Q39" s="136"/>
      <c r="S39" s="136"/>
      <c r="T39" s="136"/>
      <c r="U39" s="136"/>
      <c r="V39" s="136"/>
      <c r="X39" s="136"/>
      <c r="Y39" s="136"/>
      <c r="Z39" s="136"/>
      <c r="AA39" s="136"/>
      <c r="AB39" s="136"/>
      <c r="AC39" s="136"/>
      <c r="AD39" s="136"/>
      <c r="AE39" s="136"/>
      <c r="AF39" s="136"/>
      <c r="AG39" s="136"/>
      <c r="AH39" s="136"/>
      <c r="AI39" s="136"/>
      <c r="AJ39" s="136"/>
    </row>
    <row r="40" spans="1:36" ht="16" thickBot="1" x14ac:dyDescent="0.4">
      <c r="A40" s="96"/>
      <c r="B40" s="96"/>
      <c r="C40" s="111" t="s">
        <v>278</v>
      </c>
      <c r="D40" s="111" t="s">
        <v>278</v>
      </c>
      <c r="E40" s="111" t="s">
        <v>278</v>
      </c>
      <c r="F40" s="111" t="s">
        <v>278</v>
      </c>
      <c r="G40" s="221"/>
      <c r="H40" s="98" t="s">
        <v>4637</v>
      </c>
      <c r="I40" s="198" t="s">
        <v>4621</v>
      </c>
      <c r="J40" s="45"/>
      <c r="K40" s="136"/>
      <c r="L40" s="136"/>
      <c r="N40" s="136"/>
      <c r="O40" s="136"/>
      <c r="P40" s="136"/>
      <c r="Q40" s="136"/>
      <c r="S40" s="136"/>
      <c r="T40" s="136"/>
      <c r="U40" s="136"/>
      <c r="V40" s="136"/>
      <c r="X40" s="136"/>
      <c r="Y40" s="136"/>
      <c r="Z40" s="136"/>
      <c r="AA40" s="136"/>
      <c r="AB40" s="136"/>
      <c r="AC40" s="136"/>
      <c r="AD40" s="136"/>
      <c r="AE40" s="136"/>
      <c r="AF40" s="136"/>
      <c r="AG40" s="136"/>
      <c r="AH40" s="136"/>
      <c r="AI40" s="136"/>
      <c r="AJ40" s="136"/>
    </row>
    <row r="41" spans="1:36" s="145" customFormat="1" ht="25.5" thickBot="1" x14ac:dyDescent="0.55000000000000004">
      <c r="A41" s="272" t="s">
        <v>4650</v>
      </c>
      <c r="B41" s="273"/>
      <c r="C41" s="273"/>
      <c r="D41" s="273"/>
      <c r="E41" s="273"/>
      <c r="F41" s="273"/>
      <c r="G41" s="273"/>
      <c r="H41" s="273"/>
      <c r="I41" s="273"/>
      <c r="J41" s="274"/>
      <c r="K41" s="143"/>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row>
    <row r="42" spans="1:36" s="145" customFormat="1" ht="50.5" thickBot="1" x14ac:dyDescent="0.55000000000000004">
      <c r="A42" s="169"/>
      <c r="B42" s="170"/>
      <c r="C42" s="170"/>
      <c r="D42" s="171"/>
      <c r="E42" s="171"/>
      <c r="F42" s="171"/>
      <c r="G42" s="182">
        <v>2</v>
      </c>
      <c r="H42" s="140" t="s">
        <v>4651</v>
      </c>
      <c r="I42" s="141"/>
      <c r="J42" s="142"/>
      <c r="K42" s="143"/>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row>
    <row r="43" spans="1:36" ht="15.5" x14ac:dyDescent="0.35">
      <c r="A43" s="108"/>
      <c r="B43" s="108"/>
      <c r="C43" s="70" t="s">
        <v>278</v>
      </c>
      <c r="D43" s="70" t="s">
        <v>278</v>
      </c>
      <c r="E43" s="70" t="s">
        <v>278</v>
      </c>
      <c r="F43" s="70" t="s">
        <v>278</v>
      </c>
      <c r="G43" s="211"/>
      <c r="H43" s="57" t="s">
        <v>4652</v>
      </c>
      <c r="I43" s="172" t="s">
        <v>4653</v>
      </c>
      <c r="J43" s="136"/>
      <c r="K43" s="136"/>
      <c r="L43" s="136"/>
      <c r="N43" s="136"/>
      <c r="O43" s="136"/>
      <c r="P43" s="136"/>
      <c r="Q43" s="136"/>
      <c r="S43" s="136"/>
      <c r="T43" s="136"/>
      <c r="U43" s="136"/>
      <c r="V43" s="136"/>
      <c r="X43" s="136"/>
      <c r="Y43" s="136"/>
      <c r="Z43" s="136"/>
      <c r="AA43" s="136"/>
      <c r="AB43" s="136"/>
      <c r="AC43" s="136"/>
      <c r="AD43" s="136"/>
      <c r="AE43" s="136"/>
      <c r="AF43" s="136"/>
      <c r="AG43" s="136"/>
      <c r="AH43" s="136"/>
      <c r="AI43" s="136"/>
      <c r="AJ43" s="136"/>
    </row>
    <row r="44" spans="1:36" ht="15.5" x14ac:dyDescent="0.35">
      <c r="A44" s="108"/>
      <c r="B44" s="108"/>
      <c r="C44" s="70" t="s">
        <v>278</v>
      </c>
      <c r="D44" s="70" t="s">
        <v>278</v>
      </c>
      <c r="E44" s="70" t="s">
        <v>278</v>
      </c>
      <c r="F44" s="70" t="s">
        <v>278</v>
      </c>
      <c r="G44" s="211"/>
      <c r="H44" s="57" t="s">
        <v>4654</v>
      </c>
      <c r="I44" s="172" t="s">
        <v>4653</v>
      </c>
      <c r="J44" s="136"/>
      <c r="K44" s="136"/>
      <c r="L44" s="136"/>
      <c r="N44" s="136"/>
      <c r="O44" s="136"/>
      <c r="P44" s="136"/>
      <c r="Q44" s="136"/>
      <c r="S44" s="136"/>
      <c r="T44" s="136"/>
      <c r="U44" s="136"/>
      <c r="V44" s="136"/>
      <c r="X44" s="136"/>
      <c r="Y44" s="136"/>
      <c r="Z44" s="136"/>
      <c r="AA44" s="136"/>
      <c r="AB44" s="136"/>
      <c r="AC44" s="136"/>
      <c r="AD44" s="136"/>
      <c r="AE44" s="136"/>
      <c r="AF44" s="136"/>
      <c r="AG44" s="136"/>
      <c r="AH44" s="136"/>
      <c r="AI44" s="136"/>
      <c r="AJ44" s="136"/>
    </row>
    <row r="45" spans="1:36" ht="15.5" x14ac:dyDescent="0.35">
      <c r="A45" s="108"/>
      <c r="B45" s="108"/>
      <c r="C45" s="70" t="s">
        <v>278</v>
      </c>
      <c r="D45" s="70" t="s">
        <v>278</v>
      </c>
      <c r="E45" s="70" t="s">
        <v>278</v>
      </c>
      <c r="F45" s="70" t="s">
        <v>278</v>
      </c>
      <c r="G45" s="211"/>
      <c r="H45" s="57" t="s">
        <v>4655</v>
      </c>
      <c r="I45" s="172" t="s">
        <v>4653</v>
      </c>
      <c r="J45" s="136"/>
      <c r="K45" s="136"/>
      <c r="L45" s="136"/>
      <c r="N45" s="136"/>
      <c r="O45" s="136"/>
      <c r="P45" s="136"/>
      <c r="Q45" s="136"/>
      <c r="S45" s="136"/>
      <c r="T45" s="136"/>
      <c r="U45" s="136"/>
      <c r="V45" s="136"/>
      <c r="X45" s="136"/>
      <c r="Y45" s="136"/>
      <c r="Z45" s="136"/>
      <c r="AA45" s="136"/>
      <c r="AB45" s="136"/>
      <c r="AC45" s="136"/>
      <c r="AD45" s="136"/>
      <c r="AE45" s="136"/>
      <c r="AF45" s="136"/>
      <c r="AG45" s="136"/>
      <c r="AH45" s="136"/>
      <c r="AI45" s="136"/>
      <c r="AJ45" s="136"/>
    </row>
    <row r="46" spans="1:36" ht="15.5" x14ac:dyDescent="0.35">
      <c r="A46" s="108"/>
      <c r="B46" s="108"/>
      <c r="C46" s="70" t="s">
        <v>278</v>
      </c>
      <c r="D46" s="70" t="s">
        <v>278</v>
      </c>
      <c r="E46" s="70" t="s">
        <v>278</v>
      </c>
      <c r="F46" s="70" t="s">
        <v>278</v>
      </c>
      <c r="G46" s="211"/>
      <c r="H46" s="57" t="s">
        <v>4656</v>
      </c>
      <c r="I46" s="172" t="s">
        <v>4653</v>
      </c>
      <c r="J46" s="136"/>
      <c r="K46" s="136"/>
      <c r="L46" s="136"/>
      <c r="N46" s="136"/>
      <c r="O46" s="136"/>
      <c r="P46" s="136"/>
      <c r="Q46" s="136"/>
      <c r="S46" s="136"/>
      <c r="T46" s="136"/>
      <c r="U46" s="136"/>
      <c r="V46" s="136"/>
      <c r="X46" s="136"/>
      <c r="Y46" s="136"/>
      <c r="Z46" s="136"/>
      <c r="AA46" s="136"/>
      <c r="AB46" s="136"/>
      <c r="AC46" s="136"/>
      <c r="AD46" s="136"/>
      <c r="AE46" s="136"/>
      <c r="AF46" s="136"/>
      <c r="AG46" s="136"/>
      <c r="AH46" s="136"/>
      <c r="AI46" s="136"/>
      <c r="AJ46" s="136"/>
    </row>
    <row r="47" spans="1:36" s="236" customFormat="1" ht="16" thickBot="1" x14ac:dyDescent="0.4">
      <c r="A47" s="96"/>
      <c r="B47" s="96" t="s">
        <v>4869</v>
      </c>
      <c r="C47" s="111" t="s">
        <v>278</v>
      </c>
      <c r="D47" s="111" t="s">
        <v>278</v>
      </c>
      <c r="E47" s="111" t="s">
        <v>278</v>
      </c>
      <c r="F47" s="111" t="s">
        <v>278</v>
      </c>
      <c r="G47" s="221"/>
      <c r="H47" s="98" t="s">
        <v>4868</v>
      </c>
      <c r="I47" s="198" t="s">
        <v>202</v>
      </c>
      <c r="J47" s="45"/>
      <c r="K47" s="234"/>
      <c r="L47" s="234"/>
      <c r="N47" s="234"/>
      <c r="O47" s="234"/>
      <c r="P47" s="234"/>
      <c r="Q47" s="234"/>
      <c r="S47" s="234"/>
      <c r="T47" s="234"/>
      <c r="U47" s="234"/>
      <c r="V47" s="234"/>
      <c r="X47" s="234"/>
      <c r="Y47" s="234"/>
      <c r="Z47" s="234"/>
      <c r="AA47" s="234"/>
      <c r="AB47" s="234"/>
      <c r="AC47" s="234"/>
      <c r="AD47" s="234"/>
      <c r="AE47" s="234"/>
      <c r="AF47" s="234"/>
      <c r="AG47" s="234"/>
      <c r="AH47" s="234"/>
      <c r="AI47" s="234"/>
      <c r="AJ47" s="234"/>
    </row>
    <row r="48" spans="1:36" s="145" customFormat="1" ht="50.5" thickBot="1" x14ac:dyDescent="0.55000000000000004">
      <c r="A48" s="137"/>
      <c r="B48" s="138"/>
      <c r="C48" s="138"/>
      <c r="D48" s="139"/>
      <c r="E48" s="139"/>
      <c r="F48" s="139"/>
      <c r="G48" s="182">
        <v>2.1</v>
      </c>
      <c r="H48" s="140" t="s">
        <v>4657</v>
      </c>
      <c r="I48" s="141"/>
      <c r="J48" s="142"/>
      <c r="K48" s="143"/>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row>
    <row r="49" spans="1:33" ht="15.75" customHeight="1" x14ac:dyDescent="0.35">
      <c r="A49" s="108"/>
      <c r="B49" s="108"/>
      <c r="C49" s="70" t="s">
        <v>278</v>
      </c>
      <c r="D49" s="70" t="s">
        <v>278</v>
      </c>
      <c r="E49" s="70" t="s">
        <v>278</v>
      </c>
      <c r="F49" s="70" t="s">
        <v>278</v>
      </c>
      <c r="G49" s="211"/>
      <c r="H49" s="57" t="s">
        <v>251</v>
      </c>
      <c r="I49" s="172" t="s">
        <v>4653</v>
      </c>
      <c r="J49" s="172" t="s">
        <v>4658</v>
      </c>
      <c r="K49" s="57"/>
      <c r="L49" s="57"/>
      <c r="M49" s="57"/>
      <c r="N49" s="57"/>
      <c r="O49" s="57"/>
      <c r="P49" s="57"/>
      <c r="Q49" s="57"/>
      <c r="R49" s="57"/>
      <c r="S49" s="57"/>
      <c r="T49" s="57"/>
      <c r="U49" s="57"/>
      <c r="V49" s="57"/>
      <c r="W49" s="57"/>
      <c r="X49" s="57"/>
      <c r="Y49" s="57"/>
      <c r="Z49" s="57"/>
      <c r="AA49" s="57"/>
      <c r="AB49" s="57"/>
      <c r="AC49" s="57"/>
      <c r="AD49" s="57"/>
      <c r="AE49" s="57"/>
      <c r="AF49" s="57"/>
      <c r="AG49" s="57"/>
    </row>
    <row r="50" spans="1:33" ht="15.75" customHeight="1" x14ac:dyDescent="0.35">
      <c r="A50" s="108"/>
      <c r="B50" s="108"/>
      <c r="C50" s="70" t="s">
        <v>278</v>
      </c>
      <c r="D50" s="70" t="s">
        <v>278</v>
      </c>
      <c r="E50" s="70" t="s">
        <v>278</v>
      </c>
      <c r="F50" s="70" t="s">
        <v>278</v>
      </c>
      <c r="G50" s="211"/>
      <c r="H50" s="57" t="s">
        <v>252</v>
      </c>
      <c r="I50" s="172" t="s">
        <v>4653</v>
      </c>
      <c r="J50" s="172" t="s">
        <v>4658</v>
      </c>
      <c r="K50" s="57"/>
      <c r="L50" s="57"/>
      <c r="M50" s="57"/>
      <c r="N50" s="57"/>
      <c r="O50" s="57"/>
      <c r="P50" s="57"/>
      <c r="Q50" s="57"/>
      <c r="R50" s="57"/>
      <c r="S50" s="57"/>
      <c r="T50" s="57"/>
      <c r="U50" s="57"/>
      <c r="V50" s="57"/>
      <c r="W50" s="57"/>
      <c r="X50" s="57"/>
      <c r="Y50" s="57"/>
      <c r="Z50" s="57"/>
      <c r="AA50" s="57"/>
      <c r="AB50" s="57"/>
      <c r="AC50" s="57"/>
      <c r="AD50" s="57"/>
      <c r="AE50" s="57"/>
      <c r="AF50" s="57"/>
      <c r="AG50" s="57"/>
    </row>
    <row r="51" spans="1:33" ht="15.75" customHeight="1" x14ac:dyDescent="0.35">
      <c r="A51" s="108"/>
      <c r="B51" s="108"/>
      <c r="C51" s="70" t="s">
        <v>278</v>
      </c>
      <c r="D51" s="70" t="s">
        <v>278</v>
      </c>
      <c r="E51" s="70" t="s">
        <v>278</v>
      </c>
      <c r="F51" s="70" t="s">
        <v>278</v>
      </c>
      <c r="G51" s="211"/>
      <c r="H51" s="57" t="s">
        <v>253</v>
      </c>
      <c r="I51" s="172" t="s">
        <v>4653</v>
      </c>
      <c r="J51" s="172" t="s">
        <v>4658</v>
      </c>
      <c r="K51" s="57"/>
      <c r="L51" s="57"/>
      <c r="M51" s="57"/>
      <c r="N51" s="57"/>
      <c r="O51" s="57"/>
      <c r="P51" s="57"/>
      <c r="Q51" s="57"/>
      <c r="R51" s="57"/>
      <c r="S51" s="57"/>
      <c r="T51" s="57"/>
      <c r="U51" s="57"/>
      <c r="V51" s="57"/>
      <c r="W51" s="57"/>
      <c r="X51" s="57"/>
      <c r="Y51" s="57"/>
      <c r="Z51" s="57"/>
      <c r="AA51" s="57"/>
      <c r="AB51" s="57"/>
      <c r="AC51" s="57"/>
      <c r="AD51" s="57"/>
      <c r="AE51" s="57"/>
      <c r="AF51" s="57"/>
      <c r="AG51" s="57"/>
    </row>
    <row r="52" spans="1:33" ht="15.75" customHeight="1" x14ac:dyDescent="0.35">
      <c r="A52" s="108"/>
      <c r="B52" s="108"/>
      <c r="C52" s="70" t="s">
        <v>278</v>
      </c>
      <c r="D52" s="70" t="s">
        <v>278</v>
      </c>
      <c r="E52" s="70" t="s">
        <v>278</v>
      </c>
      <c r="F52" s="70" t="s">
        <v>278</v>
      </c>
      <c r="G52" s="211"/>
      <c r="H52" s="57" t="s">
        <v>254</v>
      </c>
      <c r="I52" s="172" t="s">
        <v>4653</v>
      </c>
      <c r="J52" s="172" t="s">
        <v>4658</v>
      </c>
      <c r="K52" s="57"/>
      <c r="L52" s="57"/>
      <c r="M52" s="57"/>
      <c r="N52" s="57"/>
      <c r="O52" s="57"/>
      <c r="P52" s="57"/>
      <c r="Q52" s="57"/>
      <c r="R52" s="57"/>
      <c r="S52" s="57"/>
      <c r="T52" s="57"/>
      <c r="U52" s="57"/>
      <c r="V52" s="57"/>
      <c r="W52" s="57"/>
      <c r="X52" s="57"/>
      <c r="Y52" s="57"/>
      <c r="Z52" s="57"/>
      <c r="AA52" s="57"/>
      <c r="AB52" s="57"/>
      <c r="AC52" s="57"/>
      <c r="AD52" s="57"/>
      <c r="AE52" s="57"/>
      <c r="AF52" s="57"/>
      <c r="AG52" s="57"/>
    </row>
    <row r="53" spans="1:33" ht="15.75" customHeight="1" x14ac:dyDescent="0.35">
      <c r="A53" s="108"/>
      <c r="B53" s="108"/>
      <c r="C53" s="70" t="s">
        <v>278</v>
      </c>
      <c r="D53" s="70" t="s">
        <v>278</v>
      </c>
      <c r="E53" s="70" t="s">
        <v>278</v>
      </c>
      <c r="F53" s="70" t="s">
        <v>278</v>
      </c>
      <c r="G53" s="211"/>
      <c r="H53" s="57" t="s">
        <v>255</v>
      </c>
      <c r="I53" s="172" t="s">
        <v>4653</v>
      </c>
      <c r="J53" s="172" t="s">
        <v>4658</v>
      </c>
      <c r="K53" s="57"/>
      <c r="L53" s="57"/>
      <c r="M53" s="57"/>
      <c r="N53" s="57"/>
      <c r="O53" s="57"/>
      <c r="P53" s="57"/>
      <c r="Q53" s="57"/>
      <c r="R53" s="57"/>
      <c r="S53" s="57"/>
      <c r="T53" s="57"/>
      <c r="U53" s="57"/>
      <c r="V53" s="57"/>
      <c r="W53" s="57"/>
      <c r="X53" s="57"/>
      <c r="Y53" s="57"/>
      <c r="Z53" s="57"/>
      <c r="AA53" s="57"/>
      <c r="AB53" s="57"/>
      <c r="AC53" s="57"/>
      <c r="AD53" s="57"/>
      <c r="AE53" s="57"/>
      <c r="AF53" s="57"/>
      <c r="AG53" s="57"/>
    </row>
    <row r="54" spans="1:33" ht="15.75" customHeight="1" x14ac:dyDescent="0.35">
      <c r="A54" s="108"/>
      <c r="B54" s="108"/>
      <c r="C54" s="70" t="s">
        <v>278</v>
      </c>
      <c r="D54" s="70" t="s">
        <v>278</v>
      </c>
      <c r="E54" s="70" t="s">
        <v>278</v>
      </c>
      <c r="F54" s="70" t="s">
        <v>278</v>
      </c>
      <c r="G54" s="211"/>
      <c r="H54" s="57" t="s">
        <v>256</v>
      </c>
      <c r="I54" s="172" t="s">
        <v>4653</v>
      </c>
      <c r="J54" s="172" t="s">
        <v>4658</v>
      </c>
      <c r="K54" s="57"/>
      <c r="L54" s="57"/>
      <c r="M54" s="57"/>
      <c r="N54" s="57"/>
      <c r="O54" s="57"/>
      <c r="P54" s="57"/>
      <c r="Q54" s="57"/>
      <c r="R54" s="57"/>
      <c r="S54" s="57"/>
      <c r="T54" s="57"/>
      <c r="U54" s="57"/>
      <c r="V54" s="57"/>
      <c r="W54" s="57"/>
      <c r="X54" s="57"/>
      <c r="Y54" s="57"/>
      <c r="Z54" s="57"/>
      <c r="AA54" s="57"/>
      <c r="AB54" s="57"/>
      <c r="AC54" s="57"/>
      <c r="AD54" s="57"/>
      <c r="AE54" s="57"/>
      <c r="AF54" s="57"/>
      <c r="AG54" s="57"/>
    </row>
    <row r="55" spans="1:33" ht="15.75" customHeight="1" x14ac:dyDescent="0.35">
      <c r="A55" s="108"/>
      <c r="B55" s="108"/>
      <c r="C55" s="70" t="s">
        <v>278</v>
      </c>
      <c r="D55" s="70" t="s">
        <v>278</v>
      </c>
      <c r="E55" s="70" t="s">
        <v>278</v>
      </c>
      <c r="F55" s="70" t="s">
        <v>278</v>
      </c>
      <c r="G55" s="211"/>
      <c r="H55" s="57" t="s">
        <v>257</v>
      </c>
      <c r="I55" s="172" t="s">
        <v>4653</v>
      </c>
      <c r="J55" s="172" t="s">
        <v>4658</v>
      </c>
      <c r="K55" s="57"/>
      <c r="L55" s="57"/>
      <c r="M55" s="57"/>
      <c r="N55" s="57"/>
      <c r="O55" s="57"/>
      <c r="P55" s="57"/>
      <c r="Q55" s="57"/>
      <c r="R55" s="57"/>
      <c r="S55" s="57"/>
      <c r="T55" s="57"/>
      <c r="U55" s="57"/>
      <c r="V55" s="57"/>
      <c r="W55" s="57"/>
      <c r="X55" s="57"/>
      <c r="Y55" s="57"/>
      <c r="Z55" s="57"/>
      <c r="AA55" s="57"/>
      <c r="AB55" s="57"/>
      <c r="AC55" s="57"/>
      <c r="AD55" s="57"/>
      <c r="AE55" s="57"/>
      <c r="AF55" s="57"/>
      <c r="AG55" s="57"/>
    </row>
    <row r="56" spans="1:33" ht="15.75" customHeight="1" x14ac:dyDescent="0.35">
      <c r="A56" s="108"/>
      <c r="B56" s="108"/>
      <c r="C56" s="70" t="s">
        <v>278</v>
      </c>
      <c r="D56" s="70" t="s">
        <v>278</v>
      </c>
      <c r="E56" s="70" t="s">
        <v>278</v>
      </c>
      <c r="F56" s="70" t="s">
        <v>278</v>
      </c>
      <c r="G56" s="211"/>
      <c r="H56" s="57" t="s">
        <v>258</v>
      </c>
      <c r="I56" s="172" t="s">
        <v>4653</v>
      </c>
      <c r="J56" s="172" t="s">
        <v>4658</v>
      </c>
      <c r="K56" s="57"/>
      <c r="L56" s="57"/>
      <c r="M56" s="57"/>
      <c r="N56" s="57"/>
      <c r="O56" s="57"/>
      <c r="P56" s="57"/>
      <c r="Q56" s="57"/>
      <c r="R56" s="57"/>
      <c r="S56" s="57"/>
      <c r="T56" s="57"/>
      <c r="U56" s="57"/>
      <c r="V56" s="57"/>
      <c r="W56" s="57"/>
      <c r="X56" s="57"/>
      <c r="Y56" s="57"/>
      <c r="Z56" s="57"/>
      <c r="AA56" s="57"/>
      <c r="AB56" s="57"/>
      <c r="AC56" s="57"/>
      <c r="AD56" s="57"/>
      <c r="AE56" s="57"/>
      <c r="AF56" s="57"/>
      <c r="AG56" s="57"/>
    </row>
    <row r="57" spans="1:33" ht="15.75" customHeight="1" x14ac:dyDescent="0.35">
      <c r="A57" s="108"/>
      <c r="B57" s="108"/>
      <c r="C57" s="70" t="s">
        <v>278</v>
      </c>
      <c r="D57" s="70" t="s">
        <v>278</v>
      </c>
      <c r="E57" s="70" t="s">
        <v>278</v>
      </c>
      <c r="F57" s="70" t="s">
        <v>278</v>
      </c>
      <c r="G57" s="211"/>
      <c r="H57" s="57" t="s">
        <v>259</v>
      </c>
      <c r="I57" s="172" t="s">
        <v>4653</v>
      </c>
      <c r="J57" s="172" t="s">
        <v>4658</v>
      </c>
      <c r="K57" s="57"/>
      <c r="L57" s="57"/>
      <c r="M57" s="57"/>
      <c r="N57" s="57"/>
      <c r="O57" s="57"/>
      <c r="P57" s="57"/>
      <c r="Q57" s="57"/>
      <c r="R57" s="57"/>
      <c r="S57" s="57"/>
      <c r="T57" s="57"/>
      <c r="U57" s="57"/>
      <c r="V57" s="57"/>
      <c r="W57" s="57"/>
      <c r="X57" s="57"/>
      <c r="Y57" s="57"/>
      <c r="Z57" s="57"/>
      <c r="AA57" s="57"/>
      <c r="AB57" s="57"/>
      <c r="AC57" s="57"/>
      <c r="AD57" s="57"/>
      <c r="AE57" s="57"/>
      <c r="AF57" s="57"/>
      <c r="AG57" s="57"/>
    </row>
    <row r="58" spans="1:33" ht="15.75" customHeight="1" x14ac:dyDescent="0.35">
      <c r="A58" s="108"/>
      <c r="B58" s="108"/>
      <c r="C58" s="70" t="s">
        <v>278</v>
      </c>
      <c r="D58" s="70" t="s">
        <v>278</v>
      </c>
      <c r="E58" s="70" t="s">
        <v>278</v>
      </c>
      <c r="F58" s="70" t="s">
        <v>278</v>
      </c>
      <c r="G58" s="211"/>
      <c r="H58" s="57" t="s">
        <v>260</v>
      </c>
      <c r="I58" s="172" t="s">
        <v>4653</v>
      </c>
      <c r="J58" s="172" t="s">
        <v>4658</v>
      </c>
      <c r="K58" s="57"/>
      <c r="L58" s="57"/>
      <c r="M58" s="57"/>
      <c r="N58" s="57"/>
      <c r="O58" s="57"/>
      <c r="P58" s="57"/>
      <c r="Q58" s="57"/>
      <c r="R58" s="57"/>
      <c r="S58" s="57"/>
      <c r="T58" s="57"/>
      <c r="U58" s="57"/>
      <c r="V58" s="57"/>
      <c r="W58" s="57"/>
      <c r="X58" s="57"/>
      <c r="Y58" s="57"/>
      <c r="Z58" s="57"/>
      <c r="AA58" s="57"/>
      <c r="AB58" s="57"/>
      <c r="AC58" s="57"/>
      <c r="AD58" s="57"/>
      <c r="AE58" s="57"/>
      <c r="AF58" s="57"/>
      <c r="AG58" s="57"/>
    </row>
    <row r="59" spans="1:33" ht="15.75" customHeight="1" x14ac:dyDescent="0.35">
      <c r="A59" s="108"/>
      <c r="B59" s="108"/>
      <c r="C59" s="70" t="s">
        <v>278</v>
      </c>
      <c r="D59" s="70" t="s">
        <v>278</v>
      </c>
      <c r="E59" s="70" t="s">
        <v>278</v>
      </c>
      <c r="F59" s="70" t="s">
        <v>278</v>
      </c>
      <c r="G59" s="211"/>
      <c r="H59" s="57" t="s">
        <v>261</v>
      </c>
      <c r="I59" s="172" t="s">
        <v>4653</v>
      </c>
      <c r="J59" s="172" t="s">
        <v>4658</v>
      </c>
      <c r="K59" s="57"/>
      <c r="L59" s="57"/>
      <c r="M59" s="57"/>
      <c r="N59" s="57"/>
      <c r="O59" s="57"/>
      <c r="P59" s="57"/>
      <c r="Q59" s="57"/>
      <c r="R59" s="57"/>
      <c r="S59" s="57"/>
      <c r="T59" s="57"/>
      <c r="U59" s="57"/>
      <c r="V59" s="57"/>
      <c r="W59" s="57"/>
      <c r="X59" s="57"/>
      <c r="Y59" s="57"/>
      <c r="Z59" s="57"/>
      <c r="AA59" s="57"/>
      <c r="AB59" s="57"/>
      <c r="AC59" s="57"/>
      <c r="AD59" s="57"/>
      <c r="AE59" s="57"/>
      <c r="AF59" s="57"/>
      <c r="AG59" s="57"/>
    </row>
    <row r="60" spans="1:33" ht="15.75" customHeight="1" x14ac:dyDescent="0.35">
      <c r="A60" s="108"/>
      <c r="B60" s="108"/>
      <c r="C60" s="70" t="s">
        <v>278</v>
      </c>
      <c r="D60" s="70" t="s">
        <v>278</v>
      </c>
      <c r="E60" s="70" t="s">
        <v>278</v>
      </c>
      <c r="F60" s="70" t="s">
        <v>278</v>
      </c>
      <c r="G60" s="211"/>
      <c r="H60" s="57" t="s">
        <v>262</v>
      </c>
      <c r="I60" s="172" t="s">
        <v>4653</v>
      </c>
      <c r="J60" s="172" t="s">
        <v>4658</v>
      </c>
      <c r="K60" s="57"/>
      <c r="L60" s="57"/>
      <c r="M60" s="57"/>
      <c r="N60" s="57"/>
      <c r="O60" s="57"/>
      <c r="P60" s="57"/>
      <c r="Q60" s="57"/>
      <c r="R60" s="57"/>
      <c r="S60" s="57"/>
      <c r="T60" s="57"/>
      <c r="U60" s="57"/>
      <c r="V60" s="57"/>
      <c r="W60" s="57"/>
      <c r="X60" s="57"/>
      <c r="Y60" s="57"/>
      <c r="Z60" s="57"/>
      <c r="AA60" s="57"/>
      <c r="AB60" s="57"/>
      <c r="AC60" s="57"/>
      <c r="AD60" s="57"/>
      <c r="AE60" s="57"/>
      <c r="AF60" s="57"/>
      <c r="AG60" s="57"/>
    </row>
    <row r="61" spans="1:33" ht="15.75" customHeight="1" x14ac:dyDescent="0.35">
      <c r="A61" s="108"/>
      <c r="B61" s="108"/>
      <c r="C61" s="70" t="s">
        <v>278</v>
      </c>
      <c r="D61" s="70" t="s">
        <v>278</v>
      </c>
      <c r="E61" s="70" t="s">
        <v>278</v>
      </c>
      <c r="F61" s="70" t="s">
        <v>278</v>
      </c>
      <c r="G61" s="211"/>
      <c r="H61" s="57" t="s">
        <v>263</v>
      </c>
      <c r="I61" s="172" t="s">
        <v>4653</v>
      </c>
      <c r="J61" s="172" t="s">
        <v>4658</v>
      </c>
      <c r="K61" s="57"/>
      <c r="L61" s="57"/>
      <c r="M61" s="57"/>
      <c r="N61" s="57"/>
      <c r="O61" s="57"/>
      <c r="P61" s="57"/>
      <c r="Q61" s="57"/>
      <c r="R61" s="57"/>
      <c r="S61" s="57"/>
      <c r="T61" s="57"/>
      <c r="U61" s="57"/>
      <c r="V61" s="57"/>
      <c r="W61" s="57"/>
      <c r="X61" s="57"/>
      <c r="Y61" s="57"/>
      <c r="Z61" s="57"/>
      <c r="AA61" s="57"/>
      <c r="AB61" s="57"/>
      <c r="AC61" s="57"/>
      <c r="AD61" s="57"/>
      <c r="AE61" s="57"/>
      <c r="AF61" s="57"/>
      <c r="AG61" s="57"/>
    </row>
    <row r="62" spans="1:33" ht="15.75" customHeight="1" x14ac:dyDescent="0.35">
      <c r="A62" s="108"/>
      <c r="B62" s="108"/>
      <c r="C62" s="70" t="s">
        <v>278</v>
      </c>
      <c r="D62" s="70" t="s">
        <v>278</v>
      </c>
      <c r="E62" s="70" t="s">
        <v>278</v>
      </c>
      <c r="F62" s="70" t="s">
        <v>278</v>
      </c>
      <c r="G62" s="211"/>
      <c r="H62" s="57" t="s">
        <v>264</v>
      </c>
      <c r="I62" s="172" t="s">
        <v>4653</v>
      </c>
      <c r="J62" s="172" t="s">
        <v>4658</v>
      </c>
      <c r="K62" s="57"/>
      <c r="L62" s="57"/>
      <c r="M62" s="57"/>
      <c r="N62" s="57"/>
      <c r="O62" s="57"/>
      <c r="P62" s="57"/>
      <c r="Q62" s="57"/>
      <c r="R62" s="57"/>
      <c r="S62" s="57"/>
      <c r="T62" s="57"/>
      <c r="U62" s="57"/>
      <c r="V62" s="57"/>
      <c r="W62" s="57"/>
      <c r="X62" s="57"/>
      <c r="Y62" s="57"/>
      <c r="Z62" s="57"/>
      <c r="AA62" s="57"/>
      <c r="AB62" s="57"/>
      <c r="AC62" s="57"/>
      <c r="AD62" s="57"/>
      <c r="AE62" s="57"/>
      <c r="AF62" s="57"/>
      <c r="AG62" s="57"/>
    </row>
    <row r="63" spans="1:33" ht="15.75" customHeight="1" x14ac:dyDescent="0.35">
      <c r="A63" s="108"/>
      <c r="B63" s="108"/>
      <c r="C63" s="70" t="s">
        <v>278</v>
      </c>
      <c r="D63" s="70" t="s">
        <v>278</v>
      </c>
      <c r="E63" s="70" t="s">
        <v>278</v>
      </c>
      <c r="F63" s="70" t="s">
        <v>278</v>
      </c>
      <c r="G63" s="211"/>
      <c r="H63" s="57" t="s">
        <v>265</v>
      </c>
      <c r="I63" s="172" t="s">
        <v>4653</v>
      </c>
      <c r="J63" s="172" t="s">
        <v>4658</v>
      </c>
      <c r="K63" s="57"/>
      <c r="L63" s="57"/>
      <c r="M63" s="57"/>
      <c r="N63" s="57"/>
      <c r="O63" s="57"/>
      <c r="P63" s="57"/>
      <c r="Q63" s="57"/>
      <c r="R63" s="57"/>
      <c r="S63" s="57"/>
      <c r="T63" s="57"/>
      <c r="U63" s="57"/>
      <c r="V63" s="57"/>
      <c r="W63" s="57"/>
      <c r="X63" s="57"/>
      <c r="Y63" s="57"/>
      <c r="Z63" s="57"/>
      <c r="AA63" s="57"/>
      <c r="AB63" s="57"/>
      <c r="AC63" s="57"/>
      <c r="AD63" s="57"/>
      <c r="AE63" s="57"/>
      <c r="AF63" s="57"/>
      <c r="AG63" s="57"/>
    </row>
    <row r="64" spans="1:33" ht="15.75" customHeight="1" x14ac:dyDescent="0.35">
      <c r="A64" s="108"/>
      <c r="B64" s="108"/>
      <c r="C64" s="70" t="s">
        <v>278</v>
      </c>
      <c r="D64" s="70" t="s">
        <v>278</v>
      </c>
      <c r="E64" s="70" t="s">
        <v>278</v>
      </c>
      <c r="F64" s="70" t="s">
        <v>278</v>
      </c>
      <c r="G64" s="211"/>
      <c r="H64" s="57" t="s">
        <v>266</v>
      </c>
      <c r="I64" s="172" t="s">
        <v>4653</v>
      </c>
      <c r="J64" s="172" t="s">
        <v>4658</v>
      </c>
      <c r="K64" s="57"/>
      <c r="L64" s="57"/>
      <c r="M64" s="57"/>
      <c r="N64" s="57"/>
      <c r="O64" s="57"/>
      <c r="P64" s="57"/>
      <c r="Q64" s="57"/>
      <c r="R64" s="57"/>
      <c r="S64" s="57"/>
      <c r="T64" s="57"/>
      <c r="U64" s="57"/>
      <c r="V64" s="57"/>
      <c r="W64" s="57"/>
      <c r="X64" s="57"/>
      <c r="Y64" s="57"/>
      <c r="Z64" s="57"/>
      <c r="AA64" s="57"/>
      <c r="AB64" s="57"/>
      <c r="AC64" s="57"/>
      <c r="AD64" s="57"/>
      <c r="AE64" s="57"/>
      <c r="AF64" s="57"/>
      <c r="AG64" s="57"/>
    </row>
    <row r="65" spans="1:36" ht="15.75" customHeight="1" thickBot="1" x14ac:dyDescent="0.4">
      <c r="A65" s="108"/>
      <c r="B65" s="108"/>
      <c r="C65" s="70" t="s">
        <v>278</v>
      </c>
      <c r="D65" s="70" t="s">
        <v>278</v>
      </c>
      <c r="E65" s="70" t="s">
        <v>278</v>
      </c>
      <c r="F65" s="70" t="s">
        <v>278</v>
      </c>
      <c r="G65" s="211"/>
      <c r="H65" s="57" t="s">
        <v>267</v>
      </c>
      <c r="I65" s="172" t="s">
        <v>4653</v>
      </c>
      <c r="J65" s="172" t="s">
        <v>4658</v>
      </c>
      <c r="K65" s="57"/>
      <c r="L65" s="57"/>
      <c r="M65" s="57"/>
      <c r="N65" s="57"/>
      <c r="O65" s="57"/>
      <c r="P65" s="57"/>
      <c r="Q65" s="57"/>
      <c r="R65" s="57"/>
      <c r="S65" s="57"/>
      <c r="T65" s="57"/>
      <c r="U65" s="57"/>
      <c r="V65" s="57"/>
      <c r="W65" s="57"/>
      <c r="X65" s="57"/>
      <c r="Y65" s="57"/>
      <c r="Z65" s="57"/>
      <c r="AA65" s="57"/>
      <c r="AB65" s="57"/>
      <c r="AC65" s="57"/>
      <c r="AD65" s="57"/>
      <c r="AE65" s="57"/>
      <c r="AF65" s="57"/>
      <c r="AG65" s="57"/>
    </row>
    <row r="66" spans="1:36" s="145" customFormat="1" ht="50.5" thickBot="1" x14ac:dyDescent="0.55000000000000004">
      <c r="A66" s="169"/>
      <c r="B66" s="170"/>
      <c r="C66" s="170"/>
      <c r="D66" s="171"/>
      <c r="E66" s="171"/>
      <c r="F66" s="171"/>
      <c r="G66" s="182">
        <v>2.2000000000000002</v>
      </c>
      <c r="H66" s="140" t="s">
        <v>4659</v>
      </c>
      <c r="I66" s="141"/>
      <c r="J66" s="142"/>
      <c r="K66" s="143"/>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row>
    <row r="67" spans="1:36" ht="15.75" customHeight="1" x14ac:dyDescent="0.35">
      <c r="A67" s="108"/>
      <c r="B67" s="108"/>
      <c r="C67" s="70" t="s">
        <v>278</v>
      </c>
      <c r="D67" s="70" t="s">
        <v>278</v>
      </c>
      <c r="E67" s="70" t="s">
        <v>278</v>
      </c>
      <c r="F67" s="70" t="s">
        <v>278</v>
      </c>
      <c r="G67" s="210"/>
      <c r="H67" s="57" t="s">
        <v>251</v>
      </c>
      <c r="I67" s="172" t="s">
        <v>4653</v>
      </c>
      <c r="J67" s="57"/>
      <c r="K67" s="57"/>
      <c r="L67" s="57"/>
      <c r="M67" s="57"/>
      <c r="N67" s="57"/>
      <c r="O67" s="57"/>
      <c r="P67" s="57"/>
      <c r="Q67" s="57"/>
      <c r="R67" s="57"/>
      <c r="S67" s="57"/>
      <c r="T67" s="57"/>
      <c r="U67" s="57"/>
      <c r="V67" s="57"/>
      <c r="W67" s="57"/>
      <c r="X67" s="57"/>
      <c r="Y67" s="57"/>
      <c r="Z67" s="57"/>
      <c r="AA67" s="57"/>
      <c r="AB67" s="57"/>
      <c r="AC67" s="57"/>
      <c r="AD67" s="57"/>
      <c r="AE67" s="57"/>
      <c r="AF67" s="57"/>
      <c r="AG67" s="57"/>
    </row>
    <row r="68" spans="1:36" ht="15.75" customHeight="1" x14ac:dyDescent="0.35">
      <c r="A68" s="108"/>
      <c r="B68" s="108"/>
      <c r="C68" s="70" t="s">
        <v>278</v>
      </c>
      <c r="D68" s="70" t="s">
        <v>278</v>
      </c>
      <c r="E68" s="70" t="s">
        <v>278</v>
      </c>
      <c r="F68" s="70" t="s">
        <v>278</v>
      </c>
      <c r="G68" s="210"/>
      <c r="H68" s="57" t="s">
        <v>252</v>
      </c>
      <c r="I68" s="172" t="s">
        <v>4653</v>
      </c>
      <c r="J68" s="57"/>
      <c r="K68" s="57"/>
      <c r="L68" s="57"/>
      <c r="M68" s="57"/>
      <c r="N68" s="57"/>
      <c r="O68" s="57"/>
      <c r="P68" s="57"/>
      <c r="Q68" s="57"/>
      <c r="R68" s="57"/>
      <c r="S68" s="57"/>
      <c r="T68" s="57"/>
      <c r="U68" s="57"/>
      <c r="V68" s="57"/>
      <c r="W68" s="57"/>
      <c r="X68" s="57"/>
      <c r="Y68" s="57"/>
      <c r="Z68" s="57"/>
      <c r="AA68" s="57"/>
      <c r="AB68" s="57"/>
      <c r="AC68" s="57"/>
      <c r="AD68" s="57"/>
      <c r="AE68" s="57"/>
      <c r="AF68" s="57"/>
      <c r="AG68" s="57"/>
    </row>
    <row r="69" spans="1:36" ht="15.75" customHeight="1" x14ac:dyDescent="0.35">
      <c r="A69" s="108"/>
      <c r="B69" s="108"/>
      <c r="C69" s="70" t="s">
        <v>278</v>
      </c>
      <c r="D69" s="70" t="s">
        <v>278</v>
      </c>
      <c r="E69" s="70" t="s">
        <v>278</v>
      </c>
      <c r="F69" s="70" t="s">
        <v>278</v>
      </c>
      <c r="G69" s="210"/>
      <c r="H69" s="57" t="s">
        <v>253</v>
      </c>
      <c r="I69" s="172" t="s">
        <v>4653</v>
      </c>
      <c r="J69" s="57"/>
      <c r="K69" s="57"/>
      <c r="L69" s="57"/>
      <c r="M69" s="57"/>
      <c r="N69" s="57"/>
      <c r="O69" s="57"/>
      <c r="P69" s="57"/>
      <c r="Q69" s="57"/>
      <c r="R69" s="57"/>
      <c r="S69" s="57"/>
      <c r="T69" s="57"/>
      <c r="U69" s="57"/>
      <c r="V69" s="57"/>
      <c r="W69" s="57"/>
      <c r="X69" s="57"/>
      <c r="Y69" s="57"/>
      <c r="Z69" s="57"/>
      <c r="AA69" s="57"/>
      <c r="AB69" s="57"/>
      <c r="AC69" s="57"/>
      <c r="AD69" s="57"/>
      <c r="AE69" s="57"/>
      <c r="AF69" s="57"/>
      <c r="AG69" s="57"/>
    </row>
    <row r="70" spans="1:36" ht="15.75" customHeight="1" x14ac:dyDescent="0.35">
      <c r="A70" s="108"/>
      <c r="B70" s="108"/>
      <c r="C70" s="70" t="s">
        <v>278</v>
      </c>
      <c r="D70" s="70" t="s">
        <v>278</v>
      </c>
      <c r="E70" s="70" t="s">
        <v>278</v>
      </c>
      <c r="F70" s="70" t="s">
        <v>278</v>
      </c>
      <c r="G70" s="210"/>
      <c r="H70" s="57" t="s">
        <v>254</v>
      </c>
      <c r="I70" s="172" t="s">
        <v>4653</v>
      </c>
      <c r="J70" s="57"/>
      <c r="K70" s="57"/>
      <c r="L70" s="57"/>
      <c r="M70" s="57"/>
      <c r="N70" s="57"/>
      <c r="O70" s="57"/>
      <c r="P70" s="57"/>
      <c r="Q70" s="57"/>
      <c r="R70" s="57"/>
      <c r="S70" s="57"/>
      <c r="T70" s="57"/>
      <c r="U70" s="57"/>
      <c r="V70" s="57"/>
      <c r="W70" s="57"/>
      <c r="X70" s="57"/>
      <c r="Y70" s="57"/>
      <c r="Z70" s="57"/>
      <c r="AA70" s="57"/>
      <c r="AB70" s="57"/>
      <c r="AC70" s="57"/>
      <c r="AD70" s="57"/>
      <c r="AE70" s="57"/>
      <c r="AF70" s="57"/>
      <c r="AG70" s="57"/>
    </row>
    <row r="71" spans="1:36" ht="15.75" customHeight="1" x14ac:dyDescent="0.35">
      <c r="A71" s="108"/>
      <c r="B71" s="108"/>
      <c r="C71" s="70" t="s">
        <v>278</v>
      </c>
      <c r="D71" s="70" t="s">
        <v>278</v>
      </c>
      <c r="E71" s="70" t="s">
        <v>278</v>
      </c>
      <c r="F71" s="70" t="s">
        <v>278</v>
      </c>
      <c r="G71" s="210"/>
      <c r="H71" s="57" t="s">
        <v>255</v>
      </c>
      <c r="I71" s="172" t="s">
        <v>4653</v>
      </c>
      <c r="J71" s="57"/>
      <c r="K71" s="57"/>
      <c r="L71" s="57"/>
      <c r="M71" s="57"/>
      <c r="N71" s="57"/>
      <c r="O71" s="57"/>
      <c r="P71" s="57"/>
      <c r="Q71" s="57"/>
      <c r="R71" s="57"/>
      <c r="S71" s="57"/>
      <c r="T71" s="57"/>
      <c r="U71" s="57"/>
      <c r="V71" s="57"/>
      <c r="W71" s="57"/>
      <c r="X71" s="57"/>
      <c r="Y71" s="57"/>
      <c r="Z71" s="57"/>
      <c r="AA71" s="57"/>
      <c r="AB71" s="57"/>
      <c r="AC71" s="57"/>
      <c r="AD71" s="57"/>
      <c r="AE71" s="57"/>
      <c r="AF71" s="57"/>
      <c r="AG71" s="57"/>
    </row>
    <row r="72" spans="1:36" ht="15.75" customHeight="1" x14ac:dyDescent="0.35">
      <c r="A72" s="108"/>
      <c r="B72" s="108"/>
      <c r="C72" s="70" t="s">
        <v>278</v>
      </c>
      <c r="D72" s="70" t="s">
        <v>278</v>
      </c>
      <c r="E72" s="70" t="s">
        <v>278</v>
      </c>
      <c r="F72" s="70" t="s">
        <v>278</v>
      </c>
      <c r="G72" s="210"/>
      <c r="H72" s="57" t="s">
        <v>256</v>
      </c>
      <c r="I72" s="172" t="s">
        <v>4653</v>
      </c>
      <c r="J72" s="57"/>
      <c r="K72" s="57"/>
      <c r="L72" s="57"/>
      <c r="M72" s="57"/>
      <c r="N72" s="57"/>
      <c r="O72" s="57"/>
      <c r="P72" s="57"/>
      <c r="Q72" s="57"/>
      <c r="R72" s="57"/>
      <c r="S72" s="57"/>
      <c r="T72" s="57"/>
      <c r="U72" s="57"/>
      <c r="V72" s="57"/>
      <c r="W72" s="57"/>
      <c r="X72" s="57"/>
      <c r="Y72" s="57"/>
      <c r="Z72" s="57"/>
      <c r="AA72" s="57"/>
      <c r="AB72" s="57"/>
      <c r="AC72" s="57"/>
      <c r="AD72" s="57"/>
      <c r="AE72" s="57"/>
      <c r="AF72" s="57"/>
      <c r="AG72" s="57"/>
    </row>
    <row r="73" spans="1:36" ht="15.75" customHeight="1" x14ac:dyDescent="0.35">
      <c r="A73" s="108"/>
      <c r="B73" s="108"/>
      <c r="C73" s="70" t="s">
        <v>278</v>
      </c>
      <c r="D73" s="70" t="s">
        <v>278</v>
      </c>
      <c r="E73" s="70" t="s">
        <v>278</v>
      </c>
      <c r="F73" s="70" t="s">
        <v>278</v>
      </c>
      <c r="G73" s="210"/>
      <c r="H73" s="57" t="s">
        <v>257</v>
      </c>
      <c r="I73" s="172" t="s">
        <v>4653</v>
      </c>
      <c r="J73" s="57"/>
      <c r="K73" s="57"/>
      <c r="L73" s="57"/>
      <c r="M73" s="57"/>
      <c r="N73" s="57"/>
      <c r="O73" s="57"/>
      <c r="P73" s="57"/>
      <c r="Q73" s="57"/>
      <c r="R73" s="57"/>
      <c r="S73" s="57"/>
      <c r="T73" s="57"/>
      <c r="U73" s="57"/>
      <c r="V73" s="57"/>
      <c r="W73" s="57"/>
      <c r="X73" s="57"/>
      <c r="Y73" s="57"/>
      <c r="Z73" s="57"/>
      <c r="AA73" s="57"/>
      <c r="AB73" s="57"/>
      <c r="AC73" s="57"/>
      <c r="AD73" s="57"/>
      <c r="AE73" s="57"/>
      <c r="AF73" s="57"/>
      <c r="AG73" s="57"/>
    </row>
    <row r="74" spans="1:36" ht="15.75" customHeight="1" x14ac:dyDescent="0.35">
      <c r="A74" s="108"/>
      <c r="B74" s="108"/>
      <c r="C74" s="70" t="s">
        <v>278</v>
      </c>
      <c r="D74" s="70" t="s">
        <v>278</v>
      </c>
      <c r="E74" s="70" t="s">
        <v>278</v>
      </c>
      <c r="F74" s="70" t="s">
        <v>278</v>
      </c>
      <c r="G74" s="210"/>
      <c r="H74" s="57" t="s">
        <v>258</v>
      </c>
      <c r="I74" s="172" t="s">
        <v>4653</v>
      </c>
      <c r="J74" s="57"/>
      <c r="K74" s="57"/>
      <c r="L74" s="57"/>
      <c r="M74" s="57"/>
      <c r="N74" s="57"/>
      <c r="O74" s="57"/>
      <c r="P74" s="57"/>
      <c r="Q74" s="57"/>
      <c r="R74" s="57"/>
      <c r="S74" s="57"/>
      <c r="T74" s="57"/>
      <c r="U74" s="57"/>
      <c r="V74" s="57"/>
      <c r="W74" s="57"/>
      <c r="X74" s="57"/>
      <c r="Y74" s="57"/>
      <c r="Z74" s="57"/>
      <c r="AA74" s="57"/>
      <c r="AB74" s="57"/>
      <c r="AC74" s="57"/>
      <c r="AD74" s="57"/>
      <c r="AE74" s="57"/>
      <c r="AF74" s="57"/>
      <c r="AG74" s="57"/>
    </row>
    <row r="75" spans="1:36" ht="15.75" customHeight="1" x14ac:dyDescent="0.35">
      <c r="A75" s="108"/>
      <c r="B75" s="108"/>
      <c r="C75" s="70" t="s">
        <v>278</v>
      </c>
      <c r="D75" s="70" t="s">
        <v>278</v>
      </c>
      <c r="E75" s="70" t="s">
        <v>278</v>
      </c>
      <c r="F75" s="70" t="s">
        <v>278</v>
      </c>
      <c r="G75" s="210"/>
      <c r="H75" s="57" t="s">
        <v>259</v>
      </c>
      <c r="I75" s="172" t="s">
        <v>4653</v>
      </c>
      <c r="J75" s="57"/>
      <c r="K75" s="57"/>
      <c r="L75" s="57"/>
      <c r="M75" s="57"/>
      <c r="N75" s="57"/>
      <c r="O75" s="57"/>
      <c r="P75" s="57"/>
      <c r="Q75" s="57"/>
      <c r="R75" s="57"/>
      <c r="S75" s="57"/>
      <c r="T75" s="57"/>
      <c r="U75" s="57"/>
      <c r="V75" s="57"/>
      <c r="W75" s="57"/>
      <c r="X75" s="57"/>
      <c r="Y75" s="57"/>
      <c r="Z75" s="57"/>
      <c r="AA75" s="57"/>
      <c r="AB75" s="57"/>
      <c r="AC75" s="57"/>
      <c r="AD75" s="57"/>
      <c r="AE75" s="57"/>
      <c r="AF75" s="57"/>
      <c r="AG75" s="57"/>
    </row>
    <row r="76" spans="1:36" ht="15.75" customHeight="1" x14ac:dyDescent="0.35">
      <c r="A76" s="108"/>
      <c r="B76" s="108"/>
      <c r="C76" s="70" t="s">
        <v>278</v>
      </c>
      <c r="D76" s="70" t="s">
        <v>278</v>
      </c>
      <c r="E76" s="70" t="s">
        <v>278</v>
      </c>
      <c r="F76" s="70" t="s">
        <v>278</v>
      </c>
      <c r="G76" s="210"/>
      <c r="H76" s="57" t="s">
        <v>260</v>
      </c>
      <c r="I76" s="172" t="s">
        <v>4653</v>
      </c>
      <c r="J76" s="57"/>
      <c r="K76" s="57"/>
      <c r="L76" s="57"/>
      <c r="M76" s="57"/>
      <c r="N76" s="57"/>
      <c r="O76" s="57"/>
      <c r="P76" s="57"/>
      <c r="Q76" s="57"/>
      <c r="R76" s="57"/>
      <c r="S76" s="57"/>
      <c r="T76" s="57"/>
      <c r="U76" s="57"/>
      <c r="V76" s="57"/>
      <c r="W76" s="57"/>
      <c r="X76" s="57"/>
      <c r="Y76" s="57"/>
      <c r="Z76" s="57"/>
      <c r="AA76" s="57"/>
      <c r="AB76" s="57"/>
      <c r="AC76" s="57"/>
      <c r="AD76" s="57"/>
      <c r="AE76" s="57"/>
      <c r="AF76" s="57"/>
      <c r="AG76" s="57"/>
    </row>
    <row r="77" spans="1:36" ht="15.75" customHeight="1" x14ac:dyDescent="0.35">
      <c r="A77" s="108"/>
      <c r="B77" s="108"/>
      <c r="C77" s="70" t="s">
        <v>278</v>
      </c>
      <c r="D77" s="70" t="s">
        <v>278</v>
      </c>
      <c r="E77" s="70" t="s">
        <v>278</v>
      </c>
      <c r="F77" s="70" t="s">
        <v>278</v>
      </c>
      <c r="G77" s="210"/>
      <c r="H77" s="57" t="s">
        <v>261</v>
      </c>
      <c r="I77" s="172" t="s">
        <v>4653</v>
      </c>
      <c r="J77" s="57"/>
      <c r="K77" s="57"/>
      <c r="L77" s="57"/>
      <c r="M77" s="57"/>
      <c r="N77" s="57"/>
      <c r="O77" s="57"/>
      <c r="P77" s="57"/>
      <c r="Q77" s="57"/>
      <c r="R77" s="57"/>
      <c r="S77" s="57"/>
      <c r="T77" s="57"/>
      <c r="U77" s="57"/>
      <c r="V77" s="57"/>
      <c r="W77" s="57"/>
      <c r="X77" s="57"/>
      <c r="Y77" s="57"/>
      <c r="Z77" s="57"/>
      <c r="AA77" s="57"/>
      <c r="AB77" s="57"/>
      <c r="AC77" s="57"/>
      <c r="AD77" s="57"/>
      <c r="AE77" s="57"/>
      <c r="AF77" s="57"/>
      <c r="AG77" s="57"/>
    </row>
    <row r="78" spans="1:36" ht="15.75" customHeight="1" x14ac:dyDescent="0.35">
      <c r="A78" s="108"/>
      <c r="B78" s="108"/>
      <c r="C78" s="70" t="s">
        <v>278</v>
      </c>
      <c r="D78" s="70" t="s">
        <v>278</v>
      </c>
      <c r="E78" s="70" t="s">
        <v>278</v>
      </c>
      <c r="F78" s="70" t="s">
        <v>278</v>
      </c>
      <c r="G78" s="210"/>
      <c r="H78" s="57" t="s">
        <v>262</v>
      </c>
      <c r="I78" s="172" t="s">
        <v>4653</v>
      </c>
      <c r="J78" s="57"/>
      <c r="K78" s="57"/>
      <c r="L78" s="57"/>
      <c r="M78" s="57"/>
      <c r="N78" s="57"/>
      <c r="O78" s="57"/>
      <c r="P78" s="57"/>
      <c r="Q78" s="57"/>
      <c r="R78" s="57"/>
      <c r="S78" s="57"/>
      <c r="T78" s="57"/>
      <c r="U78" s="57"/>
      <c r="V78" s="57"/>
      <c r="W78" s="57"/>
      <c r="X78" s="57"/>
      <c r="Y78" s="57"/>
      <c r="Z78" s="57"/>
      <c r="AA78" s="57"/>
      <c r="AB78" s="57"/>
      <c r="AC78" s="57"/>
      <c r="AD78" s="57"/>
      <c r="AE78" s="57"/>
      <c r="AF78" s="57"/>
      <c r="AG78" s="57"/>
    </row>
    <row r="79" spans="1:36" ht="15.75" customHeight="1" x14ac:dyDescent="0.35">
      <c r="A79" s="108"/>
      <c r="B79" s="108"/>
      <c r="C79" s="70" t="s">
        <v>278</v>
      </c>
      <c r="D79" s="70" t="s">
        <v>278</v>
      </c>
      <c r="E79" s="70" t="s">
        <v>278</v>
      </c>
      <c r="F79" s="70" t="s">
        <v>278</v>
      </c>
      <c r="G79" s="210"/>
      <c r="H79" s="57" t="s">
        <v>263</v>
      </c>
      <c r="I79" s="172" t="s">
        <v>4653</v>
      </c>
      <c r="J79" s="57"/>
      <c r="K79" s="57"/>
      <c r="L79" s="57"/>
      <c r="M79" s="57"/>
      <c r="N79" s="57"/>
      <c r="O79" s="57"/>
      <c r="P79" s="57"/>
      <c r="Q79" s="57"/>
      <c r="R79" s="57"/>
      <c r="S79" s="57"/>
      <c r="T79" s="57"/>
      <c r="U79" s="57"/>
      <c r="V79" s="57"/>
      <c r="W79" s="57"/>
      <c r="X79" s="57"/>
      <c r="Y79" s="57"/>
      <c r="Z79" s="57"/>
      <c r="AA79" s="57"/>
      <c r="AB79" s="57"/>
      <c r="AC79" s="57"/>
      <c r="AD79" s="57"/>
      <c r="AE79" s="57"/>
      <c r="AF79" s="57"/>
      <c r="AG79" s="57"/>
    </row>
    <row r="80" spans="1:36" ht="15.75" customHeight="1" x14ac:dyDescent="0.35">
      <c r="A80" s="108"/>
      <c r="B80" s="108"/>
      <c r="C80" s="70" t="s">
        <v>278</v>
      </c>
      <c r="D80" s="70" t="s">
        <v>278</v>
      </c>
      <c r="E80" s="70" t="s">
        <v>278</v>
      </c>
      <c r="F80" s="70" t="s">
        <v>278</v>
      </c>
      <c r="G80" s="210"/>
      <c r="H80" s="57" t="s">
        <v>264</v>
      </c>
      <c r="I80" s="172" t="s">
        <v>4653</v>
      </c>
      <c r="J80" s="57"/>
      <c r="K80" s="57"/>
      <c r="L80" s="57"/>
      <c r="M80" s="57"/>
      <c r="N80" s="57"/>
      <c r="O80" s="57"/>
      <c r="P80" s="57"/>
      <c r="Q80" s="57"/>
      <c r="R80" s="57"/>
      <c r="S80" s="57"/>
      <c r="T80" s="57"/>
      <c r="U80" s="57"/>
      <c r="V80" s="57"/>
      <c r="W80" s="57"/>
      <c r="X80" s="57"/>
      <c r="Y80" s="57"/>
      <c r="Z80" s="57"/>
      <c r="AA80" s="57"/>
      <c r="AB80" s="57"/>
      <c r="AC80" s="57"/>
      <c r="AD80" s="57"/>
      <c r="AE80" s="57"/>
      <c r="AF80" s="57"/>
      <c r="AG80" s="57"/>
    </row>
    <row r="81" spans="1:36" ht="15.75" customHeight="1" x14ac:dyDescent="0.35">
      <c r="A81" s="108"/>
      <c r="B81" s="108"/>
      <c r="C81" s="70" t="s">
        <v>278</v>
      </c>
      <c r="D81" s="70" t="s">
        <v>278</v>
      </c>
      <c r="E81" s="70" t="s">
        <v>278</v>
      </c>
      <c r="F81" s="70" t="s">
        <v>278</v>
      </c>
      <c r="G81" s="210"/>
      <c r="H81" s="57" t="s">
        <v>265</v>
      </c>
      <c r="I81" s="172" t="s">
        <v>4653</v>
      </c>
      <c r="J81" s="57"/>
      <c r="K81" s="57"/>
      <c r="L81" s="57"/>
      <c r="M81" s="57"/>
      <c r="N81" s="57"/>
      <c r="O81" s="57"/>
      <c r="P81" s="57"/>
      <c r="Q81" s="57"/>
      <c r="R81" s="57"/>
      <c r="S81" s="57"/>
      <c r="T81" s="57"/>
      <c r="U81" s="57"/>
      <c r="V81" s="57"/>
      <c r="W81" s="57"/>
      <c r="X81" s="57"/>
      <c r="Y81" s="57"/>
      <c r="Z81" s="57"/>
      <c r="AA81" s="57"/>
      <c r="AB81" s="57"/>
      <c r="AC81" s="57"/>
      <c r="AD81" s="57"/>
      <c r="AE81" s="57"/>
      <c r="AF81" s="57"/>
      <c r="AG81" s="57"/>
    </row>
    <row r="82" spans="1:36" ht="15.75" customHeight="1" x14ac:dyDescent="0.35">
      <c r="A82" s="108"/>
      <c r="B82" s="108"/>
      <c r="C82" s="70" t="s">
        <v>278</v>
      </c>
      <c r="D82" s="70" t="s">
        <v>278</v>
      </c>
      <c r="E82" s="70" t="s">
        <v>278</v>
      </c>
      <c r="F82" s="70" t="s">
        <v>278</v>
      </c>
      <c r="G82" s="210"/>
      <c r="H82" s="57" t="s">
        <v>266</v>
      </c>
      <c r="I82" s="172" t="s">
        <v>267</v>
      </c>
      <c r="J82" s="57"/>
      <c r="K82" s="57"/>
      <c r="L82" s="57"/>
      <c r="M82" s="57"/>
      <c r="N82" s="57"/>
      <c r="O82" s="57"/>
      <c r="P82" s="57"/>
      <c r="Q82" s="57"/>
      <c r="R82" s="57"/>
      <c r="S82" s="57"/>
      <c r="T82" s="57"/>
      <c r="U82" s="57"/>
      <c r="V82" s="57"/>
      <c r="W82" s="57"/>
      <c r="X82" s="57"/>
      <c r="Y82" s="57"/>
      <c r="Z82" s="57"/>
      <c r="AA82" s="57"/>
      <c r="AB82" s="57"/>
      <c r="AC82" s="57"/>
      <c r="AD82" s="57"/>
      <c r="AE82" s="57"/>
      <c r="AF82" s="57"/>
      <c r="AG82" s="57"/>
    </row>
    <row r="83" spans="1:36" ht="15.75" customHeight="1" x14ac:dyDescent="0.35">
      <c r="A83" s="57"/>
      <c r="B83" s="210"/>
      <c r="C83" s="210"/>
      <c r="D83" s="210"/>
      <c r="E83" s="210"/>
      <c r="F83" s="210"/>
      <c r="G83" s="57"/>
      <c r="H83" s="57"/>
      <c r="I83" s="57"/>
      <c r="J83" s="57"/>
      <c r="K83" s="57"/>
      <c r="L83" s="57"/>
      <c r="M83" s="57"/>
      <c r="N83" s="57"/>
      <c r="O83" s="57"/>
      <c r="P83" s="57"/>
      <c r="Q83" s="57"/>
      <c r="R83" s="57"/>
      <c r="S83" s="57"/>
      <c r="T83" s="57"/>
      <c r="U83" s="57"/>
      <c r="V83" s="57"/>
      <c r="W83" s="57"/>
      <c r="X83" s="57"/>
      <c r="Y83" s="57"/>
      <c r="Z83" s="57"/>
      <c r="AA83" s="57"/>
      <c r="AB83" s="57"/>
      <c r="AC83" s="57"/>
      <c r="AD83" s="57"/>
      <c r="AE83" s="57"/>
      <c r="AF83" s="57"/>
    </row>
    <row r="84" spans="1:36" ht="15.75" customHeight="1" thickBot="1" x14ac:dyDescent="0.4">
      <c r="A84" s="57"/>
      <c r="B84" s="210"/>
      <c r="C84" s="210"/>
      <c r="D84" s="210"/>
      <c r="E84" s="210"/>
      <c r="F84" s="210"/>
      <c r="G84" s="57"/>
      <c r="H84" s="57"/>
      <c r="I84" s="57"/>
      <c r="J84" s="57"/>
      <c r="K84" s="57"/>
      <c r="L84" s="57"/>
      <c r="M84" s="57"/>
      <c r="N84" s="57"/>
      <c r="O84" s="57"/>
      <c r="P84" s="57"/>
      <c r="Q84" s="57"/>
      <c r="R84" s="57"/>
      <c r="S84" s="57"/>
      <c r="T84" s="57"/>
      <c r="U84" s="57"/>
      <c r="V84" s="57"/>
      <c r="W84" s="57"/>
      <c r="X84" s="57"/>
      <c r="Y84" s="57"/>
      <c r="Z84" s="57"/>
      <c r="AA84" s="57"/>
      <c r="AB84" s="57"/>
      <c r="AC84" s="57"/>
      <c r="AD84" s="57"/>
      <c r="AE84" s="57"/>
      <c r="AF84" s="57"/>
    </row>
    <row r="85" spans="1:36" s="234" customFormat="1" ht="15.75" customHeight="1" thickBot="1" x14ac:dyDescent="0.4">
      <c r="A85" s="286" t="s">
        <v>4700</v>
      </c>
      <c r="B85" s="287"/>
      <c r="C85" s="287"/>
      <c r="D85" s="288"/>
      <c r="E85" s="7"/>
      <c r="F85" s="7"/>
      <c r="G85" s="135"/>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row>
    <row r="86" spans="1:36" s="234" customFormat="1" ht="15.75" customHeight="1" x14ac:dyDescent="0.35">
      <c r="A86" s="129" t="s">
        <v>4710</v>
      </c>
      <c r="B86" s="129" t="s">
        <v>4701</v>
      </c>
      <c r="C86" s="129" t="s">
        <v>4702</v>
      </c>
      <c r="D86" s="129" t="s">
        <v>4725</v>
      </c>
      <c r="E86" s="7"/>
      <c r="F86" s="7"/>
      <c r="G86" s="135"/>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row>
    <row r="87" spans="1:36" s="234" customFormat="1" ht="47.5" customHeight="1" x14ac:dyDescent="0.35">
      <c r="A87" s="219" t="s">
        <v>4845</v>
      </c>
      <c r="B87" s="36" t="s">
        <v>4844</v>
      </c>
      <c r="C87" s="36" t="s">
        <v>4846</v>
      </c>
      <c r="D87" s="107" t="e">
        <f>+I11/'P3.Participacion Economica D'!I22</f>
        <v>#VALUE!</v>
      </c>
      <c r="E87" s="7"/>
      <c r="F87" s="7"/>
      <c r="G87" s="231"/>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row>
    <row r="88" spans="1:36" ht="62" x14ac:dyDescent="0.35">
      <c r="A88" s="219" t="s">
        <v>4849</v>
      </c>
      <c r="B88" s="36" t="s">
        <v>4850</v>
      </c>
      <c r="C88" s="36" t="s">
        <v>4851</v>
      </c>
      <c r="D88" s="107" t="e">
        <f>+I29/'Información General L'!I16</f>
        <v>#VALUE!</v>
      </c>
      <c r="E88" s="210"/>
      <c r="F88" s="210"/>
      <c r="G88" s="57"/>
      <c r="H88" s="57"/>
      <c r="I88" s="57"/>
      <c r="J88" s="57"/>
      <c r="K88" s="57"/>
      <c r="L88" s="57"/>
      <c r="M88" s="57"/>
      <c r="N88" s="57"/>
      <c r="O88" s="57"/>
      <c r="P88" s="57"/>
      <c r="Q88" s="57"/>
      <c r="R88" s="57"/>
      <c r="S88" s="57"/>
      <c r="T88" s="57"/>
      <c r="U88" s="57"/>
      <c r="V88" s="57"/>
      <c r="W88" s="57"/>
      <c r="X88" s="57"/>
      <c r="Y88" s="57"/>
      <c r="Z88" s="57"/>
      <c r="AA88" s="57"/>
      <c r="AB88" s="57"/>
      <c r="AC88" s="57"/>
      <c r="AD88" s="57"/>
      <c r="AE88" s="57"/>
      <c r="AF88" s="57"/>
    </row>
    <row r="89" spans="1:36" s="236" customFormat="1" ht="31" x14ac:dyDescent="0.35">
      <c r="A89" s="219" t="s">
        <v>4853</v>
      </c>
      <c r="B89" s="36" t="s">
        <v>4852</v>
      </c>
      <c r="C89" s="36" t="s">
        <v>4854</v>
      </c>
      <c r="D89" s="107" t="e">
        <f>+I32/'P1.Administracion Democratica L'!I105+'P1.Administracion Democratica L'!I149+'P1.Administracion Democratica L'!I192</f>
        <v>#VALUE!</v>
      </c>
      <c r="E89" s="210"/>
      <c r="F89" s="210"/>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row>
    <row r="90" spans="1:36" ht="31.5" customHeight="1" x14ac:dyDescent="0.35">
      <c r="A90" s="30" t="s">
        <v>4861</v>
      </c>
      <c r="B90" s="36" t="s">
        <v>4862</v>
      </c>
      <c r="C90" s="36" t="s">
        <v>4863</v>
      </c>
      <c r="D90" s="107" t="e">
        <f>+I33/I34</f>
        <v>#VALUE!</v>
      </c>
      <c r="E90" s="210"/>
      <c r="F90" s="210"/>
      <c r="G90" s="57"/>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row>
    <row r="91" spans="1:36" ht="25.5" customHeight="1" x14ac:dyDescent="0.35">
      <c r="A91" s="30" t="s">
        <v>4865</v>
      </c>
      <c r="B91" s="36" t="s">
        <v>4866</v>
      </c>
      <c r="C91" s="36" t="s">
        <v>4867</v>
      </c>
      <c r="D91" s="107" t="e">
        <f>+I47/'P3.Participacion Economica D'!I22</f>
        <v>#VALUE!</v>
      </c>
      <c r="E91" s="210"/>
      <c r="F91" s="210"/>
      <c r="G91" s="57"/>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row>
    <row r="92" spans="1:36" s="236" customFormat="1" ht="83" customHeight="1" x14ac:dyDescent="0.35">
      <c r="A92" s="30" t="s">
        <v>4871</v>
      </c>
      <c r="B92" s="36" t="s">
        <v>4870</v>
      </c>
      <c r="C92" s="36" t="s">
        <v>4872</v>
      </c>
      <c r="D92" s="107" t="e">
        <f>(I11-I10)/I10</f>
        <v>#VALUE!</v>
      </c>
      <c r="E92" s="210"/>
      <c r="F92" s="210"/>
      <c r="G92" s="57"/>
      <c r="H92" s="57"/>
      <c r="I92" s="57"/>
      <c r="J92" s="57"/>
      <c r="K92" s="57"/>
      <c r="L92" s="57"/>
      <c r="M92" s="57"/>
      <c r="N92" s="57"/>
      <c r="O92" s="57"/>
      <c r="P92" s="57"/>
      <c r="Q92" s="57"/>
      <c r="R92" s="57"/>
      <c r="S92" s="57"/>
      <c r="T92" s="57"/>
      <c r="U92" s="57"/>
      <c r="V92" s="57"/>
      <c r="W92" s="57"/>
      <c r="X92" s="57"/>
      <c r="Y92" s="57"/>
      <c r="Z92" s="57"/>
      <c r="AA92" s="57"/>
      <c r="AB92" s="57"/>
      <c r="AC92" s="57"/>
      <c r="AD92" s="57"/>
      <c r="AE92" s="57"/>
      <c r="AF92" s="57"/>
    </row>
    <row r="93" spans="1:36" ht="15.75" customHeight="1" x14ac:dyDescent="0.35">
      <c r="A93" s="57"/>
      <c r="B93" s="210"/>
      <c r="C93" s="210"/>
      <c r="D93" s="210"/>
      <c r="E93" s="210"/>
      <c r="F93" s="210"/>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row>
    <row r="94" spans="1:36" ht="15.75" customHeight="1" x14ac:dyDescent="0.35">
      <c r="A94" s="57"/>
      <c r="B94" s="210"/>
      <c r="C94" s="210"/>
      <c r="D94" s="210"/>
      <c r="E94" s="210"/>
      <c r="F94" s="210"/>
      <c r="G94" s="57"/>
      <c r="H94" s="57"/>
      <c r="I94" s="57"/>
      <c r="J94" s="57"/>
      <c r="K94" s="57"/>
      <c r="L94" s="57"/>
      <c r="M94" s="57"/>
      <c r="N94" s="57"/>
      <c r="O94" s="57"/>
      <c r="P94" s="57"/>
      <c r="Q94" s="57"/>
      <c r="R94" s="57"/>
      <c r="S94" s="57"/>
      <c r="T94" s="57"/>
      <c r="U94" s="57"/>
      <c r="V94" s="57"/>
      <c r="W94" s="57"/>
      <c r="X94" s="57"/>
      <c r="Y94" s="57"/>
      <c r="Z94" s="57"/>
      <c r="AA94" s="57"/>
      <c r="AB94" s="57"/>
      <c r="AC94" s="57"/>
      <c r="AD94" s="57"/>
      <c r="AE94" s="57"/>
      <c r="AF94" s="57"/>
    </row>
    <row r="95" spans="1:36" ht="15.75" customHeight="1" x14ac:dyDescent="0.35">
      <c r="A95" s="57"/>
      <c r="B95" s="210"/>
      <c r="C95" s="210"/>
      <c r="D95" s="210"/>
      <c r="E95" s="210"/>
      <c r="F95" s="210"/>
      <c r="G95" s="57"/>
      <c r="H95" s="57"/>
      <c r="I95" s="57"/>
      <c r="J95" s="57"/>
      <c r="K95" s="57"/>
      <c r="L95" s="57"/>
      <c r="M95" s="57"/>
      <c r="N95" s="57"/>
      <c r="O95" s="57"/>
      <c r="P95" s="57"/>
      <c r="Q95" s="57"/>
      <c r="R95" s="57"/>
      <c r="S95" s="57"/>
      <c r="T95" s="57"/>
      <c r="U95" s="57"/>
      <c r="V95" s="57"/>
      <c r="W95" s="57"/>
      <c r="X95" s="57"/>
      <c r="Y95" s="57"/>
      <c r="Z95" s="57"/>
      <c r="AA95" s="57"/>
      <c r="AB95" s="57"/>
      <c r="AC95" s="57"/>
      <c r="AD95" s="57"/>
      <c r="AE95" s="57"/>
      <c r="AF95" s="57"/>
    </row>
    <row r="96" spans="1:36" ht="15.75" customHeight="1" x14ac:dyDescent="0.35">
      <c r="A96" s="57"/>
      <c r="B96" s="210"/>
      <c r="C96" s="210"/>
      <c r="D96" s="210"/>
      <c r="E96" s="210"/>
      <c r="F96" s="210"/>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row>
    <row r="97" spans="1:32" ht="15.75" customHeight="1" x14ac:dyDescent="0.35">
      <c r="A97" s="57"/>
      <c r="B97" s="210"/>
      <c r="C97" s="210"/>
      <c r="D97" s="210"/>
      <c r="E97" s="210"/>
      <c r="F97" s="210"/>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row>
    <row r="98" spans="1:32" ht="15.75" customHeight="1" x14ac:dyDescent="0.35">
      <c r="A98" s="57"/>
      <c r="B98" s="210"/>
      <c r="C98" s="210"/>
      <c r="D98" s="210"/>
      <c r="E98" s="210"/>
      <c r="F98" s="210"/>
      <c r="G98" s="57"/>
      <c r="H98" s="57"/>
      <c r="I98" s="57"/>
      <c r="J98" s="57"/>
      <c r="K98" s="57"/>
      <c r="L98" s="57"/>
      <c r="M98" s="57"/>
      <c r="N98" s="57"/>
      <c r="O98" s="57"/>
      <c r="P98" s="57"/>
      <c r="Q98" s="57"/>
      <c r="R98" s="57"/>
      <c r="S98" s="57"/>
      <c r="T98" s="57"/>
      <c r="U98" s="57"/>
      <c r="V98" s="57"/>
      <c r="W98" s="57"/>
      <c r="X98" s="57"/>
      <c r="Y98" s="57"/>
      <c r="Z98" s="57"/>
      <c r="AA98" s="57"/>
      <c r="AB98" s="57"/>
      <c r="AC98" s="57"/>
      <c r="AD98" s="57"/>
      <c r="AE98" s="57"/>
      <c r="AF98" s="57"/>
    </row>
    <row r="99" spans="1:32" ht="15.75" customHeight="1" x14ac:dyDescent="0.35">
      <c r="A99" s="57"/>
      <c r="B99" s="210"/>
      <c r="C99" s="210"/>
      <c r="D99" s="210"/>
      <c r="E99" s="210"/>
      <c r="F99" s="210"/>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row>
    <row r="100" spans="1:32" ht="15.75" customHeight="1" x14ac:dyDescent="0.35">
      <c r="A100" s="57"/>
      <c r="B100" s="210"/>
      <c r="C100" s="210"/>
      <c r="D100" s="210"/>
      <c r="E100" s="210"/>
      <c r="F100" s="210"/>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row>
    <row r="101" spans="1:32" ht="15.75" customHeight="1" x14ac:dyDescent="0.35">
      <c r="A101" s="57"/>
      <c r="B101" s="210"/>
      <c r="C101" s="210"/>
      <c r="D101" s="210"/>
      <c r="E101" s="210"/>
      <c r="F101" s="210"/>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row>
    <row r="102" spans="1:32" ht="15.75" customHeight="1" x14ac:dyDescent="0.35">
      <c r="A102" s="57"/>
      <c r="B102" s="210"/>
      <c r="C102" s="210"/>
      <c r="D102" s="210"/>
      <c r="E102" s="210"/>
      <c r="F102" s="210"/>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row>
    <row r="103" spans="1:32" ht="15.75" customHeight="1" x14ac:dyDescent="0.35">
      <c r="A103" s="57"/>
      <c r="B103" s="210"/>
      <c r="C103" s="210"/>
      <c r="D103" s="210"/>
      <c r="E103" s="210"/>
      <c r="F103" s="210"/>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row>
    <row r="104" spans="1:32" ht="15.75" customHeight="1" x14ac:dyDescent="0.35">
      <c r="A104" s="57"/>
      <c r="B104" s="210"/>
      <c r="C104" s="210"/>
      <c r="D104" s="210"/>
      <c r="E104" s="210"/>
      <c r="F104" s="210"/>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row>
    <row r="105" spans="1:32" ht="15.75" customHeight="1" x14ac:dyDescent="0.35">
      <c r="A105" s="57"/>
      <c r="B105" s="210"/>
      <c r="C105" s="210"/>
      <c r="D105" s="210"/>
      <c r="E105" s="210"/>
      <c r="F105" s="210"/>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row>
    <row r="106" spans="1:32" ht="15.75" customHeight="1" x14ac:dyDescent="0.35">
      <c r="A106" s="57"/>
      <c r="B106" s="210"/>
      <c r="C106" s="210"/>
      <c r="D106" s="210"/>
      <c r="E106" s="210"/>
      <c r="F106" s="210"/>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row>
    <row r="107" spans="1:32" ht="15.75" customHeight="1" x14ac:dyDescent="0.35">
      <c r="A107" s="57"/>
      <c r="B107" s="210"/>
      <c r="C107" s="210"/>
      <c r="D107" s="210"/>
      <c r="E107" s="210"/>
      <c r="F107" s="210"/>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row>
    <row r="108" spans="1:32" ht="15.75" customHeight="1" x14ac:dyDescent="0.35">
      <c r="A108" s="57"/>
      <c r="B108" s="210"/>
      <c r="C108" s="210"/>
      <c r="D108" s="210"/>
      <c r="E108" s="210"/>
      <c r="F108" s="210"/>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row>
    <row r="109" spans="1:32" ht="15.75" customHeight="1" x14ac:dyDescent="0.35">
      <c r="A109" s="57"/>
      <c r="B109" s="210"/>
      <c r="C109" s="210"/>
      <c r="D109" s="210"/>
      <c r="E109" s="210"/>
      <c r="F109" s="210"/>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row>
    <row r="110" spans="1:32" ht="15.75" customHeight="1" x14ac:dyDescent="0.35">
      <c r="A110" s="57"/>
      <c r="B110" s="210"/>
      <c r="C110" s="210"/>
      <c r="D110" s="210"/>
      <c r="E110" s="210"/>
      <c r="F110" s="210"/>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row>
    <row r="111" spans="1:32" ht="15.75" customHeight="1" x14ac:dyDescent="0.35">
      <c r="A111" s="57"/>
      <c r="B111" s="210"/>
      <c r="C111" s="210"/>
      <c r="D111" s="210"/>
      <c r="E111" s="210"/>
      <c r="F111" s="210"/>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row>
    <row r="112" spans="1:32" ht="15.75" customHeight="1" x14ac:dyDescent="0.35">
      <c r="A112" s="57"/>
      <c r="B112" s="210"/>
      <c r="C112" s="210"/>
      <c r="D112" s="210"/>
      <c r="E112" s="210"/>
      <c r="F112" s="210"/>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row>
    <row r="113" spans="1:32" ht="15.75" customHeight="1" x14ac:dyDescent="0.35">
      <c r="A113" s="57"/>
      <c r="B113" s="210"/>
      <c r="C113" s="210"/>
      <c r="D113" s="210"/>
      <c r="E113" s="210"/>
      <c r="F113" s="210"/>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row>
    <row r="114" spans="1:32" ht="15.75" customHeight="1" x14ac:dyDescent="0.35">
      <c r="A114" s="57"/>
      <c r="B114" s="210"/>
      <c r="C114" s="210"/>
      <c r="D114" s="210"/>
      <c r="E114" s="210"/>
      <c r="F114" s="210"/>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row>
    <row r="115" spans="1:32" ht="15.75" customHeight="1" x14ac:dyDescent="0.35">
      <c r="A115" s="57"/>
      <c r="B115" s="210"/>
      <c r="C115" s="210"/>
      <c r="D115" s="210"/>
      <c r="E115" s="210"/>
      <c r="F115" s="210"/>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row>
    <row r="116" spans="1:32" ht="15.75" customHeight="1" x14ac:dyDescent="0.35">
      <c r="A116" s="57"/>
      <c r="B116" s="210"/>
      <c r="C116" s="210"/>
      <c r="D116" s="210"/>
      <c r="E116" s="210"/>
      <c r="F116" s="210"/>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row>
    <row r="117" spans="1:32" ht="15.75" customHeight="1" x14ac:dyDescent="0.35">
      <c r="A117" s="57"/>
      <c r="B117" s="210"/>
      <c r="C117" s="210"/>
      <c r="D117" s="210"/>
      <c r="E117" s="210"/>
      <c r="F117" s="210"/>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row>
    <row r="118" spans="1:32" ht="15.75" customHeight="1" x14ac:dyDescent="0.35">
      <c r="A118" s="57"/>
      <c r="B118" s="210"/>
      <c r="C118" s="210"/>
      <c r="D118" s="210"/>
      <c r="E118" s="210"/>
      <c r="F118" s="210"/>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row>
    <row r="119" spans="1:32" ht="15.75" customHeight="1" x14ac:dyDescent="0.35">
      <c r="A119" s="57"/>
      <c r="B119" s="210"/>
      <c r="C119" s="210"/>
      <c r="D119" s="210"/>
      <c r="E119" s="210"/>
      <c r="F119" s="210"/>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row>
    <row r="120" spans="1:32" ht="15.75" customHeight="1" x14ac:dyDescent="0.35">
      <c r="A120" s="57"/>
      <c r="B120" s="210"/>
      <c r="C120" s="210"/>
      <c r="D120" s="210"/>
      <c r="E120" s="210"/>
      <c r="F120" s="210"/>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c r="AE120" s="57"/>
      <c r="AF120" s="57"/>
    </row>
    <row r="121" spans="1:32" ht="15.75" customHeight="1" x14ac:dyDescent="0.35">
      <c r="A121" s="57"/>
      <c r="B121" s="210"/>
      <c r="C121" s="210"/>
      <c r="D121" s="210"/>
      <c r="E121" s="210"/>
      <c r="F121" s="210"/>
      <c r="G121" s="57"/>
      <c r="H121" s="57"/>
      <c r="I121" s="57"/>
      <c r="J121" s="57"/>
      <c r="K121" s="57"/>
      <c r="L121" s="57"/>
      <c r="M121" s="57"/>
      <c r="N121" s="57"/>
      <c r="O121" s="57"/>
      <c r="P121" s="57"/>
      <c r="Q121" s="57"/>
      <c r="R121" s="57"/>
      <c r="S121" s="57"/>
      <c r="T121" s="57"/>
      <c r="U121" s="57"/>
      <c r="V121" s="57"/>
      <c r="W121" s="57"/>
      <c r="X121" s="57"/>
      <c r="Y121" s="57"/>
      <c r="Z121" s="57"/>
      <c r="AA121" s="57"/>
      <c r="AB121" s="57"/>
      <c r="AC121" s="57"/>
      <c r="AD121" s="57"/>
      <c r="AE121" s="57"/>
      <c r="AF121" s="57"/>
    </row>
    <row r="122" spans="1:32" ht="15.75" customHeight="1" x14ac:dyDescent="0.35">
      <c r="A122" s="57"/>
      <c r="B122" s="210"/>
      <c r="C122" s="210"/>
      <c r="D122" s="210"/>
      <c r="E122" s="210"/>
      <c r="F122" s="210"/>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row>
    <row r="123" spans="1:32" ht="15.75" customHeight="1" x14ac:dyDescent="0.35">
      <c r="A123" s="57"/>
      <c r="B123" s="210"/>
      <c r="C123" s="210"/>
      <c r="D123" s="210"/>
      <c r="E123" s="210"/>
      <c r="F123" s="210"/>
      <c r="G123" s="57"/>
      <c r="H123" s="57"/>
      <c r="I123" s="57"/>
      <c r="J123" s="57"/>
      <c r="K123" s="57"/>
      <c r="L123" s="57"/>
      <c r="M123" s="57"/>
      <c r="N123" s="57"/>
      <c r="O123" s="57"/>
      <c r="P123" s="57"/>
      <c r="Q123" s="57"/>
      <c r="R123" s="57"/>
      <c r="S123" s="57"/>
      <c r="T123" s="57"/>
      <c r="U123" s="57"/>
      <c r="V123" s="57"/>
      <c r="W123" s="57"/>
      <c r="X123" s="57"/>
      <c r="Y123" s="57"/>
      <c r="Z123" s="57"/>
      <c r="AA123" s="57"/>
      <c r="AB123" s="57"/>
      <c r="AC123" s="57"/>
      <c r="AD123" s="57"/>
      <c r="AE123" s="57"/>
      <c r="AF123" s="57"/>
    </row>
    <row r="124" spans="1:32" ht="15.75" customHeight="1" x14ac:dyDescent="0.35">
      <c r="A124" s="57"/>
      <c r="B124" s="210"/>
      <c r="C124" s="210"/>
      <c r="D124" s="210"/>
      <c r="E124" s="210"/>
      <c r="F124" s="210"/>
      <c r="G124" s="57"/>
      <c r="H124" s="57"/>
      <c r="I124" s="57"/>
      <c r="J124" s="57"/>
      <c r="K124" s="57"/>
      <c r="L124" s="57"/>
      <c r="M124" s="57"/>
      <c r="N124" s="57"/>
      <c r="O124" s="57"/>
      <c r="P124" s="57"/>
      <c r="Q124" s="57"/>
      <c r="R124" s="57"/>
      <c r="S124" s="57"/>
      <c r="T124" s="57"/>
      <c r="U124" s="57"/>
      <c r="V124" s="57"/>
      <c r="W124" s="57"/>
      <c r="X124" s="57"/>
      <c r="Y124" s="57"/>
      <c r="Z124" s="57"/>
      <c r="AA124" s="57"/>
      <c r="AB124" s="57"/>
      <c r="AC124" s="57"/>
      <c r="AD124" s="57"/>
      <c r="AE124" s="57"/>
      <c r="AF124" s="57"/>
    </row>
    <row r="125" spans="1:32" ht="15.75" customHeight="1" x14ac:dyDescent="0.35">
      <c r="A125" s="57"/>
      <c r="B125" s="210"/>
      <c r="C125" s="210"/>
      <c r="D125" s="210"/>
      <c r="E125" s="210"/>
      <c r="F125" s="210"/>
      <c r="G125" s="57"/>
      <c r="H125" s="57"/>
      <c r="I125" s="57"/>
      <c r="J125" s="57"/>
      <c r="K125" s="57"/>
      <c r="L125" s="57"/>
      <c r="M125" s="57"/>
      <c r="N125" s="57"/>
      <c r="O125" s="57"/>
      <c r="P125" s="57"/>
      <c r="Q125" s="57"/>
      <c r="R125" s="57"/>
      <c r="S125" s="57"/>
      <c r="T125" s="57"/>
      <c r="U125" s="57"/>
      <c r="V125" s="57"/>
      <c r="W125" s="57"/>
      <c r="X125" s="57"/>
      <c r="Y125" s="57"/>
      <c r="Z125" s="57"/>
      <c r="AA125" s="57"/>
      <c r="AB125" s="57"/>
      <c r="AC125" s="57"/>
      <c r="AD125" s="57"/>
      <c r="AE125" s="57"/>
      <c r="AF125" s="57"/>
    </row>
    <row r="126" spans="1:32" ht="15.75" customHeight="1" x14ac:dyDescent="0.35">
      <c r="A126" s="57"/>
      <c r="B126" s="210"/>
      <c r="C126" s="210"/>
      <c r="D126" s="210"/>
      <c r="E126" s="210"/>
      <c r="F126" s="210"/>
      <c r="G126" s="57"/>
      <c r="H126" s="57"/>
      <c r="I126" s="57"/>
      <c r="J126" s="57"/>
      <c r="K126" s="57"/>
      <c r="L126" s="57"/>
      <c r="M126" s="57"/>
      <c r="N126" s="57"/>
      <c r="O126" s="57"/>
      <c r="P126" s="57"/>
      <c r="Q126" s="57"/>
      <c r="R126" s="57"/>
      <c r="S126" s="57"/>
      <c r="T126" s="57"/>
      <c r="U126" s="57"/>
      <c r="V126" s="57"/>
      <c r="W126" s="57"/>
      <c r="X126" s="57"/>
      <c r="Y126" s="57"/>
      <c r="Z126" s="57"/>
      <c r="AA126" s="57"/>
      <c r="AB126" s="57"/>
      <c r="AC126" s="57"/>
      <c r="AD126" s="57"/>
      <c r="AE126" s="57"/>
      <c r="AF126" s="57"/>
    </row>
    <row r="127" spans="1:32" ht="15.75" customHeight="1" x14ac:dyDescent="0.35">
      <c r="A127" s="57"/>
      <c r="B127" s="210"/>
      <c r="C127" s="210"/>
      <c r="D127" s="210"/>
      <c r="E127" s="210"/>
      <c r="F127" s="210"/>
      <c r="G127" s="57"/>
      <c r="H127" s="57"/>
      <c r="I127" s="57"/>
      <c r="J127" s="57"/>
      <c r="K127" s="57"/>
      <c r="L127" s="57"/>
      <c r="M127" s="57"/>
      <c r="N127" s="57"/>
      <c r="O127" s="57"/>
      <c r="P127" s="57"/>
      <c r="Q127" s="57"/>
      <c r="R127" s="57"/>
      <c r="S127" s="57"/>
      <c r="T127" s="57"/>
      <c r="U127" s="57"/>
      <c r="V127" s="57"/>
      <c r="W127" s="57"/>
      <c r="X127" s="57"/>
      <c r="Y127" s="57"/>
      <c r="Z127" s="57"/>
      <c r="AA127" s="57"/>
      <c r="AB127" s="57"/>
      <c r="AC127" s="57"/>
      <c r="AD127" s="57"/>
      <c r="AE127" s="57"/>
      <c r="AF127" s="57"/>
    </row>
    <row r="128" spans="1:32" ht="15.75" customHeight="1" x14ac:dyDescent="0.35">
      <c r="A128" s="57"/>
      <c r="B128" s="210"/>
      <c r="C128" s="210"/>
      <c r="D128" s="210"/>
      <c r="E128" s="210"/>
      <c r="F128" s="210"/>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row>
    <row r="129" spans="1:32" ht="15.75" customHeight="1" x14ac:dyDescent="0.35">
      <c r="A129" s="57"/>
      <c r="B129" s="210"/>
      <c r="C129" s="210"/>
      <c r="D129" s="210"/>
      <c r="E129" s="210"/>
      <c r="F129" s="210"/>
      <c r="G129" s="57"/>
      <c r="H129" s="57"/>
      <c r="I129" s="57"/>
      <c r="J129" s="57"/>
      <c r="K129" s="57"/>
      <c r="L129" s="57"/>
      <c r="M129" s="57"/>
      <c r="N129" s="57"/>
      <c r="O129" s="57"/>
      <c r="P129" s="57"/>
      <c r="Q129" s="57"/>
      <c r="R129" s="57"/>
      <c r="S129" s="57"/>
      <c r="T129" s="57"/>
      <c r="U129" s="57"/>
      <c r="V129" s="57"/>
      <c r="W129" s="57"/>
      <c r="X129" s="57"/>
      <c r="Y129" s="57"/>
      <c r="Z129" s="57"/>
      <c r="AA129" s="57"/>
      <c r="AB129" s="57"/>
      <c r="AC129" s="57"/>
      <c r="AD129" s="57"/>
      <c r="AE129" s="57"/>
      <c r="AF129" s="57"/>
    </row>
    <row r="130" spans="1:32" ht="15.75" customHeight="1" x14ac:dyDescent="0.35">
      <c r="A130" s="57"/>
      <c r="B130" s="210"/>
      <c r="C130" s="210"/>
      <c r="D130" s="210"/>
      <c r="E130" s="210"/>
      <c r="F130" s="210"/>
      <c r="G130" s="57"/>
      <c r="H130" s="57"/>
      <c r="I130" s="57"/>
      <c r="J130" s="57"/>
      <c r="K130" s="57"/>
      <c r="L130" s="57"/>
      <c r="M130" s="57"/>
      <c r="N130" s="57"/>
      <c r="O130" s="57"/>
      <c r="P130" s="57"/>
      <c r="Q130" s="57"/>
      <c r="R130" s="57"/>
      <c r="S130" s="57"/>
      <c r="T130" s="57"/>
      <c r="U130" s="57"/>
      <c r="V130" s="57"/>
      <c r="W130" s="57"/>
      <c r="X130" s="57"/>
      <c r="Y130" s="57"/>
      <c r="Z130" s="57"/>
      <c r="AA130" s="57"/>
      <c r="AB130" s="57"/>
      <c r="AC130" s="57"/>
      <c r="AD130" s="57"/>
      <c r="AE130" s="57"/>
      <c r="AF130" s="57"/>
    </row>
    <row r="131" spans="1:32" ht="15.75" customHeight="1" x14ac:dyDescent="0.35">
      <c r="A131" s="57"/>
      <c r="B131" s="210"/>
      <c r="C131" s="210"/>
      <c r="D131" s="210"/>
      <c r="E131" s="210"/>
      <c r="F131" s="210"/>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row>
    <row r="132" spans="1:32" ht="15.75" customHeight="1" x14ac:dyDescent="0.35">
      <c r="A132" s="57"/>
      <c r="B132" s="210"/>
      <c r="C132" s="210"/>
      <c r="D132" s="210"/>
      <c r="E132" s="210"/>
      <c r="F132" s="210"/>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row>
    <row r="133" spans="1:32" ht="15.75" customHeight="1" x14ac:dyDescent="0.35">
      <c r="A133" s="57"/>
      <c r="B133" s="210"/>
      <c r="C133" s="210"/>
      <c r="D133" s="210"/>
      <c r="E133" s="210"/>
      <c r="F133" s="210"/>
      <c r="G133" s="57"/>
      <c r="H133" s="57"/>
      <c r="I133" s="57"/>
      <c r="J133" s="57"/>
      <c r="K133" s="57"/>
      <c r="L133" s="57"/>
      <c r="M133" s="57"/>
      <c r="N133" s="57"/>
      <c r="O133" s="57"/>
      <c r="P133" s="57"/>
      <c r="Q133" s="57"/>
      <c r="R133" s="57"/>
      <c r="S133" s="57"/>
      <c r="T133" s="57"/>
      <c r="U133" s="57"/>
      <c r="V133" s="57"/>
      <c r="W133" s="57"/>
      <c r="X133" s="57"/>
      <c r="Y133" s="57"/>
      <c r="Z133" s="57"/>
      <c r="AA133" s="57"/>
      <c r="AB133" s="57"/>
      <c r="AC133" s="57"/>
      <c r="AD133" s="57"/>
      <c r="AE133" s="57"/>
      <c r="AF133" s="57"/>
    </row>
    <row r="134" spans="1:32" ht="15.75" customHeight="1" x14ac:dyDescent="0.35">
      <c r="A134" s="57"/>
      <c r="B134" s="210"/>
      <c r="C134" s="210"/>
      <c r="D134" s="210"/>
      <c r="E134" s="210"/>
      <c r="F134" s="210"/>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row>
    <row r="135" spans="1:32" ht="15.75" customHeight="1" x14ac:dyDescent="0.35">
      <c r="A135" s="57"/>
      <c r="B135" s="210"/>
      <c r="C135" s="210"/>
      <c r="D135" s="210"/>
      <c r="E135" s="210"/>
      <c r="F135" s="210"/>
      <c r="G135" s="57"/>
      <c r="H135" s="57"/>
      <c r="I135" s="57"/>
      <c r="J135" s="57"/>
      <c r="K135" s="57"/>
      <c r="L135" s="57"/>
      <c r="M135" s="57"/>
      <c r="N135" s="57"/>
      <c r="O135" s="57"/>
      <c r="P135" s="57"/>
      <c r="Q135" s="57"/>
      <c r="R135" s="57"/>
      <c r="S135" s="57"/>
      <c r="T135" s="57"/>
      <c r="U135" s="57"/>
      <c r="V135" s="57"/>
      <c r="W135" s="57"/>
      <c r="X135" s="57"/>
      <c r="Y135" s="57"/>
      <c r="Z135" s="57"/>
      <c r="AA135" s="57"/>
      <c r="AB135" s="57"/>
      <c r="AC135" s="57"/>
      <c r="AD135" s="57"/>
      <c r="AE135" s="57"/>
      <c r="AF135" s="57"/>
    </row>
    <row r="136" spans="1:32" ht="15.75" customHeight="1" x14ac:dyDescent="0.35">
      <c r="A136" s="57"/>
      <c r="B136" s="210"/>
      <c r="C136" s="210"/>
      <c r="D136" s="210"/>
      <c r="E136" s="210"/>
      <c r="F136" s="210"/>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row>
    <row r="137" spans="1:32" ht="15.75" customHeight="1" x14ac:dyDescent="0.35">
      <c r="A137" s="57"/>
      <c r="B137" s="210"/>
      <c r="C137" s="210"/>
      <c r="D137" s="210"/>
      <c r="E137" s="210"/>
      <c r="F137" s="210"/>
      <c r="G137" s="57"/>
      <c r="H137" s="57"/>
      <c r="I137" s="57"/>
      <c r="J137" s="57"/>
      <c r="K137" s="57"/>
      <c r="L137" s="57"/>
      <c r="M137" s="57"/>
      <c r="N137" s="57"/>
      <c r="O137" s="57"/>
      <c r="P137" s="57"/>
      <c r="Q137" s="57"/>
      <c r="R137" s="57"/>
      <c r="S137" s="57"/>
      <c r="T137" s="57"/>
      <c r="U137" s="57"/>
      <c r="V137" s="57"/>
      <c r="W137" s="57"/>
      <c r="X137" s="57"/>
      <c r="Y137" s="57"/>
      <c r="Z137" s="57"/>
      <c r="AA137" s="57"/>
      <c r="AB137" s="57"/>
      <c r="AC137" s="57"/>
      <c r="AD137" s="57"/>
      <c r="AE137" s="57"/>
      <c r="AF137" s="57"/>
    </row>
    <row r="138" spans="1:32" ht="15.75" customHeight="1" x14ac:dyDescent="0.35">
      <c r="A138" s="57"/>
      <c r="B138" s="210"/>
      <c r="C138" s="210"/>
      <c r="D138" s="210"/>
      <c r="E138" s="210"/>
      <c r="F138" s="210"/>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row>
    <row r="139" spans="1:32" ht="15.75" customHeight="1" x14ac:dyDescent="0.35">
      <c r="A139" s="57"/>
      <c r="B139" s="210"/>
      <c r="C139" s="210"/>
      <c r="D139" s="210"/>
      <c r="E139" s="210"/>
      <c r="F139" s="210"/>
      <c r="G139" s="57"/>
      <c r="H139" s="57"/>
      <c r="I139" s="57"/>
      <c r="J139" s="57"/>
      <c r="K139" s="57"/>
      <c r="L139" s="57"/>
      <c r="M139" s="57"/>
      <c r="N139" s="57"/>
      <c r="O139" s="57"/>
      <c r="P139" s="57"/>
      <c r="Q139" s="57"/>
      <c r="R139" s="57"/>
      <c r="S139" s="57"/>
      <c r="T139" s="57"/>
      <c r="U139" s="57"/>
      <c r="V139" s="57"/>
      <c r="W139" s="57"/>
      <c r="X139" s="57"/>
      <c r="Y139" s="57"/>
      <c r="Z139" s="57"/>
      <c r="AA139" s="57"/>
      <c r="AB139" s="57"/>
      <c r="AC139" s="57"/>
      <c r="AD139" s="57"/>
      <c r="AE139" s="57"/>
      <c r="AF139" s="57"/>
    </row>
    <row r="140" spans="1:32" ht="15.75" customHeight="1" x14ac:dyDescent="0.35">
      <c r="A140" s="57"/>
      <c r="B140" s="210"/>
      <c r="C140" s="210"/>
      <c r="D140" s="210"/>
      <c r="E140" s="210"/>
      <c r="F140" s="210"/>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row>
    <row r="141" spans="1:32" ht="15.75" customHeight="1" x14ac:dyDescent="0.35">
      <c r="A141" s="57"/>
      <c r="B141" s="210"/>
      <c r="C141" s="210"/>
      <c r="D141" s="210"/>
      <c r="E141" s="210"/>
      <c r="F141" s="210"/>
      <c r="G141" s="57"/>
      <c r="H141" s="57"/>
      <c r="I141" s="57"/>
      <c r="J141" s="57"/>
      <c r="K141" s="57"/>
      <c r="L141" s="57"/>
      <c r="M141" s="57"/>
      <c r="N141" s="57"/>
      <c r="O141" s="57"/>
      <c r="P141" s="57"/>
      <c r="Q141" s="57"/>
      <c r="R141" s="57"/>
      <c r="S141" s="57"/>
      <c r="T141" s="57"/>
      <c r="U141" s="57"/>
      <c r="V141" s="57"/>
      <c r="W141" s="57"/>
      <c r="X141" s="57"/>
      <c r="Y141" s="57"/>
      <c r="Z141" s="57"/>
      <c r="AA141" s="57"/>
      <c r="AB141" s="57"/>
      <c r="AC141" s="57"/>
      <c r="AD141" s="57"/>
      <c r="AE141" s="57"/>
      <c r="AF141" s="57"/>
    </row>
    <row r="142" spans="1:32" ht="15.75" customHeight="1" x14ac:dyDescent="0.35">
      <c r="A142" s="57"/>
      <c r="B142" s="210"/>
      <c r="C142" s="210"/>
      <c r="D142" s="210"/>
      <c r="E142" s="210"/>
      <c r="F142" s="210"/>
      <c r="G142" s="57"/>
      <c r="H142" s="57"/>
      <c r="I142" s="57"/>
      <c r="J142" s="57"/>
      <c r="K142" s="57"/>
      <c r="L142" s="57"/>
      <c r="M142" s="57"/>
      <c r="N142" s="57"/>
      <c r="O142" s="57"/>
      <c r="P142" s="57"/>
      <c r="Q142" s="57"/>
      <c r="R142" s="57"/>
      <c r="S142" s="57"/>
      <c r="T142" s="57"/>
      <c r="U142" s="57"/>
      <c r="V142" s="57"/>
      <c r="W142" s="57"/>
      <c r="X142" s="57"/>
      <c r="Y142" s="57"/>
      <c r="Z142" s="57"/>
      <c r="AA142" s="57"/>
      <c r="AB142" s="57"/>
      <c r="AC142" s="57"/>
      <c r="AD142" s="57"/>
      <c r="AE142" s="57"/>
      <c r="AF142" s="57"/>
    </row>
    <row r="143" spans="1:32" ht="15.75" customHeight="1" x14ac:dyDescent="0.35">
      <c r="A143" s="57"/>
      <c r="B143" s="210"/>
      <c r="C143" s="210"/>
      <c r="D143" s="210"/>
      <c r="E143" s="210"/>
      <c r="F143" s="210"/>
      <c r="G143" s="57"/>
      <c r="H143" s="57"/>
      <c r="I143" s="57"/>
      <c r="J143" s="57"/>
      <c r="K143" s="57"/>
      <c r="L143" s="57"/>
      <c r="M143" s="57"/>
      <c r="N143" s="57"/>
      <c r="O143" s="57"/>
      <c r="P143" s="57"/>
      <c r="Q143" s="57"/>
      <c r="R143" s="57"/>
      <c r="S143" s="57"/>
      <c r="T143" s="57"/>
      <c r="U143" s="57"/>
      <c r="V143" s="57"/>
      <c r="W143" s="57"/>
      <c r="X143" s="57"/>
      <c r="Y143" s="57"/>
      <c r="Z143" s="57"/>
      <c r="AA143" s="57"/>
      <c r="AB143" s="57"/>
      <c r="AC143" s="57"/>
      <c r="AD143" s="57"/>
      <c r="AE143" s="57"/>
      <c r="AF143" s="57"/>
    </row>
    <row r="144" spans="1:32" ht="15.75" customHeight="1" x14ac:dyDescent="0.35">
      <c r="A144" s="57"/>
      <c r="B144" s="210"/>
      <c r="C144" s="210"/>
      <c r="D144" s="210"/>
      <c r="E144" s="210"/>
      <c r="F144" s="210"/>
      <c r="G144" s="57"/>
      <c r="H144" s="57"/>
      <c r="I144" s="57"/>
      <c r="J144" s="57"/>
      <c r="K144" s="57"/>
      <c r="L144" s="57"/>
      <c r="M144" s="57"/>
      <c r="N144" s="57"/>
      <c r="O144" s="57"/>
      <c r="P144" s="57"/>
      <c r="Q144" s="57"/>
      <c r="R144" s="57"/>
      <c r="S144" s="57"/>
      <c r="T144" s="57"/>
      <c r="U144" s="57"/>
      <c r="V144" s="57"/>
      <c r="W144" s="57"/>
      <c r="X144" s="57"/>
      <c r="Y144" s="57"/>
      <c r="Z144" s="57"/>
      <c r="AA144" s="57"/>
      <c r="AB144" s="57"/>
      <c r="AC144" s="57"/>
      <c r="AD144" s="57"/>
      <c r="AE144" s="57"/>
      <c r="AF144" s="57"/>
    </row>
    <row r="145" spans="1:32" ht="15.75" customHeight="1" x14ac:dyDescent="0.35">
      <c r="A145" s="57"/>
      <c r="B145" s="210"/>
      <c r="C145" s="210"/>
      <c r="D145" s="210"/>
      <c r="E145" s="210"/>
      <c r="F145" s="210"/>
      <c r="G145" s="57"/>
      <c r="H145" s="57"/>
      <c r="I145" s="57"/>
      <c r="J145" s="57"/>
      <c r="K145" s="57"/>
      <c r="L145" s="57"/>
      <c r="M145" s="57"/>
      <c r="N145" s="57"/>
      <c r="O145" s="57"/>
      <c r="P145" s="57"/>
      <c r="Q145" s="57"/>
      <c r="R145" s="57"/>
      <c r="S145" s="57"/>
      <c r="T145" s="57"/>
      <c r="U145" s="57"/>
      <c r="V145" s="57"/>
      <c r="W145" s="57"/>
      <c r="X145" s="57"/>
      <c r="Y145" s="57"/>
      <c r="Z145" s="57"/>
      <c r="AA145" s="57"/>
      <c r="AB145" s="57"/>
      <c r="AC145" s="57"/>
      <c r="AD145" s="57"/>
      <c r="AE145" s="57"/>
      <c r="AF145" s="57"/>
    </row>
    <row r="146" spans="1:32" ht="15.75" customHeight="1" x14ac:dyDescent="0.35">
      <c r="A146" s="57"/>
      <c r="B146" s="210"/>
      <c r="C146" s="210"/>
      <c r="D146" s="210"/>
      <c r="E146" s="210"/>
      <c r="F146" s="210"/>
      <c r="G146" s="57"/>
      <c r="H146" s="57"/>
      <c r="I146" s="57"/>
      <c r="J146" s="57"/>
      <c r="K146" s="57"/>
      <c r="L146" s="57"/>
      <c r="M146" s="57"/>
      <c r="N146" s="57"/>
      <c r="O146" s="57"/>
      <c r="P146" s="57"/>
      <c r="Q146" s="57"/>
      <c r="R146" s="57"/>
      <c r="S146" s="57"/>
      <c r="T146" s="57"/>
      <c r="U146" s="57"/>
      <c r="V146" s="57"/>
      <c r="W146" s="57"/>
      <c r="X146" s="57"/>
      <c r="Y146" s="57"/>
      <c r="Z146" s="57"/>
      <c r="AA146" s="57"/>
      <c r="AB146" s="57"/>
      <c r="AC146" s="57"/>
      <c r="AD146" s="57"/>
      <c r="AE146" s="57"/>
      <c r="AF146" s="57"/>
    </row>
    <row r="147" spans="1:32" ht="15.75" customHeight="1" x14ac:dyDescent="0.35">
      <c r="A147" s="57"/>
      <c r="B147" s="210"/>
      <c r="C147" s="210"/>
      <c r="D147" s="210"/>
      <c r="E147" s="210"/>
      <c r="F147" s="210"/>
      <c r="G147" s="57"/>
      <c r="H147" s="57"/>
      <c r="I147" s="57"/>
      <c r="J147" s="57"/>
      <c r="K147" s="57"/>
      <c r="L147" s="57"/>
      <c r="M147" s="57"/>
      <c r="N147" s="57"/>
      <c r="O147" s="57"/>
      <c r="P147" s="57"/>
      <c r="Q147" s="57"/>
      <c r="R147" s="57"/>
      <c r="S147" s="57"/>
      <c r="T147" s="57"/>
      <c r="U147" s="57"/>
      <c r="V147" s="57"/>
      <c r="W147" s="57"/>
      <c r="X147" s="57"/>
      <c r="Y147" s="57"/>
      <c r="Z147" s="57"/>
      <c r="AA147" s="57"/>
      <c r="AB147" s="57"/>
      <c r="AC147" s="57"/>
      <c r="AD147" s="57"/>
      <c r="AE147" s="57"/>
      <c r="AF147" s="57"/>
    </row>
    <row r="148" spans="1:32" ht="15.75" customHeight="1" x14ac:dyDescent="0.35">
      <c r="A148" s="57"/>
      <c r="B148" s="210"/>
      <c r="C148" s="210"/>
      <c r="D148" s="210"/>
      <c r="E148" s="210"/>
      <c r="F148" s="210"/>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row>
    <row r="149" spans="1:32" ht="15.75" customHeight="1" x14ac:dyDescent="0.35">
      <c r="A149" s="57"/>
      <c r="B149" s="210"/>
      <c r="C149" s="210"/>
      <c r="D149" s="210"/>
      <c r="E149" s="210"/>
      <c r="F149" s="210"/>
      <c r="G149" s="57"/>
      <c r="H149" s="57"/>
      <c r="I149" s="57"/>
      <c r="J149" s="57"/>
      <c r="K149" s="57"/>
      <c r="L149" s="57"/>
      <c r="M149" s="57"/>
      <c r="N149" s="57"/>
      <c r="O149" s="57"/>
      <c r="P149" s="57"/>
      <c r="Q149" s="57"/>
      <c r="R149" s="57"/>
      <c r="S149" s="57"/>
      <c r="T149" s="57"/>
      <c r="U149" s="57"/>
      <c r="V149" s="57"/>
      <c r="W149" s="57"/>
      <c r="X149" s="57"/>
      <c r="Y149" s="57"/>
      <c r="Z149" s="57"/>
      <c r="AA149" s="57"/>
      <c r="AB149" s="57"/>
      <c r="AC149" s="57"/>
      <c r="AD149" s="57"/>
      <c r="AE149" s="57"/>
      <c r="AF149" s="57"/>
    </row>
    <row r="150" spans="1:32" ht="15.75" customHeight="1" x14ac:dyDescent="0.35">
      <c r="A150" s="57"/>
      <c r="B150" s="210"/>
      <c r="C150" s="210"/>
      <c r="D150" s="210"/>
      <c r="E150" s="210"/>
      <c r="F150" s="210"/>
      <c r="G150" s="57"/>
      <c r="H150" s="57"/>
      <c r="I150" s="57"/>
      <c r="J150" s="57"/>
      <c r="K150" s="57"/>
      <c r="L150" s="57"/>
      <c r="M150" s="57"/>
      <c r="N150" s="57"/>
      <c r="O150" s="57"/>
      <c r="P150" s="57"/>
      <c r="Q150" s="57"/>
      <c r="R150" s="57"/>
      <c r="S150" s="57"/>
      <c r="T150" s="57"/>
      <c r="U150" s="57"/>
      <c r="V150" s="57"/>
      <c r="W150" s="57"/>
      <c r="X150" s="57"/>
      <c r="Y150" s="57"/>
      <c r="Z150" s="57"/>
      <c r="AA150" s="57"/>
      <c r="AB150" s="57"/>
      <c r="AC150" s="57"/>
      <c r="AD150" s="57"/>
      <c r="AE150" s="57"/>
      <c r="AF150" s="57"/>
    </row>
    <row r="151" spans="1:32" ht="15.75" customHeight="1" x14ac:dyDescent="0.35">
      <c r="A151" s="57"/>
      <c r="B151" s="210"/>
      <c r="C151" s="210"/>
      <c r="D151" s="210"/>
      <c r="E151" s="210"/>
      <c r="F151" s="210"/>
      <c r="G151" s="57"/>
      <c r="H151" s="57"/>
      <c r="I151" s="57"/>
      <c r="J151" s="57"/>
      <c r="K151" s="57"/>
      <c r="L151" s="57"/>
      <c r="M151" s="57"/>
      <c r="N151" s="57"/>
      <c r="O151" s="57"/>
      <c r="P151" s="57"/>
      <c r="Q151" s="57"/>
      <c r="R151" s="57"/>
      <c r="S151" s="57"/>
      <c r="T151" s="57"/>
      <c r="U151" s="57"/>
      <c r="V151" s="57"/>
      <c r="W151" s="57"/>
      <c r="X151" s="57"/>
      <c r="Y151" s="57"/>
      <c r="Z151" s="57"/>
      <c r="AA151" s="57"/>
      <c r="AB151" s="57"/>
      <c r="AC151" s="57"/>
      <c r="AD151" s="57"/>
      <c r="AE151" s="57"/>
      <c r="AF151" s="57"/>
    </row>
    <row r="152" spans="1:32" ht="15.75" customHeight="1" x14ac:dyDescent="0.35">
      <c r="A152" s="57"/>
      <c r="B152" s="210"/>
      <c r="C152" s="210"/>
      <c r="D152" s="210"/>
      <c r="E152" s="210"/>
      <c r="F152" s="210"/>
      <c r="G152" s="57"/>
      <c r="H152" s="57"/>
      <c r="I152" s="57"/>
      <c r="J152" s="57"/>
      <c r="K152" s="57"/>
      <c r="L152" s="57"/>
      <c r="M152" s="57"/>
      <c r="N152" s="57"/>
      <c r="O152" s="57"/>
      <c r="P152" s="57"/>
      <c r="Q152" s="57"/>
      <c r="R152" s="57"/>
      <c r="S152" s="57"/>
      <c r="T152" s="57"/>
      <c r="U152" s="57"/>
      <c r="V152" s="57"/>
      <c r="W152" s="57"/>
      <c r="X152" s="57"/>
      <c r="Y152" s="57"/>
      <c r="Z152" s="57"/>
      <c r="AA152" s="57"/>
      <c r="AB152" s="57"/>
      <c r="AC152" s="57"/>
      <c r="AD152" s="57"/>
      <c r="AE152" s="57"/>
      <c r="AF152" s="57"/>
    </row>
    <row r="153" spans="1:32" ht="15.75" customHeight="1" x14ac:dyDescent="0.35">
      <c r="A153" s="57"/>
      <c r="B153" s="210"/>
      <c r="C153" s="210"/>
      <c r="D153" s="210"/>
      <c r="E153" s="210"/>
      <c r="F153" s="210"/>
      <c r="G153" s="57"/>
      <c r="H153" s="57"/>
      <c r="I153" s="57"/>
      <c r="J153" s="57"/>
      <c r="K153" s="57"/>
      <c r="L153" s="57"/>
      <c r="M153" s="57"/>
      <c r="N153" s="57"/>
      <c r="O153" s="57"/>
      <c r="P153" s="57"/>
      <c r="Q153" s="57"/>
      <c r="R153" s="57"/>
      <c r="S153" s="57"/>
      <c r="T153" s="57"/>
      <c r="U153" s="57"/>
      <c r="V153" s="57"/>
      <c r="W153" s="57"/>
      <c r="X153" s="57"/>
      <c r="Y153" s="57"/>
      <c r="Z153" s="57"/>
      <c r="AA153" s="57"/>
      <c r="AB153" s="57"/>
      <c r="AC153" s="57"/>
      <c r="AD153" s="57"/>
      <c r="AE153" s="57"/>
      <c r="AF153" s="57"/>
    </row>
    <row r="154" spans="1:32" ht="15.75" customHeight="1" x14ac:dyDescent="0.35">
      <c r="A154" s="57"/>
      <c r="B154" s="210"/>
      <c r="C154" s="210"/>
      <c r="D154" s="210"/>
      <c r="E154" s="210"/>
      <c r="F154" s="210"/>
      <c r="G154" s="57"/>
      <c r="H154" s="57"/>
      <c r="I154" s="57"/>
      <c r="J154" s="57"/>
      <c r="K154" s="57"/>
      <c r="L154" s="57"/>
      <c r="M154" s="57"/>
      <c r="N154" s="57"/>
      <c r="O154" s="57"/>
      <c r="P154" s="57"/>
      <c r="Q154" s="57"/>
      <c r="R154" s="57"/>
      <c r="S154" s="57"/>
      <c r="T154" s="57"/>
      <c r="U154" s="57"/>
      <c r="V154" s="57"/>
      <c r="W154" s="57"/>
      <c r="X154" s="57"/>
      <c r="Y154" s="57"/>
      <c r="Z154" s="57"/>
      <c r="AA154" s="57"/>
      <c r="AB154" s="57"/>
      <c r="AC154" s="57"/>
      <c r="AD154" s="57"/>
      <c r="AE154" s="57"/>
      <c r="AF154" s="57"/>
    </row>
    <row r="155" spans="1:32" ht="15.75" customHeight="1" x14ac:dyDescent="0.35">
      <c r="A155" s="57"/>
      <c r="B155" s="210"/>
      <c r="C155" s="210"/>
      <c r="D155" s="210"/>
      <c r="E155" s="210"/>
      <c r="F155" s="210"/>
      <c r="G155" s="57"/>
      <c r="H155" s="57"/>
      <c r="I155" s="57"/>
      <c r="J155" s="57"/>
      <c r="K155" s="57"/>
      <c r="L155" s="57"/>
      <c r="M155" s="57"/>
      <c r="N155" s="57"/>
      <c r="O155" s="57"/>
      <c r="P155" s="57"/>
      <c r="Q155" s="57"/>
      <c r="R155" s="57"/>
      <c r="S155" s="57"/>
      <c r="T155" s="57"/>
      <c r="U155" s="57"/>
      <c r="V155" s="57"/>
      <c r="W155" s="57"/>
      <c r="X155" s="57"/>
      <c r="Y155" s="57"/>
      <c r="Z155" s="57"/>
      <c r="AA155" s="57"/>
      <c r="AB155" s="57"/>
      <c r="AC155" s="57"/>
      <c r="AD155" s="57"/>
      <c r="AE155" s="57"/>
      <c r="AF155" s="57"/>
    </row>
    <row r="156" spans="1:32" ht="15.75" customHeight="1" x14ac:dyDescent="0.35">
      <c r="A156" s="57"/>
      <c r="B156" s="210"/>
      <c r="C156" s="210"/>
      <c r="D156" s="210"/>
      <c r="E156" s="210"/>
      <c r="F156" s="210"/>
      <c r="G156" s="57"/>
      <c r="H156" s="57"/>
      <c r="I156" s="57"/>
      <c r="J156" s="57"/>
      <c r="K156" s="57"/>
      <c r="L156" s="57"/>
      <c r="M156" s="57"/>
      <c r="N156" s="57"/>
      <c r="O156" s="57"/>
      <c r="P156" s="57"/>
      <c r="Q156" s="57"/>
      <c r="R156" s="57"/>
      <c r="S156" s="57"/>
      <c r="T156" s="57"/>
      <c r="U156" s="57"/>
      <c r="V156" s="57"/>
      <c r="W156" s="57"/>
      <c r="X156" s="57"/>
      <c r="Y156" s="57"/>
      <c r="Z156" s="57"/>
      <c r="AA156" s="57"/>
      <c r="AB156" s="57"/>
      <c r="AC156" s="57"/>
      <c r="AD156" s="57"/>
      <c r="AE156" s="57"/>
      <c r="AF156" s="57"/>
    </row>
    <row r="157" spans="1:32" ht="15.75" customHeight="1" x14ac:dyDescent="0.35">
      <c r="A157" s="57"/>
      <c r="B157" s="210"/>
      <c r="C157" s="210"/>
      <c r="D157" s="210"/>
      <c r="E157" s="210"/>
      <c r="F157" s="210"/>
      <c r="G157" s="57"/>
      <c r="H157" s="57"/>
      <c r="I157" s="57"/>
      <c r="J157" s="57"/>
      <c r="K157" s="57"/>
      <c r="L157" s="57"/>
      <c r="M157" s="57"/>
      <c r="N157" s="57"/>
      <c r="O157" s="57"/>
      <c r="P157" s="57"/>
      <c r="Q157" s="57"/>
      <c r="R157" s="57"/>
      <c r="S157" s="57"/>
      <c r="T157" s="57"/>
      <c r="U157" s="57"/>
      <c r="V157" s="57"/>
      <c r="W157" s="57"/>
      <c r="X157" s="57"/>
      <c r="Y157" s="57"/>
      <c r="Z157" s="57"/>
      <c r="AA157" s="57"/>
      <c r="AB157" s="57"/>
      <c r="AC157" s="57"/>
      <c r="AD157" s="57"/>
      <c r="AE157" s="57"/>
      <c r="AF157" s="57"/>
    </row>
    <row r="158" spans="1:32" ht="15.75" customHeight="1" x14ac:dyDescent="0.35">
      <c r="A158" s="57"/>
      <c r="B158" s="210"/>
      <c r="C158" s="210"/>
      <c r="D158" s="210"/>
      <c r="E158" s="210"/>
      <c r="F158" s="210"/>
      <c r="G158" s="57"/>
      <c r="H158" s="57"/>
      <c r="I158" s="57"/>
      <c r="J158" s="57"/>
      <c r="K158" s="57"/>
      <c r="L158" s="57"/>
      <c r="M158" s="57"/>
      <c r="N158" s="57"/>
      <c r="O158" s="57"/>
      <c r="P158" s="57"/>
      <c r="Q158" s="57"/>
      <c r="R158" s="57"/>
      <c r="S158" s="57"/>
      <c r="T158" s="57"/>
      <c r="U158" s="57"/>
      <c r="V158" s="57"/>
      <c r="W158" s="57"/>
      <c r="X158" s="57"/>
      <c r="Y158" s="57"/>
      <c r="Z158" s="57"/>
      <c r="AA158" s="57"/>
      <c r="AB158" s="57"/>
      <c r="AC158" s="57"/>
      <c r="AD158" s="57"/>
      <c r="AE158" s="57"/>
      <c r="AF158" s="57"/>
    </row>
    <row r="159" spans="1:32" ht="15.75" customHeight="1" x14ac:dyDescent="0.35">
      <c r="A159" s="57"/>
      <c r="B159" s="210"/>
      <c r="C159" s="210"/>
      <c r="D159" s="210"/>
      <c r="E159" s="210"/>
      <c r="F159" s="210"/>
      <c r="G159" s="57"/>
      <c r="H159" s="57"/>
      <c r="I159" s="57"/>
      <c r="J159" s="57"/>
      <c r="K159" s="57"/>
      <c r="L159" s="57"/>
      <c r="M159" s="57"/>
      <c r="N159" s="57"/>
      <c r="O159" s="57"/>
      <c r="P159" s="57"/>
      <c r="Q159" s="57"/>
      <c r="R159" s="57"/>
      <c r="S159" s="57"/>
      <c r="T159" s="57"/>
      <c r="U159" s="57"/>
      <c r="V159" s="57"/>
      <c r="W159" s="57"/>
      <c r="X159" s="57"/>
      <c r="Y159" s="57"/>
      <c r="Z159" s="57"/>
      <c r="AA159" s="57"/>
      <c r="AB159" s="57"/>
      <c r="AC159" s="57"/>
      <c r="AD159" s="57"/>
      <c r="AE159" s="57"/>
      <c r="AF159" s="57"/>
    </row>
    <row r="160" spans="1:32" ht="15.75" customHeight="1" x14ac:dyDescent="0.35">
      <c r="A160" s="57"/>
      <c r="B160" s="210"/>
      <c r="C160" s="210"/>
      <c r="D160" s="210"/>
      <c r="E160" s="210"/>
      <c r="F160" s="210"/>
      <c r="G160" s="57"/>
      <c r="H160" s="57"/>
      <c r="I160" s="57"/>
      <c r="J160" s="57"/>
      <c r="K160" s="57"/>
      <c r="L160" s="57"/>
      <c r="M160" s="57"/>
      <c r="N160" s="57"/>
      <c r="O160" s="57"/>
      <c r="P160" s="57"/>
      <c r="Q160" s="57"/>
      <c r="R160" s="57"/>
      <c r="S160" s="57"/>
      <c r="T160" s="57"/>
      <c r="U160" s="57"/>
      <c r="V160" s="57"/>
      <c r="W160" s="57"/>
      <c r="X160" s="57"/>
      <c r="Y160" s="57"/>
      <c r="Z160" s="57"/>
      <c r="AA160" s="57"/>
      <c r="AB160" s="57"/>
      <c r="AC160" s="57"/>
      <c r="AD160" s="57"/>
      <c r="AE160" s="57"/>
      <c r="AF160" s="57"/>
    </row>
    <row r="161" spans="1:32" ht="15.75" customHeight="1" x14ac:dyDescent="0.35">
      <c r="A161" s="57"/>
      <c r="B161" s="210"/>
      <c r="C161" s="210"/>
      <c r="D161" s="210"/>
      <c r="E161" s="210"/>
      <c r="F161" s="210"/>
      <c r="G161" s="57"/>
      <c r="H161" s="57"/>
      <c r="I161" s="57"/>
      <c r="J161" s="57"/>
      <c r="K161" s="57"/>
      <c r="L161" s="57"/>
      <c r="M161" s="57"/>
      <c r="N161" s="57"/>
      <c r="O161" s="57"/>
      <c r="P161" s="57"/>
      <c r="Q161" s="57"/>
      <c r="R161" s="57"/>
      <c r="S161" s="57"/>
      <c r="T161" s="57"/>
      <c r="U161" s="57"/>
      <c r="V161" s="57"/>
      <c r="W161" s="57"/>
      <c r="X161" s="57"/>
      <c r="Y161" s="57"/>
      <c r="Z161" s="57"/>
      <c r="AA161" s="57"/>
      <c r="AB161" s="57"/>
      <c r="AC161" s="57"/>
      <c r="AD161" s="57"/>
      <c r="AE161" s="57"/>
      <c r="AF161" s="57"/>
    </row>
    <row r="162" spans="1:32" ht="15.75" customHeight="1" x14ac:dyDescent="0.35">
      <c r="A162" s="57"/>
      <c r="B162" s="210"/>
      <c r="C162" s="210"/>
      <c r="D162" s="210"/>
      <c r="E162" s="210"/>
      <c r="F162" s="210"/>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row>
    <row r="163" spans="1:32" ht="15.75" customHeight="1" x14ac:dyDescent="0.35">
      <c r="A163" s="57"/>
      <c r="B163" s="210"/>
      <c r="C163" s="210"/>
      <c r="D163" s="210"/>
      <c r="E163" s="210"/>
      <c r="F163" s="210"/>
      <c r="G163" s="57"/>
      <c r="H163" s="57"/>
      <c r="I163" s="57"/>
      <c r="J163" s="57"/>
      <c r="K163" s="57"/>
      <c r="L163" s="57"/>
      <c r="M163" s="57"/>
      <c r="N163" s="57"/>
      <c r="O163" s="57"/>
      <c r="P163" s="57"/>
      <c r="Q163" s="57"/>
      <c r="R163" s="57"/>
      <c r="S163" s="57"/>
      <c r="T163" s="57"/>
      <c r="U163" s="57"/>
      <c r="V163" s="57"/>
      <c r="W163" s="57"/>
      <c r="X163" s="57"/>
      <c r="Y163" s="57"/>
      <c r="Z163" s="57"/>
      <c r="AA163" s="57"/>
      <c r="AB163" s="57"/>
      <c r="AC163" s="57"/>
      <c r="AD163" s="57"/>
      <c r="AE163" s="57"/>
      <c r="AF163" s="57"/>
    </row>
    <row r="164" spans="1:32" ht="15.75" customHeight="1" x14ac:dyDescent="0.35">
      <c r="A164" s="57"/>
      <c r="B164" s="210"/>
      <c r="C164" s="210"/>
      <c r="D164" s="210"/>
      <c r="E164" s="210"/>
      <c r="F164" s="210"/>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row>
    <row r="165" spans="1:32" ht="15.75" customHeight="1" x14ac:dyDescent="0.35">
      <c r="A165" s="57"/>
      <c r="B165" s="210"/>
      <c r="C165" s="210"/>
      <c r="D165" s="210"/>
      <c r="E165" s="210"/>
      <c r="F165" s="210"/>
      <c r="G165" s="57"/>
      <c r="H165" s="57"/>
      <c r="I165" s="57"/>
      <c r="J165" s="57"/>
      <c r="K165" s="57"/>
      <c r="L165" s="57"/>
      <c r="M165" s="57"/>
      <c r="N165" s="57"/>
      <c r="O165" s="57"/>
      <c r="P165" s="57"/>
      <c r="Q165" s="57"/>
      <c r="R165" s="57"/>
      <c r="S165" s="57"/>
      <c r="T165" s="57"/>
      <c r="U165" s="57"/>
      <c r="V165" s="57"/>
      <c r="W165" s="57"/>
      <c r="X165" s="57"/>
      <c r="Y165" s="57"/>
      <c r="Z165" s="57"/>
      <c r="AA165" s="57"/>
      <c r="AB165" s="57"/>
      <c r="AC165" s="57"/>
      <c r="AD165" s="57"/>
      <c r="AE165" s="57"/>
      <c r="AF165" s="57"/>
    </row>
    <row r="166" spans="1:32" ht="15.75" customHeight="1" x14ac:dyDescent="0.35">
      <c r="A166" s="57"/>
      <c r="B166" s="210"/>
      <c r="C166" s="210"/>
      <c r="D166" s="210"/>
      <c r="E166" s="210"/>
      <c r="F166" s="210"/>
      <c r="G166" s="57"/>
      <c r="H166" s="57"/>
      <c r="I166" s="57"/>
      <c r="J166" s="57"/>
      <c r="K166" s="57"/>
      <c r="L166" s="57"/>
      <c r="M166" s="57"/>
      <c r="N166" s="57"/>
      <c r="O166" s="57"/>
      <c r="P166" s="57"/>
      <c r="Q166" s="57"/>
      <c r="R166" s="57"/>
      <c r="S166" s="57"/>
      <c r="T166" s="57"/>
      <c r="U166" s="57"/>
      <c r="V166" s="57"/>
      <c r="W166" s="57"/>
      <c r="X166" s="57"/>
      <c r="Y166" s="57"/>
      <c r="Z166" s="57"/>
      <c r="AA166" s="57"/>
      <c r="AB166" s="57"/>
      <c r="AC166" s="57"/>
      <c r="AD166" s="57"/>
      <c r="AE166" s="57"/>
      <c r="AF166" s="57"/>
    </row>
    <row r="167" spans="1:32" ht="15.75" customHeight="1" x14ac:dyDescent="0.35">
      <c r="A167" s="57"/>
      <c r="B167" s="210"/>
      <c r="C167" s="210"/>
      <c r="D167" s="210"/>
      <c r="E167" s="210"/>
      <c r="F167" s="210"/>
      <c r="G167" s="57"/>
      <c r="H167" s="57"/>
      <c r="I167" s="57"/>
      <c r="J167" s="57"/>
      <c r="K167" s="57"/>
      <c r="L167" s="57"/>
      <c r="M167" s="57"/>
      <c r="N167" s="57"/>
      <c r="O167" s="57"/>
      <c r="P167" s="57"/>
      <c r="Q167" s="57"/>
      <c r="R167" s="57"/>
      <c r="S167" s="57"/>
      <c r="T167" s="57"/>
      <c r="U167" s="57"/>
      <c r="V167" s="57"/>
      <c r="W167" s="57"/>
      <c r="X167" s="57"/>
      <c r="Y167" s="57"/>
      <c r="Z167" s="57"/>
      <c r="AA167" s="57"/>
      <c r="AB167" s="57"/>
      <c r="AC167" s="57"/>
      <c r="AD167" s="57"/>
      <c r="AE167" s="57"/>
      <c r="AF167" s="57"/>
    </row>
    <row r="168" spans="1:32" ht="15.75" customHeight="1" x14ac:dyDescent="0.35">
      <c r="A168" s="57"/>
      <c r="B168" s="210"/>
      <c r="C168" s="210"/>
      <c r="D168" s="210"/>
      <c r="E168" s="210"/>
      <c r="F168" s="210"/>
      <c r="G168" s="57"/>
      <c r="H168" s="57"/>
      <c r="I168" s="57"/>
      <c r="J168" s="57"/>
      <c r="K168" s="57"/>
      <c r="L168" s="57"/>
      <c r="M168" s="57"/>
      <c r="N168" s="57"/>
      <c r="O168" s="57"/>
      <c r="P168" s="57"/>
      <c r="Q168" s="57"/>
      <c r="R168" s="57"/>
      <c r="S168" s="57"/>
      <c r="T168" s="57"/>
      <c r="U168" s="57"/>
      <c r="V168" s="57"/>
      <c r="W168" s="57"/>
      <c r="X168" s="57"/>
      <c r="Y168" s="57"/>
      <c r="Z168" s="57"/>
      <c r="AA168" s="57"/>
      <c r="AB168" s="57"/>
      <c r="AC168" s="57"/>
      <c r="AD168" s="57"/>
      <c r="AE168" s="57"/>
      <c r="AF168" s="57"/>
    </row>
    <row r="169" spans="1:32" ht="15.75" customHeight="1" x14ac:dyDescent="0.35">
      <c r="A169" s="57"/>
      <c r="B169" s="210"/>
      <c r="C169" s="210"/>
      <c r="D169" s="210"/>
      <c r="E169" s="210"/>
      <c r="F169" s="210"/>
      <c r="G169" s="57"/>
      <c r="H169" s="57"/>
      <c r="I169" s="57"/>
      <c r="J169" s="57"/>
      <c r="K169" s="57"/>
      <c r="L169" s="57"/>
      <c r="M169" s="57"/>
      <c r="N169" s="57"/>
      <c r="O169" s="57"/>
      <c r="P169" s="57"/>
      <c r="Q169" s="57"/>
      <c r="R169" s="57"/>
      <c r="S169" s="57"/>
      <c r="T169" s="57"/>
      <c r="U169" s="57"/>
      <c r="V169" s="57"/>
      <c r="W169" s="57"/>
      <c r="X169" s="57"/>
      <c r="Y169" s="57"/>
      <c r="Z169" s="57"/>
      <c r="AA169" s="57"/>
      <c r="AB169" s="57"/>
      <c r="AC169" s="57"/>
      <c r="AD169" s="57"/>
      <c r="AE169" s="57"/>
      <c r="AF169" s="57"/>
    </row>
    <row r="170" spans="1:32" ht="15.75" customHeight="1" x14ac:dyDescent="0.35">
      <c r="A170" s="57"/>
      <c r="B170" s="210"/>
      <c r="C170" s="210"/>
      <c r="D170" s="210"/>
      <c r="E170" s="210"/>
      <c r="F170" s="210"/>
      <c r="G170" s="57"/>
      <c r="H170" s="57"/>
      <c r="I170" s="57"/>
      <c r="J170" s="57"/>
      <c r="K170" s="57"/>
      <c r="L170" s="57"/>
      <c r="M170" s="57"/>
      <c r="N170" s="57"/>
      <c r="O170" s="57"/>
      <c r="P170" s="57"/>
      <c r="Q170" s="57"/>
      <c r="R170" s="57"/>
      <c r="S170" s="57"/>
      <c r="T170" s="57"/>
      <c r="U170" s="57"/>
      <c r="V170" s="57"/>
      <c r="W170" s="57"/>
      <c r="X170" s="57"/>
      <c r="Y170" s="57"/>
      <c r="Z170" s="57"/>
      <c r="AA170" s="57"/>
      <c r="AB170" s="57"/>
      <c r="AC170" s="57"/>
      <c r="AD170" s="57"/>
      <c r="AE170" s="57"/>
      <c r="AF170" s="57"/>
    </row>
    <row r="171" spans="1:32" ht="15.75" customHeight="1" x14ac:dyDescent="0.35">
      <c r="A171" s="57"/>
      <c r="B171" s="210"/>
      <c r="C171" s="210"/>
      <c r="D171" s="210"/>
      <c r="E171" s="210"/>
      <c r="F171" s="210"/>
      <c r="G171" s="57"/>
      <c r="H171" s="57"/>
      <c r="I171" s="57"/>
      <c r="J171" s="57"/>
      <c r="K171" s="57"/>
      <c r="L171" s="57"/>
      <c r="M171" s="57"/>
      <c r="N171" s="57"/>
      <c r="O171" s="57"/>
      <c r="P171" s="57"/>
      <c r="Q171" s="57"/>
      <c r="R171" s="57"/>
      <c r="S171" s="57"/>
      <c r="T171" s="57"/>
      <c r="U171" s="57"/>
      <c r="V171" s="57"/>
      <c r="W171" s="57"/>
      <c r="X171" s="57"/>
      <c r="Y171" s="57"/>
      <c r="Z171" s="57"/>
      <c r="AA171" s="57"/>
      <c r="AB171" s="57"/>
      <c r="AC171" s="57"/>
      <c r="AD171" s="57"/>
      <c r="AE171" s="57"/>
      <c r="AF171" s="57"/>
    </row>
    <row r="172" spans="1:32" ht="15.75" customHeight="1" x14ac:dyDescent="0.35">
      <c r="A172" s="57"/>
      <c r="B172" s="210"/>
      <c r="C172" s="210"/>
      <c r="D172" s="210"/>
      <c r="E172" s="210"/>
      <c r="F172" s="210"/>
      <c r="G172" s="57"/>
      <c r="H172" s="57"/>
      <c r="I172" s="57"/>
      <c r="J172" s="57"/>
      <c r="K172" s="57"/>
      <c r="L172" s="57"/>
      <c r="M172" s="57"/>
      <c r="N172" s="57"/>
      <c r="O172" s="57"/>
      <c r="P172" s="57"/>
      <c r="Q172" s="57"/>
      <c r="R172" s="57"/>
      <c r="S172" s="57"/>
      <c r="T172" s="57"/>
      <c r="U172" s="57"/>
      <c r="V172" s="57"/>
      <c r="W172" s="57"/>
      <c r="X172" s="57"/>
      <c r="Y172" s="57"/>
      <c r="Z172" s="57"/>
      <c r="AA172" s="57"/>
      <c r="AB172" s="57"/>
      <c r="AC172" s="57"/>
      <c r="AD172" s="57"/>
      <c r="AE172" s="57"/>
      <c r="AF172" s="57"/>
    </row>
    <row r="173" spans="1:32" ht="15.75" customHeight="1" x14ac:dyDescent="0.35">
      <c r="A173" s="57"/>
      <c r="B173" s="210"/>
      <c r="C173" s="210"/>
      <c r="D173" s="210"/>
      <c r="E173" s="210"/>
      <c r="F173" s="210"/>
      <c r="G173" s="57"/>
      <c r="H173" s="57"/>
      <c r="I173" s="57"/>
      <c r="J173" s="57"/>
      <c r="K173" s="57"/>
      <c r="L173" s="57"/>
      <c r="M173" s="57"/>
      <c r="N173" s="57"/>
      <c r="O173" s="57"/>
      <c r="P173" s="57"/>
      <c r="Q173" s="57"/>
      <c r="R173" s="57"/>
      <c r="S173" s="57"/>
      <c r="T173" s="57"/>
      <c r="U173" s="57"/>
      <c r="V173" s="57"/>
      <c r="W173" s="57"/>
      <c r="X173" s="57"/>
      <c r="Y173" s="57"/>
      <c r="Z173" s="57"/>
      <c r="AA173" s="57"/>
      <c r="AB173" s="57"/>
      <c r="AC173" s="57"/>
      <c r="AD173" s="57"/>
      <c r="AE173" s="57"/>
      <c r="AF173" s="57"/>
    </row>
    <row r="174" spans="1:32" ht="15.75" customHeight="1" x14ac:dyDescent="0.35">
      <c r="A174" s="57"/>
      <c r="B174" s="210"/>
      <c r="C174" s="210"/>
      <c r="D174" s="210"/>
      <c r="E174" s="210"/>
      <c r="F174" s="210"/>
      <c r="G174" s="57"/>
      <c r="H174" s="57"/>
      <c r="I174" s="57"/>
      <c r="J174" s="57"/>
      <c r="K174" s="57"/>
      <c r="L174" s="57"/>
      <c r="M174" s="57"/>
      <c r="N174" s="57"/>
      <c r="O174" s="57"/>
      <c r="P174" s="57"/>
      <c r="Q174" s="57"/>
      <c r="R174" s="57"/>
      <c r="S174" s="57"/>
      <c r="T174" s="57"/>
      <c r="U174" s="57"/>
      <c r="V174" s="57"/>
      <c r="W174" s="57"/>
      <c r="X174" s="57"/>
      <c r="Y174" s="57"/>
      <c r="Z174" s="57"/>
      <c r="AA174" s="57"/>
      <c r="AB174" s="57"/>
      <c r="AC174" s="57"/>
      <c r="AD174" s="57"/>
      <c r="AE174" s="57"/>
      <c r="AF174" s="57"/>
    </row>
    <row r="175" spans="1:32" ht="15.75" customHeight="1" x14ac:dyDescent="0.35">
      <c r="A175" s="57"/>
      <c r="B175" s="210"/>
      <c r="C175" s="210"/>
      <c r="D175" s="210"/>
      <c r="E175" s="210"/>
      <c r="F175" s="210"/>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row>
    <row r="176" spans="1:32" ht="15.75" customHeight="1" x14ac:dyDescent="0.35">
      <c r="A176" s="57"/>
      <c r="B176" s="210"/>
      <c r="C176" s="210"/>
      <c r="D176" s="210"/>
      <c r="E176" s="210"/>
      <c r="F176" s="210"/>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row>
    <row r="177" spans="1:32" ht="15.75" customHeight="1" x14ac:dyDescent="0.35">
      <c r="A177" s="57"/>
      <c r="B177" s="210"/>
      <c r="C177" s="210"/>
      <c r="D177" s="210"/>
      <c r="E177" s="210"/>
      <c r="F177" s="210"/>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row>
    <row r="178" spans="1:32" ht="15.75" customHeight="1" x14ac:dyDescent="0.35">
      <c r="A178" s="57"/>
      <c r="B178" s="210"/>
      <c r="C178" s="210"/>
      <c r="D178" s="210"/>
      <c r="E178" s="210"/>
      <c r="F178" s="210"/>
      <c r="G178" s="57"/>
      <c r="H178" s="57"/>
      <c r="I178" s="57"/>
      <c r="J178" s="57"/>
      <c r="K178" s="57"/>
      <c r="L178" s="57"/>
      <c r="M178" s="57"/>
      <c r="N178" s="57"/>
      <c r="O178" s="57"/>
      <c r="P178" s="57"/>
      <c r="Q178" s="57"/>
      <c r="R178" s="57"/>
      <c r="S178" s="57"/>
      <c r="T178" s="57"/>
      <c r="U178" s="57"/>
      <c r="V178" s="57"/>
      <c r="W178" s="57"/>
      <c r="X178" s="57"/>
      <c r="Y178" s="57"/>
      <c r="Z178" s="57"/>
      <c r="AA178" s="57"/>
      <c r="AB178" s="57"/>
      <c r="AC178" s="57"/>
      <c r="AD178" s="57"/>
      <c r="AE178" s="57"/>
      <c r="AF178" s="57"/>
    </row>
    <row r="179" spans="1:32" ht="15.75" customHeight="1" x14ac:dyDescent="0.35">
      <c r="A179" s="57"/>
      <c r="B179" s="210"/>
      <c r="C179" s="210"/>
      <c r="D179" s="210"/>
      <c r="E179" s="210"/>
      <c r="F179" s="210"/>
      <c r="G179" s="57"/>
      <c r="H179" s="57"/>
      <c r="I179" s="57"/>
      <c r="J179" s="57"/>
      <c r="K179" s="57"/>
      <c r="L179" s="57"/>
      <c r="M179" s="57"/>
      <c r="N179" s="57"/>
      <c r="O179" s="57"/>
      <c r="P179" s="57"/>
      <c r="Q179" s="57"/>
      <c r="R179" s="57"/>
      <c r="S179" s="57"/>
      <c r="T179" s="57"/>
      <c r="U179" s="57"/>
      <c r="V179" s="57"/>
      <c r="W179" s="57"/>
      <c r="X179" s="57"/>
      <c r="Y179" s="57"/>
      <c r="Z179" s="57"/>
      <c r="AA179" s="57"/>
      <c r="AB179" s="57"/>
      <c r="AC179" s="57"/>
      <c r="AD179" s="57"/>
      <c r="AE179" s="57"/>
      <c r="AF179" s="57"/>
    </row>
    <row r="180" spans="1:32" ht="15.75" customHeight="1" x14ac:dyDescent="0.35">
      <c r="A180" s="57"/>
      <c r="B180" s="210"/>
      <c r="C180" s="210"/>
      <c r="D180" s="210"/>
      <c r="E180" s="210"/>
      <c r="F180" s="210"/>
      <c r="G180" s="57"/>
      <c r="H180" s="57"/>
      <c r="I180" s="57"/>
      <c r="J180" s="57"/>
      <c r="K180" s="57"/>
      <c r="L180" s="57"/>
      <c r="M180" s="57"/>
      <c r="N180" s="57"/>
      <c r="O180" s="57"/>
      <c r="P180" s="57"/>
      <c r="Q180" s="57"/>
      <c r="R180" s="57"/>
      <c r="S180" s="57"/>
      <c r="T180" s="57"/>
      <c r="U180" s="57"/>
      <c r="V180" s="57"/>
      <c r="W180" s="57"/>
      <c r="X180" s="57"/>
      <c r="Y180" s="57"/>
      <c r="Z180" s="57"/>
      <c r="AA180" s="57"/>
      <c r="AB180" s="57"/>
      <c r="AC180" s="57"/>
      <c r="AD180" s="57"/>
      <c r="AE180" s="57"/>
      <c r="AF180" s="57"/>
    </row>
    <row r="181" spans="1:32" ht="15.75" customHeight="1" x14ac:dyDescent="0.35">
      <c r="A181" s="57"/>
      <c r="B181" s="210"/>
      <c r="C181" s="210"/>
      <c r="D181" s="210"/>
      <c r="E181" s="210"/>
      <c r="F181" s="210"/>
      <c r="G181" s="57"/>
      <c r="H181" s="57"/>
      <c r="I181" s="57"/>
      <c r="J181" s="57"/>
      <c r="K181" s="57"/>
      <c r="L181" s="57"/>
      <c r="M181" s="57"/>
      <c r="N181" s="57"/>
      <c r="O181" s="57"/>
      <c r="P181" s="57"/>
      <c r="Q181" s="57"/>
      <c r="R181" s="57"/>
      <c r="S181" s="57"/>
      <c r="T181" s="57"/>
      <c r="U181" s="57"/>
      <c r="V181" s="57"/>
      <c r="W181" s="57"/>
      <c r="X181" s="57"/>
      <c r="Y181" s="57"/>
      <c r="Z181" s="57"/>
      <c r="AA181" s="57"/>
      <c r="AB181" s="57"/>
      <c r="AC181" s="57"/>
      <c r="AD181" s="57"/>
      <c r="AE181" s="57"/>
      <c r="AF181" s="57"/>
    </row>
    <row r="182" spans="1:32" ht="15.75" customHeight="1" x14ac:dyDescent="0.35">
      <c r="A182" s="57"/>
      <c r="B182" s="210"/>
      <c r="C182" s="210"/>
      <c r="D182" s="210"/>
      <c r="E182" s="210"/>
      <c r="F182" s="210"/>
      <c r="G182" s="57"/>
      <c r="H182" s="57"/>
      <c r="I182" s="57"/>
      <c r="J182" s="57"/>
      <c r="K182" s="57"/>
      <c r="L182" s="57"/>
      <c r="M182" s="57"/>
      <c r="N182" s="57"/>
      <c r="O182" s="57"/>
      <c r="P182" s="57"/>
      <c r="Q182" s="57"/>
      <c r="R182" s="57"/>
      <c r="S182" s="57"/>
      <c r="T182" s="57"/>
      <c r="U182" s="57"/>
      <c r="V182" s="57"/>
      <c r="W182" s="57"/>
      <c r="X182" s="57"/>
      <c r="Y182" s="57"/>
      <c r="Z182" s="57"/>
      <c r="AA182" s="57"/>
      <c r="AB182" s="57"/>
      <c r="AC182" s="57"/>
      <c r="AD182" s="57"/>
      <c r="AE182" s="57"/>
      <c r="AF182" s="57"/>
    </row>
    <row r="183" spans="1:32" ht="15.75" customHeight="1" x14ac:dyDescent="0.35">
      <c r="A183" s="57"/>
      <c r="B183" s="210"/>
      <c r="C183" s="210"/>
      <c r="D183" s="210"/>
      <c r="E183" s="210"/>
      <c r="F183" s="210"/>
      <c r="G183" s="57"/>
      <c r="H183" s="57"/>
      <c r="I183" s="57"/>
      <c r="J183" s="57"/>
      <c r="K183" s="57"/>
      <c r="L183" s="57"/>
      <c r="M183" s="57"/>
      <c r="N183" s="57"/>
      <c r="O183" s="57"/>
      <c r="P183" s="57"/>
      <c r="Q183" s="57"/>
      <c r="R183" s="57"/>
      <c r="S183" s="57"/>
      <c r="T183" s="57"/>
      <c r="U183" s="57"/>
      <c r="V183" s="57"/>
      <c r="W183" s="57"/>
      <c r="X183" s="57"/>
      <c r="Y183" s="57"/>
      <c r="Z183" s="57"/>
      <c r="AA183" s="57"/>
      <c r="AB183" s="57"/>
      <c r="AC183" s="57"/>
      <c r="AD183" s="57"/>
      <c r="AE183" s="57"/>
      <c r="AF183" s="57"/>
    </row>
    <row r="184" spans="1:32" ht="15.75" customHeight="1" x14ac:dyDescent="0.35">
      <c r="A184" s="57"/>
      <c r="B184" s="210"/>
      <c r="C184" s="210"/>
      <c r="D184" s="210"/>
      <c r="E184" s="210"/>
      <c r="F184" s="210"/>
      <c r="G184" s="57"/>
      <c r="H184" s="57"/>
      <c r="I184" s="57"/>
      <c r="J184" s="57"/>
      <c r="K184" s="57"/>
      <c r="L184" s="57"/>
      <c r="M184" s="57"/>
      <c r="N184" s="57"/>
      <c r="O184" s="57"/>
      <c r="P184" s="57"/>
      <c r="Q184" s="57"/>
      <c r="R184" s="57"/>
      <c r="S184" s="57"/>
      <c r="T184" s="57"/>
      <c r="U184" s="57"/>
      <c r="V184" s="57"/>
      <c r="W184" s="57"/>
      <c r="X184" s="57"/>
      <c r="Y184" s="57"/>
      <c r="Z184" s="57"/>
      <c r="AA184" s="57"/>
      <c r="AB184" s="57"/>
      <c r="AC184" s="57"/>
      <c r="AD184" s="57"/>
      <c r="AE184" s="57"/>
      <c r="AF184" s="57"/>
    </row>
    <row r="185" spans="1:32" ht="15.75" customHeight="1" x14ac:dyDescent="0.35">
      <c r="A185" s="57"/>
      <c r="B185" s="210"/>
      <c r="C185" s="210"/>
      <c r="D185" s="210"/>
      <c r="E185" s="210"/>
      <c r="F185" s="210"/>
      <c r="G185" s="57"/>
      <c r="H185" s="57"/>
      <c r="I185" s="57"/>
      <c r="J185" s="57"/>
      <c r="K185" s="57"/>
      <c r="L185" s="57"/>
      <c r="M185" s="57"/>
      <c r="N185" s="57"/>
      <c r="O185" s="57"/>
      <c r="P185" s="57"/>
      <c r="Q185" s="57"/>
      <c r="R185" s="57"/>
      <c r="S185" s="57"/>
      <c r="T185" s="57"/>
      <c r="U185" s="57"/>
      <c r="V185" s="57"/>
      <c r="W185" s="57"/>
      <c r="X185" s="57"/>
      <c r="Y185" s="57"/>
      <c r="Z185" s="57"/>
      <c r="AA185" s="57"/>
      <c r="AB185" s="57"/>
      <c r="AC185" s="57"/>
      <c r="AD185" s="57"/>
      <c r="AE185" s="57"/>
      <c r="AF185" s="57"/>
    </row>
    <row r="186" spans="1:32" ht="15.75" customHeight="1" x14ac:dyDescent="0.35">
      <c r="A186" s="57"/>
      <c r="B186" s="210"/>
      <c r="C186" s="210"/>
      <c r="D186" s="210"/>
      <c r="E186" s="210"/>
      <c r="F186" s="210"/>
      <c r="G186" s="57"/>
      <c r="H186" s="57"/>
      <c r="I186" s="57"/>
      <c r="J186" s="57"/>
      <c r="K186" s="57"/>
      <c r="L186" s="57"/>
      <c r="M186" s="57"/>
      <c r="N186" s="57"/>
      <c r="O186" s="57"/>
      <c r="P186" s="57"/>
      <c r="Q186" s="57"/>
      <c r="R186" s="57"/>
      <c r="S186" s="57"/>
      <c r="T186" s="57"/>
      <c r="U186" s="57"/>
      <c r="V186" s="57"/>
      <c r="W186" s="57"/>
      <c r="X186" s="57"/>
      <c r="Y186" s="57"/>
      <c r="Z186" s="57"/>
      <c r="AA186" s="57"/>
      <c r="AB186" s="57"/>
      <c r="AC186" s="57"/>
      <c r="AD186" s="57"/>
      <c r="AE186" s="57"/>
      <c r="AF186" s="57"/>
    </row>
    <row r="187" spans="1:32" ht="15.75" customHeight="1" x14ac:dyDescent="0.35">
      <c r="A187" s="57"/>
      <c r="B187" s="210"/>
      <c r="C187" s="210"/>
      <c r="D187" s="210"/>
      <c r="E187" s="210"/>
      <c r="F187" s="210"/>
      <c r="G187" s="57"/>
      <c r="H187" s="57"/>
      <c r="I187" s="57"/>
      <c r="J187" s="57"/>
      <c r="K187" s="57"/>
      <c r="L187" s="57"/>
      <c r="M187" s="57"/>
      <c r="N187" s="57"/>
      <c r="O187" s="57"/>
      <c r="P187" s="57"/>
      <c r="Q187" s="57"/>
      <c r="R187" s="57"/>
      <c r="S187" s="57"/>
      <c r="T187" s="57"/>
      <c r="U187" s="57"/>
      <c r="V187" s="57"/>
      <c r="W187" s="57"/>
      <c r="X187" s="57"/>
      <c r="Y187" s="57"/>
      <c r="Z187" s="57"/>
      <c r="AA187" s="57"/>
      <c r="AB187" s="57"/>
      <c r="AC187" s="57"/>
      <c r="AD187" s="57"/>
      <c r="AE187" s="57"/>
      <c r="AF187" s="57"/>
    </row>
    <row r="188" spans="1:32" ht="15.75" customHeight="1" x14ac:dyDescent="0.35">
      <c r="A188" s="57"/>
      <c r="B188" s="210"/>
      <c r="C188" s="210"/>
      <c r="D188" s="210"/>
      <c r="E188" s="210"/>
      <c r="F188" s="210"/>
      <c r="G188" s="57"/>
      <c r="H188" s="57"/>
      <c r="I188" s="57"/>
      <c r="J188" s="57"/>
      <c r="K188" s="57"/>
      <c r="L188" s="57"/>
      <c r="M188" s="57"/>
      <c r="N188" s="57"/>
      <c r="O188" s="57"/>
      <c r="P188" s="57"/>
      <c r="Q188" s="57"/>
      <c r="R188" s="57"/>
      <c r="S188" s="57"/>
      <c r="T188" s="57"/>
      <c r="U188" s="57"/>
      <c r="V188" s="57"/>
      <c r="W188" s="57"/>
      <c r="X188" s="57"/>
      <c r="Y188" s="57"/>
      <c r="Z188" s="57"/>
      <c r="AA188" s="57"/>
      <c r="AB188" s="57"/>
      <c r="AC188" s="57"/>
      <c r="AD188" s="57"/>
      <c r="AE188" s="57"/>
      <c r="AF188" s="57"/>
    </row>
    <row r="189" spans="1:32" ht="15.75" customHeight="1" x14ac:dyDescent="0.35">
      <c r="A189" s="57"/>
      <c r="B189" s="210"/>
      <c r="C189" s="210"/>
      <c r="D189" s="210"/>
      <c r="E189" s="210"/>
      <c r="F189" s="210"/>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row>
    <row r="190" spans="1:32" ht="15.75" customHeight="1" x14ac:dyDescent="0.35">
      <c r="A190" s="57"/>
      <c r="B190" s="210"/>
      <c r="C190" s="210"/>
      <c r="D190" s="210"/>
      <c r="E190" s="210"/>
      <c r="F190" s="210"/>
      <c r="G190" s="57"/>
      <c r="H190" s="57"/>
      <c r="I190" s="57"/>
      <c r="J190" s="57"/>
      <c r="K190" s="57"/>
      <c r="L190" s="57"/>
      <c r="M190" s="57"/>
      <c r="N190" s="57"/>
      <c r="O190" s="57"/>
      <c r="P190" s="57"/>
      <c r="Q190" s="57"/>
      <c r="R190" s="57"/>
      <c r="S190" s="57"/>
      <c r="T190" s="57"/>
      <c r="U190" s="57"/>
      <c r="V190" s="57"/>
      <c r="W190" s="57"/>
      <c r="X190" s="57"/>
      <c r="Y190" s="57"/>
      <c r="Z190" s="57"/>
      <c r="AA190" s="57"/>
      <c r="AB190" s="57"/>
      <c r="AC190" s="57"/>
      <c r="AD190" s="57"/>
      <c r="AE190" s="57"/>
      <c r="AF190" s="57"/>
    </row>
    <row r="191" spans="1:32" ht="15.75" customHeight="1" x14ac:dyDescent="0.35">
      <c r="A191" s="57"/>
      <c r="B191" s="210"/>
      <c r="C191" s="210"/>
      <c r="D191" s="210"/>
      <c r="E191" s="210"/>
      <c r="F191" s="210"/>
      <c r="G191" s="57"/>
      <c r="H191" s="57"/>
      <c r="I191" s="57"/>
      <c r="J191" s="57"/>
      <c r="K191" s="57"/>
      <c r="L191" s="57"/>
      <c r="M191" s="57"/>
      <c r="N191" s="57"/>
      <c r="O191" s="57"/>
      <c r="P191" s="57"/>
      <c r="Q191" s="57"/>
      <c r="R191" s="57"/>
      <c r="S191" s="57"/>
      <c r="T191" s="57"/>
      <c r="U191" s="57"/>
      <c r="V191" s="57"/>
      <c r="W191" s="57"/>
      <c r="X191" s="57"/>
      <c r="Y191" s="57"/>
      <c r="Z191" s="57"/>
      <c r="AA191" s="57"/>
      <c r="AB191" s="57"/>
      <c r="AC191" s="57"/>
      <c r="AD191" s="57"/>
      <c r="AE191" s="57"/>
      <c r="AF191" s="57"/>
    </row>
    <row r="192" spans="1:32" ht="15.75" customHeight="1" x14ac:dyDescent="0.35">
      <c r="A192" s="57"/>
      <c r="B192" s="210"/>
      <c r="C192" s="210"/>
      <c r="D192" s="210"/>
      <c r="E192" s="210"/>
      <c r="F192" s="210"/>
      <c r="G192" s="57"/>
      <c r="H192" s="57"/>
      <c r="I192" s="57"/>
      <c r="J192" s="57"/>
      <c r="K192" s="57"/>
      <c r="L192" s="57"/>
      <c r="M192" s="57"/>
      <c r="N192" s="57"/>
      <c r="O192" s="57"/>
      <c r="P192" s="57"/>
      <c r="Q192" s="57"/>
      <c r="R192" s="57"/>
      <c r="S192" s="57"/>
      <c r="T192" s="57"/>
      <c r="U192" s="57"/>
      <c r="V192" s="57"/>
      <c r="W192" s="57"/>
      <c r="X192" s="57"/>
      <c r="Y192" s="57"/>
      <c r="Z192" s="57"/>
      <c r="AA192" s="57"/>
      <c r="AB192" s="57"/>
      <c r="AC192" s="57"/>
      <c r="AD192" s="57"/>
      <c r="AE192" s="57"/>
      <c r="AF192" s="57"/>
    </row>
    <row r="193" spans="1:32" ht="15.75" customHeight="1" x14ac:dyDescent="0.35">
      <c r="A193" s="57"/>
      <c r="B193" s="210"/>
      <c r="C193" s="210"/>
      <c r="D193" s="210"/>
      <c r="E193" s="210"/>
      <c r="F193" s="210"/>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row>
    <row r="194" spans="1:32" ht="15.75" customHeight="1" x14ac:dyDescent="0.35">
      <c r="A194" s="57"/>
      <c r="B194" s="210"/>
      <c r="C194" s="210"/>
      <c r="D194" s="210"/>
      <c r="E194" s="210"/>
      <c r="F194" s="210"/>
      <c r="G194" s="57"/>
      <c r="H194" s="57"/>
      <c r="I194" s="57"/>
      <c r="J194" s="57"/>
      <c r="K194" s="57"/>
      <c r="L194" s="57"/>
      <c r="M194" s="57"/>
      <c r="N194" s="57"/>
      <c r="O194" s="57"/>
      <c r="P194" s="57"/>
      <c r="Q194" s="57"/>
      <c r="R194" s="57"/>
      <c r="S194" s="57"/>
      <c r="T194" s="57"/>
      <c r="U194" s="57"/>
      <c r="V194" s="57"/>
      <c r="W194" s="57"/>
      <c r="X194" s="57"/>
      <c r="Y194" s="57"/>
      <c r="Z194" s="57"/>
      <c r="AA194" s="57"/>
      <c r="AB194" s="57"/>
      <c r="AC194" s="57"/>
      <c r="AD194" s="57"/>
      <c r="AE194" s="57"/>
      <c r="AF194" s="57"/>
    </row>
    <row r="195" spans="1:32" ht="15.75" customHeight="1" x14ac:dyDescent="0.35">
      <c r="A195" s="57"/>
      <c r="B195" s="210"/>
      <c r="C195" s="210"/>
      <c r="D195" s="210"/>
      <c r="E195" s="210"/>
      <c r="F195" s="210"/>
      <c r="G195" s="57"/>
      <c r="H195" s="57"/>
      <c r="I195" s="57"/>
      <c r="J195" s="57"/>
      <c r="K195" s="57"/>
      <c r="L195" s="57"/>
      <c r="M195" s="57"/>
      <c r="N195" s="57"/>
      <c r="O195" s="57"/>
      <c r="P195" s="57"/>
      <c r="Q195" s="57"/>
      <c r="R195" s="57"/>
      <c r="S195" s="57"/>
      <c r="T195" s="57"/>
      <c r="U195" s="57"/>
      <c r="V195" s="57"/>
      <c r="W195" s="57"/>
      <c r="X195" s="57"/>
      <c r="Y195" s="57"/>
      <c r="Z195" s="57"/>
      <c r="AA195" s="57"/>
      <c r="AB195" s="57"/>
      <c r="AC195" s="57"/>
      <c r="AD195" s="57"/>
      <c r="AE195" s="57"/>
      <c r="AF195" s="57"/>
    </row>
    <row r="196" spans="1:32" ht="15.75" customHeight="1" x14ac:dyDescent="0.35">
      <c r="A196" s="57"/>
      <c r="B196" s="210"/>
      <c r="C196" s="210"/>
      <c r="D196" s="210"/>
      <c r="E196" s="210"/>
      <c r="F196" s="210"/>
      <c r="G196" s="57"/>
      <c r="H196" s="57"/>
      <c r="I196" s="57"/>
      <c r="J196" s="57"/>
      <c r="K196" s="57"/>
      <c r="L196" s="57"/>
      <c r="M196" s="57"/>
      <c r="N196" s="57"/>
      <c r="O196" s="57"/>
      <c r="P196" s="57"/>
      <c r="Q196" s="57"/>
      <c r="R196" s="57"/>
      <c r="S196" s="57"/>
      <c r="T196" s="57"/>
      <c r="U196" s="57"/>
      <c r="V196" s="57"/>
      <c r="W196" s="57"/>
      <c r="X196" s="57"/>
      <c r="Y196" s="57"/>
      <c r="Z196" s="57"/>
      <c r="AA196" s="57"/>
      <c r="AB196" s="57"/>
      <c r="AC196" s="57"/>
      <c r="AD196" s="57"/>
      <c r="AE196" s="57"/>
      <c r="AF196" s="57"/>
    </row>
    <row r="197" spans="1:32" ht="15.75" customHeight="1" x14ac:dyDescent="0.35">
      <c r="A197" s="57"/>
      <c r="B197" s="210"/>
      <c r="C197" s="210"/>
      <c r="D197" s="210"/>
      <c r="E197" s="210"/>
      <c r="F197" s="210"/>
      <c r="G197" s="57"/>
      <c r="H197" s="57"/>
      <c r="I197" s="57"/>
      <c r="J197" s="57"/>
      <c r="K197" s="57"/>
      <c r="L197" s="57"/>
      <c r="M197" s="57"/>
      <c r="N197" s="57"/>
      <c r="O197" s="57"/>
      <c r="P197" s="57"/>
      <c r="Q197" s="57"/>
      <c r="R197" s="57"/>
      <c r="S197" s="57"/>
      <c r="T197" s="57"/>
      <c r="U197" s="57"/>
      <c r="V197" s="57"/>
      <c r="W197" s="57"/>
      <c r="X197" s="57"/>
      <c r="Y197" s="57"/>
      <c r="Z197" s="57"/>
      <c r="AA197" s="57"/>
      <c r="AB197" s="57"/>
      <c r="AC197" s="57"/>
      <c r="AD197" s="57"/>
      <c r="AE197" s="57"/>
      <c r="AF197" s="57"/>
    </row>
    <row r="198" spans="1:32" ht="15.75" customHeight="1" x14ac:dyDescent="0.35">
      <c r="A198" s="57"/>
      <c r="B198" s="210"/>
      <c r="C198" s="210"/>
      <c r="D198" s="210"/>
      <c r="E198" s="210"/>
      <c r="F198" s="210"/>
      <c r="G198" s="57"/>
      <c r="H198" s="57"/>
      <c r="I198" s="57"/>
      <c r="J198" s="57"/>
      <c r="K198" s="57"/>
      <c r="L198" s="57"/>
      <c r="M198" s="57"/>
      <c r="N198" s="57"/>
      <c r="O198" s="57"/>
      <c r="P198" s="57"/>
      <c r="Q198" s="57"/>
      <c r="R198" s="57"/>
      <c r="S198" s="57"/>
      <c r="T198" s="57"/>
      <c r="U198" s="57"/>
      <c r="V198" s="57"/>
      <c r="W198" s="57"/>
      <c r="X198" s="57"/>
      <c r="Y198" s="57"/>
      <c r="Z198" s="57"/>
      <c r="AA198" s="57"/>
      <c r="AB198" s="57"/>
      <c r="AC198" s="57"/>
      <c r="AD198" s="57"/>
      <c r="AE198" s="57"/>
      <c r="AF198" s="57"/>
    </row>
    <row r="199" spans="1:32" ht="15.75" customHeight="1" x14ac:dyDescent="0.35">
      <c r="A199" s="57"/>
      <c r="B199" s="210"/>
      <c r="C199" s="210"/>
      <c r="D199" s="210"/>
      <c r="E199" s="210"/>
      <c r="F199" s="210"/>
      <c r="G199" s="57"/>
      <c r="H199" s="57"/>
      <c r="I199" s="57"/>
      <c r="J199" s="57"/>
      <c r="K199" s="57"/>
      <c r="L199" s="57"/>
      <c r="M199" s="57"/>
      <c r="N199" s="57"/>
      <c r="O199" s="57"/>
      <c r="P199" s="57"/>
      <c r="Q199" s="57"/>
      <c r="R199" s="57"/>
      <c r="S199" s="57"/>
      <c r="T199" s="57"/>
      <c r="U199" s="57"/>
      <c r="V199" s="57"/>
      <c r="W199" s="57"/>
      <c r="X199" s="57"/>
      <c r="Y199" s="57"/>
      <c r="Z199" s="57"/>
      <c r="AA199" s="57"/>
      <c r="AB199" s="57"/>
      <c r="AC199" s="57"/>
      <c r="AD199" s="57"/>
      <c r="AE199" s="57"/>
      <c r="AF199" s="57"/>
    </row>
    <row r="200" spans="1:32" ht="15.75" customHeight="1" x14ac:dyDescent="0.35">
      <c r="A200" s="57"/>
      <c r="B200" s="210"/>
      <c r="C200" s="210"/>
      <c r="D200" s="210"/>
      <c r="E200" s="210"/>
      <c r="F200" s="210"/>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row>
    <row r="201" spans="1:32" ht="15.75" customHeight="1" x14ac:dyDescent="0.35">
      <c r="A201" s="57"/>
      <c r="B201" s="210"/>
      <c r="C201" s="210"/>
      <c r="D201" s="210"/>
      <c r="E201" s="210"/>
      <c r="F201" s="210"/>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row>
    <row r="202" spans="1:32" ht="15.75" customHeight="1" x14ac:dyDescent="0.35">
      <c r="A202" s="57"/>
      <c r="B202" s="210"/>
      <c r="C202" s="210"/>
      <c r="D202" s="210"/>
      <c r="E202" s="210"/>
      <c r="F202" s="210"/>
      <c r="G202" s="57"/>
      <c r="H202" s="57"/>
      <c r="I202" s="57"/>
      <c r="J202" s="57"/>
      <c r="K202" s="57"/>
      <c r="L202" s="57"/>
      <c r="M202" s="57"/>
      <c r="N202" s="57"/>
      <c r="O202" s="57"/>
      <c r="P202" s="57"/>
      <c r="Q202" s="57"/>
      <c r="R202" s="57"/>
      <c r="S202" s="57"/>
      <c r="T202" s="57"/>
      <c r="U202" s="57"/>
      <c r="V202" s="57"/>
      <c r="W202" s="57"/>
      <c r="X202" s="57"/>
      <c r="Y202" s="57"/>
      <c r="Z202" s="57"/>
      <c r="AA202" s="57"/>
      <c r="AB202" s="57"/>
      <c r="AC202" s="57"/>
      <c r="AD202" s="57"/>
      <c r="AE202" s="57"/>
      <c r="AF202" s="57"/>
    </row>
    <row r="203" spans="1:32" ht="15.75" customHeight="1" x14ac:dyDescent="0.35">
      <c r="A203" s="57"/>
      <c r="B203" s="210"/>
      <c r="C203" s="210"/>
      <c r="D203" s="210"/>
      <c r="E203" s="210"/>
      <c r="F203" s="210"/>
      <c r="G203" s="57"/>
      <c r="H203" s="57"/>
      <c r="I203" s="57"/>
      <c r="J203" s="57"/>
      <c r="K203" s="57"/>
      <c r="L203" s="57"/>
      <c r="M203" s="57"/>
      <c r="N203" s="57"/>
      <c r="O203" s="57"/>
      <c r="P203" s="57"/>
      <c r="Q203" s="57"/>
      <c r="R203" s="57"/>
      <c r="S203" s="57"/>
      <c r="T203" s="57"/>
      <c r="U203" s="57"/>
      <c r="V203" s="57"/>
      <c r="W203" s="57"/>
      <c r="X203" s="57"/>
      <c r="Y203" s="57"/>
      <c r="Z203" s="57"/>
      <c r="AA203" s="57"/>
      <c r="AB203" s="57"/>
      <c r="AC203" s="57"/>
      <c r="AD203" s="57"/>
      <c r="AE203" s="57"/>
      <c r="AF203" s="57"/>
    </row>
    <row r="204" spans="1:32" ht="15.75" customHeight="1" x14ac:dyDescent="0.35">
      <c r="A204" s="57"/>
      <c r="B204" s="210"/>
      <c r="C204" s="210"/>
      <c r="D204" s="210"/>
      <c r="E204" s="210"/>
      <c r="F204" s="210"/>
      <c r="G204" s="57"/>
      <c r="H204" s="57"/>
      <c r="I204" s="57"/>
      <c r="J204" s="57"/>
      <c r="K204" s="57"/>
      <c r="L204" s="57"/>
      <c r="M204" s="57"/>
      <c r="N204" s="57"/>
      <c r="O204" s="57"/>
      <c r="P204" s="57"/>
      <c r="Q204" s="57"/>
      <c r="R204" s="57"/>
      <c r="S204" s="57"/>
      <c r="T204" s="57"/>
      <c r="U204" s="57"/>
      <c r="V204" s="57"/>
      <c r="W204" s="57"/>
      <c r="X204" s="57"/>
      <c r="Y204" s="57"/>
      <c r="Z204" s="57"/>
      <c r="AA204" s="57"/>
      <c r="AB204" s="57"/>
      <c r="AC204" s="57"/>
      <c r="AD204" s="57"/>
      <c r="AE204" s="57"/>
      <c r="AF204" s="57"/>
    </row>
    <row r="205" spans="1:32" ht="15.75" customHeight="1" x14ac:dyDescent="0.35">
      <c r="A205" s="57"/>
      <c r="B205" s="210"/>
      <c r="C205" s="210"/>
      <c r="D205" s="210"/>
      <c r="E205" s="210"/>
      <c r="F205" s="210"/>
      <c r="G205" s="57"/>
      <c r="H205" s="57"/>
      <c r="I205" s="57"/>
      <c r="J205" s="57"/>
      <c r="K205" s="57"/>
      <c r="L205" s="57"/>
      <c r="M205" s="57"/>
      <c r="N205" s="57"/>
      <c r="O205" s="57"/>
      <c r="P205" s="57"/>
      <c r="Q205" s="57"/>
      <c r="R205" s="57"/>
      <c r="S205" s="57"/>
      <c r="T205" s="57"/>
      <c r="U205" s="57"/>
      <c r="V205" s="57"/>
      <c r="W205" s="57"/>
      <c r="X205" s="57"/>
      <c r="Y205" s="57"/>
      <c r="Z205" s="57"/>
      <c r="AA205" s="57"/>
      <c r="AB205" s="57"/>
      <c r="AC205" s="57"/>
      <c r="AD205" s="57"/>
      <c r="AE205" s="57"/>
      <c r="AF205" s="57"/>
    </row>
    <row r="206" spans="1:32" ht="15.75" customHeight="1" x14ac:dyDescent="0.35">
      <c r="A206" s="57"/>
      <c r="B206" s="210"/>
      <c r="C206" s="210"/>
      <c r="D206" s="210"/>
      <c r="E206" s="210"/>
      <c r="F206" s="210"/>
      <c r="G206" s="57"/>
      <c r="H206" s="57"/>
      <c r="I206" s="57"/>
      <c r="J206" s="57"/>
      <c r="K206" s="57"/>
      <c r="L206" s="57"/>
      <c r="M206" s="57"/>
      <c r="N206" s="57"/>
      <c r="O206" s="57"/>
      <c r="P206" s="57"/>
      <c r="Q206" s="57"/>
      <c r="R206" s="57"/>
      <c r="S206" s="57"/>
      <c r="T206" s="57"/>
      <c r="U206" s="57"/>
      <c r="V206" s="57"/>
      <c r="W206" s="57"/>
      <c r="X206" s="57"/>
      <c r="Y206" s="57"/>
      <c r="Z206" s="57"/>
      <c r="AA206" s="57"/>
      <c r="AB206" s="57"/>
      <c r="AC206" s="57"/>
      <c r="AD206" s="57"/>
      <c r="AE206" s="57"/>
      <c r="AF206" s="57"/>
    </row>
    <row r="207" spans="1:32" ht="15.75" customHeight="1" x14ac:dyDescent="0.35">
      <c r="A207" s="57"/>
      <c r="B207" s="210"/>
      <c r="C207" s="210"/>
      <c r="D207" s="210"/>
      <c r="E207" s="210"/>
      <c r="F207" s="210"/>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row>
    <row r="208" spans="1:32" ht="15.75" customHeight="1" x14ac:dyDescent="0.35">
      <c r="A208" s="57"/>
      <c r="B208" s="210"/>
      <c r="C208" s="210"/>
      <c r="D208" s="210"/>
      <c r="E208" s="210"/>
      <c r="F208" s="210"/>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row>
    <row r="209" spans="1:32" ht="15.75" customHeight="1" x14ac:dyDescent="0.35">
      <c r="A209" s="57"/>
      <c r="B209" s="212"/>
      <c r="C209" s="212"/>
      <c r="D209" s="212"/>
      <c r="E209" s="212"/>
      <c r="F209" s="212"/>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row>
    <row r="210" spans="1:32" ht="15.75" customHeight="1" x14ac:dyDescent="0.35">
      <c r="A210" s="57"/>
      <c r="B210" s="212"/>
      <c r="C210" s="212"/>
      <c r="D210" s="212"/>
      <c r="E210" s="212"/>
      <c r="F210" s="212"/>
      <c r="G210" s="185"/>
      <c r="H210" s="185"/>
      <c r="I210" s="185"/>
      <c r="J210" s="185"/>
      <c r="K210" s="185"/>
      <c r="L210" s="185"/>
      <c r="M210" s="185"/>
      <c r="N210" s="185"/>
      <c r="O210" s="185"/>
      <c r="P210" s="185"/>
      <c r="Q210" s="185"/>
      <c r="R210" s="185"/>
      <c r="S210" s="185"/>
      <c r="T210" s="185"/>
      <c r="U210" s="185"/>
      <c r="V210" s="185"/>
      <c r="W210" s="185"/>
      <c r="X210" s="185"/>
      <c r="Y210" s="185"/>
      <c r="Z210" s="185"/>
      <c r="AA210" s="185"/>
      <c r="AB210" s="185"/>
      <c r="AC210" s="185"/>
      <c r="AD210" s="185"/>
      <c r="AE210" s="185"/>
      <c r="AF210" s="185"/>
    </row>
    <row r="211" spans="1:32" ht="15.75" customHeight="1" x14ac:dyDescent="0.35">
      <c r="A211" s="57"/>
      <c r="B211" s="212"/>
      <c r="C211" s="212"/>
      <c r="D211" s="212"/>
      <c r="E211" s="212"/>
      <c r="F211" s="212"/>
      <c r="G211" s="185"/>
      <c r="H211" s="185"/>
      <c r="I211" s="185"/>
      <c r="J211" s="185"/>
      <c r="K211" s="185"/>
      <c r="L211" s="185"/>
      <c r="M211" s="185"/>
      <c r="N211" s="185"/>
      <c r="O211" s="185"/>
      <c r="P211" s="185"/>
      <c r="Q211" s="185"/>
      <c r="R211" s="185"/>
      <c r="S211" s="185"/>
      <c r="T211" s="185"/>
      <c r="U211" s="185"/>
      <c r="V211" s="185"/>
      <c r="W211" s="185"/>
      <c r="X211" s="185"/>
      <c r="Y211" s="185"/>
      <c r="Z211" s="185"/>
      <c r="AA211" s="185"/>
      <c r="AB211" s="185"/>
      <c r="AC211" s="185"/>
      <c r="AD211" s="185"/>
      <c r="AE211" s="185"/>
      <c r="AF211" s="185"/>
    </row>
    <row r="212" spans="1:32" ht="15.75" customHeight="1" x14ac:dyDescent="0.35">
      <c r="A212" s="57"/>
      <c r="B212" s="212"/>
      <c r="C212" s="212"/>
      <c r="D212" s="212"/>
      <c r="E212" s="212"/>
      <c r="F212" s="212"/>
      <c r="G212" s="185"/>
      <c r="H212" s="185"/>
      <c r="I212" s="185"/>
      <c r="J212" s="185"/>
      <c r="K212" s="185"/>
      <c r="L212" s="185"/>
      <c r="M212" s="185"/>
      <c r="N212" s="185"/>
      <c r="O212" s="185"/>
      <c r="P212" s="185"/>
      <c r="Q212" s="185"/>
      <c r="R212" s="185"/>
      <c r="S212" s="185"/>
      <c r="T212" s="185"/>
      <c r="U212" s="185"/>
      <c r="V212" s="185"/>
      <c r="W212" s="185"/>
      <c r="X212" s="185"/>
      <c r="Y212" s="185"/>
      <c r="Z212" s="185"/>
      <c r="AA212" s="185"/>
      <c r="AB212" s="185"/>
      <c r="AC212" s="185"/>
      <c r="AD212" s="185"/>
      <c r="AE212" s="185"/>
      <c r="AF212" s="185"/>
    </row>
    <row r="213" spans="1:32" ht="15.75" customHeight="1" x14ac:dyDescent="0.35">
      <c r="A213" s="57"/>
      <c r="B213" s="212"/>
      <c r="C213" s="212"/>
      <c r="D213" s="212"/>
      <c r="E213" s="212"/>
      <c r="F213" s="212"/>
      <c r="G213" s="185"/>
      <c r="H213" s="185"/>
      <c r="I213" s="185"/>
      <c r="J213" s="185"/>
      <c r="K213" s="185"/>
      <c r="L213" s="185"/>
      <c r="M213" s="185"/>
      <c r="N213" s="185"/>
      <c r="O213" s="185"/>
      <c r="P213" s="185"/>
      <c r="Q213" s="185"/>
      <c r="R213" s="185"/>
      <c r="S213" s="185"/>
      <c r="T213" s="185"/>
      <c r="U213" s="185"/>
      <c r="V213" s="185"/>
      <c r="W213" s="185"/>
      <c r="X213" s="185"/>
      <c r="Y213" s="185"/>
      <c r="Z213" s="185"/>
      <c r="AA213" s="185"/>
      <c r="AB213" s="185"/>
      <c r="AC213" s="185"/>
      <c r="AD213" s="185"/>
      <c r="AE213" s="185"/>
      <c r="AF213" s="185"/>
    </row>
    <row r="214" spans="1:32" ht="15.75" customHeight="1" x14ac:dyDescent="0.35">
      <c r="A214" s="57"/>
      <c r="B214" s="212"/>
      <c r="C214" s="212"/>
      <c r="D214" s="212"/>
      <c r="E214" s="212"/>
      <c r="F214" s="212"/>
      <c r="G214" s="185"/>
      <c r="H214" s="185"/>
      <c r="I214" s="185"/>
      <c r="J214" s="185"/>
      <c r="K214" s="185"/>
      <c r="L214" s="185"/>
      <c r="M214" s="185"/>
      <c r="N214" s="185"/>
      <c r="O214" s="185"/>
      <c r="P214" s="185"/>
      <c r="Q214" s="185"/>
      <c r="R214" s="185"/>
      <c r="S214" s="185"/>
      <c r="T214" s="185"/>
      <c r="U214" s="185"/>
      <c r="V214" s="185"/>
      <c r="W214" s="185"/>
      <c r="X214" s="185"/>
      <c r="Y214" s="185"/>
      <c r="Z214" s="185"/>
      <c r="AA214" s="185"/>
      <c r="AB214" s="185"/>
      <c r="AC214" s="185"/>
      <c r="AD214" s="185"/>
      <c r="AE214" s="185"/>
      <c r="AF214" s="185"/>
    </row>
    <row r="215" spans="1:32" ht="15.75" customHeight="1" x14ac:dyDescent="0.35">
      <c r="A215" s="57"/>
      <c r="B215" s="212"/>
      <c r="C215" s="212"/>
      <c r="D215" s="212"/>
      <c r="E215" s="212"/>
      <c r="F215" s="212"/>
      <c r="G215" s="185"/>
      <c r="H215" s="185"/>
      <c r="I215" s="185"/>
      <c r="J215" s="185"/>
      <c r="K215" s="185"/>
      <c r="L215" s="185"/>
      <c r="M215" s="185"/>
      <c r="N215" s="185"/>
      <c r="O215" s="185"/>
      <c r="P215" s="185"/>
      <c r="Q215" s="185"/>
      <c r="R215" s="185"/>
      <c r="S215" s="185"/>
      <c r="T215" s="185"/>
      <c r="U215" s="185"/>
      <c r="V215" s="185"/>
      <c r="W215" s="185"/>
      <c r="X215" s="185"/>
      <c r="Y215" s="185"/>
      <c r="Z215" s="185"/>
      <c r="AA215" s="185"/>
      <c r="AB215" s="185"/>
      <c r="AC215" s="185"/>
      <c r="AD215" s="185"/>
      <c r="AE215" s="185"/>
      <c r="AF215" s="185"/>
    </row>
    <row r="216" spans="1:32" ht="15.75" customHeight="1" x14ac:dyDescent="0.35">
      <c r="A216" s="57"/>
      <c r="B216" s="212"/>
      <c r="C216" s="212"/>
      <c r="D216" s="212"/>
      <c r="E216" s="212"/>
      <c r="F216" s="212"/>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row>
    <row r="217" spans="1:32" ht="15.75" customHeight="1" x14ac:dyDescent="0.35">
      <c r="A217" s="57"/>
      <c r="B217" s="212"/>
      <c r="C217" s="212"/>
      <c r="D217" s="212"/>
      <c r="E217" s="212"/>
      <c r="F217" s="212"/>
      <c r="G217" s="185"/>
      <c r="H217" s="185"/>
      <c r="I217" s="185"/>
      <c r="J217" s="185"/>
      <c r="K217" s="185"/>
      <c r="L217" s="185"/>
      <c r="M217" s="185"/>
      <c r="N217" s="185"/>
      <c r="O217" s="185"/>
      <c r="P217" s="185"/>
      <c r="Q217" s="185"/>
      <c r="R217" s="185"/>
      <c r="S217" s="185"/>
      <c r="T217" s="185"/>
      <c r="U217" s="185"/>
      <c r="V217" s="185"/>
      <c r="W217" s="185"/>
      <c r="X217" s="185"/>
      <c r="Y217" s="185"/>
      <c r="Z217" s="185"/>
      <c r="AA217" s="185"/>
      <c r="AB217" s="185"/>
      <c r="AC217" s="185"/>
      <c r="AD217" s="185"/>
      <c r="AE217" s="185"/>
      <c r="AF217" s="185"/>
    </row>
    <row r="218" spans="1:32" ht="15.75" customHeight="1" x14ac:dyDescent="0.35">
      <c r="A218" s="57"/>
      <c r="B218" s="212"/>
      <c r="C218" s="212"/>
      <c r="D218" s="212"/>
      <c r="E218" s="212"/>
      <c r="F218" s="212"/>
      <c r="G218" s="185"/>
      <c r="H218" s="185"/>
      <c r="I218" s="185"/>
      <c r="J218" s="185"/>
      <c r="K218" s="185"/>
      <c r="L218" s="185"/>
      <c r="M218" s="185"/>
      <c r="N218" s="185"/>
      <c r="O218" s="185"/>
      <c r="P218" s="185"/>
      <c r="Q218" s="185"/>
      <c r="R218" s="185"/>
      <c r="S218" s="185"/>
      <c r="T218" s="185"/>
      <c r="U218" s="185"/>
      <c r="V218" s="185"/>
      <c r="W218" s="185"/>
      <c r="X218" s="185"/>
      <c r="Y218" s="185"/>
      <c r="Z218" s="185"/>
      <c r="AA218" s="185"/>
      <c r="AB218" s="185"/>
      <c r="AC218" s="185"/>
      <c r="AD218" s="185"/>
      <c r="AE218" s="185"/>
      <c r="AF218" s="185"/>
    </row>
    <row r="219" spans="1:32" ht="15.75" customHeight="1" x14ac:dyDescent="0.35">
      <c r="A219" s="57"/>
      <c r="B219" s="212"/>
      <c r="C219" s="212"/>
      <c r="D219" s="212"/>
      <c r="E219" s="212"/>
      <c r="F219" s="212"/>
      <c r="G219" s="185"/>
      <c r="H219" s="185"/>
      <c r="I219" s="185"/>
      <c r="J219" s="185"/>
      <c r="K219" s="185"/>
      <c r="L219" s="185"/>
      <c r="M219" s="185"/>
      <c r="N219" s="185"/>
      <c r="O219" s="185"/>
      <c r="P219" s="185"/>
      <c r="Q219" s="185"/>
      <c r="R219" s="185"/>
      <c r="S219" s="185"/>
      <c r="T219" s="185"/>
      <c r="U219" s="185"/>
      <c r="V219" s="185"/>
      <c r="W219" s="185"/>
      <c r="X219" s="185"/>
      <c r="Y219" s="185"/>
      <c r="Z219" s="185"/>
      <c r="AA219" s="185"/>
      <c r="AB219" s="185"/>
      <c r="AC219" s="185"/>
      <c r="AD219" s="185"/>
      <c r="AE219" s="185"/>
      <c r="AF219" s="185"/>
    </row>
    <row r="220" spans="1:32" ht="15.75" customHeight="1" x14ac:dyDescent="0.35">
      <c r="A220" s="57"/>
      <c r="B220" s="212"/>
      <c r="C220" s="212"/>
      <c r="D220" s="212"/>
      <c r="E220" s="212"/>
      <c r="F220" s="212"/>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c r="AC220" s="185"/>
      <c r="AD220" s="185"/>
      <c r="AE220" s="185"/>
      <c r="AF220" s="185"/>
    </row>
    <row r="221" spans="1:32" ht="15.75" customHeight="1" x14ac:dyDescent="0.35">
      <c r="A221" s="57"/>
      <c r="B221" s="212"/>
      <c r="C221" s="212"/>
      <c r="D221" s="212"/>
      <c r="E221" s="212"/>
      <c r="F221" s="212"/>
      <c r="G221" s="185"/>
      <c r="H221" s="185"/>
      <c r="I221" s="185"/>
      <c r="J221" s="185"/>
      <c r="K221" s="185"/>
      <c r="L221" s="185"/>
      <c r="M221" s="185"/>
      <c r="N221" s="185"/>
      <c r="O221" s="185"/>
      <c r="P221" s="185"/>
      <c r="Q221" s="185"/>
      <c r="R221" s="185"/>
      <c r="S221" s="185"/>
      <c r="T221" s="185"/>
      <c r="U221" s="185"/>
      <c r="V221" s="185"/>
      <c r="W221" s="185"/>
      <c r="X221" s="185"/>
      <c r="Y221" s="185"/>
      <c r="Z221" s="185"/>
      <c r="AA221" s="185"/>
      <c r="AB221" s="185"/>
      <c r="AC221" s="185"/>
      <c r="AD221" s="185"/>
      <c r="AE221" s="185"/>
      <c r="AF221" s="185"/>
    </row>
    <row r="222" spans="1:32" ht="15.75" customHeight="1" x14ac:dyDescent="0.35">
      <c r="A222" s="57"/>
      <c r="B222" s="212"/>
      <c r="C222" s="212"/>
      <c r="D222" s="212"/>
      <c r="E222" s="212"/>
      <c r="F222" s="212"/>
      <c r="G222" s="185"/>
      <c r="H222" s="185"/>
      <c r="I222" s="185"/>
      <c r="J222" s="185"/>
      <c r="K222" s="185"/>
      <c r="L222" s="185"/>
      <c r="M222" s="185"/>
      <c r="N222" s="185"/>
      <c r="O222" s="185"/>
      <c r="P222" s="185"/>
      <c r="Q222" s="185"/>
      <c r="R222" s="185"/>
      <c r="S222" s="185"/>
      <c r="T222" s="185"/>
      <c r="U222" s="185"/>
      <c r="V222" s="185"/>
      <c r="W222" s="185"/>
      <c r="X222" s="185"/>
      <c r="Y222" s="185"/>
      <c r="Z222" s="185"/>
      <c r="AA222" s="185"/>
      <c r="AB222" s="185"/>
      <c r="AC222" s="185"/>
      <c r="AD222" s="185"/>
      <c r="AE222" s="185"/>
      <c r="AF222" s="185"/>
    </row>
    <row r="223" spans="1:32" ht="15.75" customHeight="1" x14ac:dyDescent="0.35">
      <c r="A223" s="57"/>
      <c r="B223" s="212"/>
      <c r="C223" s="212"/>
      <c r="D223" s="212"/>
      <c r="E223" s="212"/>
      <c r="F223" s="212"/>
      <c r="G223" s="185"/>
      <c r="H223" s="185"/>
      <c r="I223" s="185"/>
      <c r="J223" s="185"/>
      <c r="K223" s="185"/>
      <c r="L223" s="185"/>
      <c r="M223" s="185"/>
      <c r="N223" s="185"/>
      <c r="O223" s="185"/>
      <c r="P223" s="185"/>
      <c r="Q223" s="185"/>
      <c r="R223" s="185"/>
      <c r="S223" s="185"/>
      <c r="T223" s="185"/>
      <c r="U223" s="185"/>
      <c r="V223" s="185"/>
      <c r="W223" s="185"/>
      <c r="X223" s="185"/>
      <c r="Y223" s="185"/>
      <c r="Z223" s="185"/>
      <c r="AA223" s="185"/>
      <c r="AB223" s="185"/>
      <c r="AC223" s="185"/>
      <c r="AD223" s="185"/>
      <c r="AE223" s="185"/>
      <c r="AF223" s="185"/>
    </row>
    <row r="224" spans="1:32" ht="15.75" customHeight="1" x14ac:dyDescent="0.35">
      <c r="A224" s="57"/>
      <c r="B224" s="212"/>
      <c r="C224" s="212"/>
      <c r="D224" s="212"/>
      <c r="E224" s="212"/>
      <c r="F224" s="212"/>
      <c r="G224" s="185"/>
      <c r="H224" s="185"/>
      <c r="I224" s="185"/>
      <c r="J224" s="185"/>
      <c r="K224" s="185"/>
      <c r="L224" s="185"/>
      <c r="M224" s="185"/>
      <c r="N224" s="185"/>
      <c r="O224" s="185"/>
      <c r="P224" s="185"/>
      <c r="Q224" s="185"/>
      <c r="R224" s="185"/>
      <c r="S224" s="185"/>
      <c r="T224" s="185"/>
      <c r="U224" s="185"/>
      <c r="V224" s="185"/>
      <c r="W224" s="185"/>
      <c r="X224" s="185"/>
      <c r="Y224" s="185"/>
      <c r="Z224" s="185"/>
      <c r="AA224" s="185"/>
      <c r="AB224" s="185"/>
      <c r="AC224" s="185"/>
      <c r="AD224" s="185"/>
      <c r="AE224" s="185"/>
      <c r="AF224" s="185"/>
    </row>
    <row r="225" spans="1:32" ht="15.75" customHeight="1" x14ac:dyDescent="0.35">
      <c r="A225" s="57"/>
      <c r="B225" s="212"/>
      <c r="C225" s="212"/>
      <c r="D225" s="212"/>
      <c r="E225" s="212"/>
      <c r="F225" s="212"/>
      <c r="G225" s="185"/>
      <c r="H225" s="185"/>
      <c r="I225" s="185"/>
      <c r="J225" s="185"/>
      <c r="K225" s="185"/>
      <c r="L225" s="185"/>
      <c r="M225" s="185"/>
      <c r="N225" s="185"/>
      <c r="O225" s="185"/>
      <c r="P225" s="185"/>
      <c r="Q225" s="185"/>
      <c r="R225" s="185"/>
      <c r="S225" s="185"/>
      <c r="T225" s="185"/>
      <c r="U225" s="185"/>
      <c r="V225" s="185"/>
      <c r="W225" s="185"/>
      <c r="X225" s="185"/>
      <c r="Y225" s="185"/>
      <c r="Z225" s="185"/>
      <c r="AA225" s="185"/>
      <c r="AB225" s="185"/>
      <c r="AC225" s="185"/>
      <c r="AD225" s="185"/>
      <c r="AE225" s="185"/>
      <c r="AF225" s="185"/>
    </row>
    <row r="226" spans="1:32" ht="15.75" customHeight="1" x14ac:dyDescent="0.35">
      <c r="A226" s="57"/>
      <c r="B226" s="212"/>
      <c r="C226" s="212"/>
      <c r="D226" s="212"/>
      <c r="E226" s="212"/>
      <c r="F226" s="212"/>
      <c r="G226" s="185"/>
      <c r="H226" s="185"/>
      <c r="I226" s="185"/>
      <c r="J226" s="185"/>
      <c r="K226" s="185"/>
      <c r="L226" s="185"/>
      <c r="M226" s="185"/>
      <c r="N226" s="185"/>
      <c r="O226" s="185"/>
      <c r="P226" s="185"/>
      <c r="Q226" s="185"/>
      <c r="R226" s="185"/>
      <c r="S226" s="185"/>
      <c r="T226" s="185"/>
      <c r="U226" s="185"/>
      <c r="V226" s="185"/>
      <c r="W226" s="185"/>
      <c r="X226" s="185"/>
      <c r="Y226" s="185"/>
      <c r="Z226" s="185"/>
      <c r="AA226" s="185"/>
      <c r="AB226" s="185"/>
      <c r="AC226" s="185"/>
      <c r="AD226" s="185"/>
      <c r="AE226" s="185"/>
      <c r="AF226" s="185"/>
    </row>
    <row r="227" spans="1:32" ht="15.75" customHeight="1" x14ac:dyDescent="0.35">
      <c r="A227" s="57"/>
      <c r="B227" s="212"/>
      <c r="C227" s="212"/>
      <c r="D227" s="212"/>
      <c r="E227" s="212"/>
      <c r="F227" s="212"/>
      <c r="G227" s="185"/>
      <c r="H227" s="185"/>
      <c r="I227" s="185"/>
      <c r="J227" s="185"/>
      <c r="K227" s="185"/>
      <c r="L227" s="185"/>
      <c r="M227" s="185"/>
      <c r="N227" s="185"/>
      <c r="O227" s="185"/>
      <c r="P227" s="185"/>
      <c r="Q227" s="185"/>
      <c r="R227" s="185"/>
      <c r="S227" s="185"/>
      <c r="T227" s="185"/>
      <c r="U227" s="185"/>
      <c r="V227" s="185"/>
      <c r="W227" s="185"/>
      <c r="X227" s="185"/>
      <c r="Y227" s="185"/>
      <c r="Z227" s="185"/>
      <c r="AA227" s="185"/>
      <c r="AB227" s="185"/>
      <c r="AC227" s="185"/>
      <c r="AD227" s="185"/>
      <c r="AE227" s="185"/>
      <c r="AF227" s="185"/>
    </row>
    <row r="228" spans="1:32" ht="15.75" customHeight="1" x14ac:dyDescent="0.35">
      <c r="A228" s="57"/>
      <c r="B228" s="212"/>
      <c r="C228" s="212"/>
      <c r="D228" s="212"/>
      <c r="E228" s="212"/>
      <c r="F228" s="212"/>
      <c r="G228" s="185"/>
      <c r="H228" s="185"/>
      <c r="I228" s="185"/>
      <c r="J228" s="185"/>
      <c r="K228" s="185"/>
      <c r="L228" s="185"/>
      <c r="M228" s="185"/>
      <c r="N228" s="185"/>
      <c r="O228" s="185"/>
      <c r="P228" s="185"/>
      <c r="Q228" s="185"/>
      <c r="R228" s="185"/>
      <c r="S228" s="185"/>
      <c r="T228" s="185"/>
      <c r="U228" s="185"/>
      <c r="V228" s="185"/>
      <c r="W228" s="185"/>
      <c r="X228" s="185"/>
      <c r="Y228" s="185"/>
      <c r="Z228" s="185"/>
      <c r="AA228" s="185"/>
      <c r="AB228" s="185"/>
      <c r="AC228" s="185"/>
      <c r="AD228" s="185"/>
      <c r="AE228" s="185"/>
      <c r="AF228" s="185"/>
    </row>
    <row r="229" spans="1:32" ht="15.75" customHeight="1" x14ac:dyDescent="0.35">
      <c r="A229" s="57"/>
      <c r="B229" s="212"/>
      <c r="C229" s="212"/>
      <c r="D229" s="212"/>
      <c r="E229" s="212"/>
      <c r="F229" s="212"/>
      <c r="G229" s="185"/>
      <c r="H229" s="185"/>
      <c r="I229" s="185"/>
      <c r="J229" s="185"/>
      <c r="K229" s="185"/>
      <c r="L229" s="185"/>
      <c r="M229" s="185"/>
      <c r="N229" s="185"/>
      <c r="O229" s="185"/>
      <c r="P229" s="185"/>
      <c r="Q229" s="185"/>
      <c r="R229" s="185"/>
      <c r="S229" s="185"/>
      <c r="T229" s="185"/>
      <c r="U229" s="185"/>
      <c r="V229" s="185"/>
      <c r="W229" s="185"/>
      <c r="X229" s="185"/>
      <c r="Y229" s="185"/>
      <c r="Z229" s="185"/>
      <c r="AA229" s="185"/>
      <c r="AB229" s="185"/>
      <c r="AC229" s="185"/>
      <c r="AD229" s="185"/>
      <c r="AE229" s="185"/>
      <c r="AF229" s="185"/>
    </row>
    <row r="230" spans="1:32" ht="15.75" customHeight="1" x14ac:dyDescent="0.35">
      <c r="A230" s="57"/>
      <c r="B230" s="212"/>
      <c r="C230" s="212"/>
      <c r="D230" s="212"/>
      <c r="E230" s="212"/>
      <c r="F230" s="212"/>
      <c r="G230" s="185"/>
      <c r="H230" s="185"/>
      <c r="I230" s="185"/>
      <c r="J230" s="185"/>
      <c r="K230" s="185"/>
      <c r="L230" s="185"/>
      <c r="M230" s="185"/>
      <c r="N230" s="185"/>
      <c r="O230" s="185"/>
      <c r="P230" s="185"/>
      <c r="Q230" s="185"/>
      <c r="R230" s="185"/>
      <c r="S230" s="185"/>
      <c r="T230" s="185"/>
      <c r="U230" s="185"/>
      <c r="V230" s="185"/>
      <c r="W230" s="185"/>
      <c r="X230" s="185"/>
      <c r="Y230" s="185"/>
      <c r="Z230" s="185"/>
      <c r="AA230" s="185"/>
      <c r="AB230" s="185"/>
      <c r="AC230" s="185"/>
      <c r="AD230" s="185"/>
      <c r="AE230" s="185"/>
      <c r="AF230" s="185"/>
    </row>
    <row r="231" spans="1:32" ht="15.75" customHeight="1" x14ac:dyDescent="0.35">
      <c r="A231" s="57"/>
      <c r="B231" s="212"/>
      <c r="C231" s="212"/>
      <c r="D231" s="212"/>
      <c r="E231" s="212"/>
      <c r="F231" s="212"/>
      <c r="G231" s="185"/>
      <c r="H231" s="185"/>
      <c r="I231" s="185"/>
      <c r="J231" s="185"/>
      <c r="K231" s="185"/>
      <c r="L231" s="185"/>
      <c r="M231" s="185"/>
      <c r="N231" s="185"/>
      <c r="O231" s="185"/>
      <c r="P231" s="185"/>
      <c r="Q231" s="185"/>
      <c r="R231" s="185"/>
      <c r="S231" s="185"/>
      <c r="T231" s="185"/>
      <c r="U231" s="185"/>
      <c r="V231" s="185"/>
      <c r="W231" s="185"/>
      <c r="X231" s="185"/>
      <c r="Y231" s="185"/>
      <c r="Z231" s="185"/>
      <c r="AA231" s="185"/>
      <c r="AB231" s="185"/>
      <c r="AC231" s="185"/>
      <c r="AD231" s="185"/>
      <c r="AE231" s="185"/>
      <c r="AF231" s="185"/>
    </row>
    <row r="232" spans="1:32" ht="15.75" customHeight="1" x14ac:dyDescent="0.35">
      <c r="A232" s="57"/>
      <c r="B232" s="212"/>
      <c r="C232" s="212"/>
      <c r="D232" s="212"/>
      <c r="E232" s="212"/>
      <c r="F232" s="212"/>
      <c r="G232" s="185"/>
      <c r="H232" s="185"/>
      <c r="I232" s="185"/>
      <c r="J232" s="185"/>
      <c r="K232" s="185"/>
      <c r="L232" s="185"/>
      <c r="M232" s="185"/>
      <c r="N232" s="185"/>
      <c r="O232" s="185"/>
      <c r="P232" s="185"/>
      <c r="Q232" s="185"/>
      <c r="R232" s="185"/>
      <c r="S232" s="185"/>
      <c r="T232" s="185"/>
      <c r="U232" s="185"/>
      <c r="V232" s="185"/>
      <c r="W232" s="185"/>
      <c r="X232" s="185"/>
      <c r="Y232" s="185"/>
      <c r="Z232" s="185"/>
      <c r="AA232" s="185"/>
      <c r="AB232" s="185"/>
      <c r="AC232" s="185"/>
      <c r="AD232" s="185"/>
      <c r="AE232" s="185"/>
      <c r="AF232" s="185"/>
    </row>
    <row r="233" spans="1:32" ht="15.75" customHeight="1" x14ac:dyDescent="0.35">
      <c r="A233" s="57"/>
      <c r="B233" s="212"/>
      <c r="C233" s="212"/>
      <c r="D233" s="212"/>
      <c r="E233" s="212"/>
      <c r="F233" s="212"/>
      <c r="G233" s="185"/>
      <c r="H233" s="185"/>
      <c r="I233" s="185"/>
      <c r="J233" s="185"/>
      <c r="K233" s="185"/>
      <c r="L233" s="185"/>
      <c r="M233" s="185"/>
      <c r="N233" s="185"/>
      <c r="O233" s="185"/>
      <c r="P233" s="185"/>
      <c r="Q233" s="185"/>
      <c r="R233" s="185"/>
      <c r="S233" s="185"/>
      <c r="T233" s="185"/>
      <c r="U233" s="185"/>
      <c r="V233" s="185"/>
      <c r="W233" s="185"/>
      <c r="X233" s="185"/>
      <c r="Y233" s="185"/>
      <c r="Z233" s="185"/>
      <c r="AA233" s="185"/>
      <c r="AB233" s="185"/>
      <c r="AC233" s="185"/>
      <c r="AD233" s="185"/>
      <c r="AE233" s="185"/>
      <c r="AF233" s="185"/>
    </row>
    <row r="234" spans="1:32" ht="15.75" customHeight="1" x14ac:dyDescent="0.35">
      <c r="A234" s="57"/>
      <c r="B234" s="212"/>
      <c r="C234" s="212"/>
      <c r="D234" s="212"/>
      <c r="E234" s="212"/>
      <c r="F234" s="212"/>
      <c r="G234" s="185"/>
      <c r="H234" s="185"/>
      <c r="I234" s="185"/>
      <c r="J234" s="185"/>
      <c r="K234" s="185"/>
      <c r="L234" s="185"/>
      <c r="M234" s="185"/>
      <c r="N234" s="185"/>
      <c r="O234" s="185"/>
      <c r="P234" s="185"/>
      <c r="Q234" s="185"/>
      <c r="R234" s="185"/>
      <c r="S234" s="185"/>
      <c r="T234" s="185"/>
      <c r="U234" s="185"/>
      <c r="V234" s="185"/>
      <c r="W234" s="185"/>
      <c r="X234" s="185"/>
      <c r="Y234" s="185"/>
      <c r="Z234" s="185"/>
      <c r="AA234" s="185"/>
      <c r="AB234" s="185"/>
      <c r="AC234" s="185"/>
      <c r="AD234" s="185"/>
      <c r="AE234" s="185"/>
      <c r="AF234" s="185"/>
    </row>
    <row r="235" spans="1:32" ht="15.75" customHeight="1" x14ac:dyDescent="0.35">
      <c r="A235" s="57"/>
      <c r="B235" s="212"/>
      <c r="C235" s="212"/>
      <c r="D235" s="212"/>
      <c r="E235" s="212"/>
      <c r="F235" s="212"/>
      <c r="G235" s="185"/>
      <c r="H235" s="185"/>
      <c r="I235" s="185"/>
      <c r="J235" s="185"/>
      <c r="K235" s="185"/>
      <c r="L235" s="185"/>
      <c r="M235" s="185"/>
      <c r="N235" s="185"/>
      <c r="O235" s="185"/>
      <c r="P235" s="185"/>
      <c r="Q235" s="185"/>
      <c r="R235" s="185"/>
      <c r="S235" s="185"/>
      <c r="T235" s="185"/>
      <c r="U235" s="185"/>
      <c r="V235" s="185"/>
      <c r="W235" s="185"/>
      <c r="X235" s="185"/>
      <c r="Y235" s="185"/>
      <c r="Z235" s="185"/>
      <c r="AA235" s="185"/>
      <c r="AB235" s="185"/>
      <c r="AC235" s="185"/>
      <c r="AD235" s="185"/>
      <c r="AE235" s="185"/>
      <c r="AF235" s="185"/>
    </row>
    <row r="236" spans="1:32" ht="15.75" customHeight="1" x14ac:dyDescent="0.35">
      <c r="A236" s="57"/>
      <c r="B236" s="212"/>
      <c r="C236" s="212"/>
      <c r="D236" s="212"/>
      <c r="E236" s="212"/>
      <c r="F236" s="212"/>
      <c r="G236" s="185"/>
      <c r="H236" s="185"/>
      <c r="I236" s="185"/>
      <c r="J236" s="185"/>
      <c r="K236" s="185"/>
      <c r="L236" s="185"/>
      <c r="M236" s="185"/>
      <c r="N236" s="185"/>
      <c r="O236" s="185"/>
      <c r="P236" s="185"/>
      <c r="Q236" s="185"/>
      <c r="R236" s="185"/>
      <c r="S236" s="185"/>
      <c r="T236" s="185"/>
      <c r="U236" s="185"/>
      <c r="V236" s="185"/>
      <c r="W236" s="185"/>
      <c r="X236" s="185"/>
      <c r="Y236" s="185"/>
      <c r="Z236" s="185"/>
      <c r="AA236" s="185"/>
      <c r="AB236" s="185"/>
      <c r="AC236" s="185"/>
      <c r="AD236" s="185"/>
      <c r="AE236" s="185"/>
      <c r="AF236" s="185"/>
    </row>
    <row r="237" spans="1:32" ht="15.75" customHeight="1" x14ac:dyDescent="0.35">
      <c r="A237" s="57"/>
      <c r="B237" s="212"/>
      <c r="C237" s="212"/>
      <c r="D237" s="212"/>
      <c r="E237" s="212"/>
      <c r="F237" s="212"/>
      <c r="G237" s="185"/>
      <c r="H237" s="185"/>
      <c r="I237" s="185"/>
      <c r="J237" s="185"/>
      <c r="K237" s="185"/>
      <c r="L237" s="185"/>
      <c r="M237" s="185"/>
      <c r="N237" s="185"/>
      <c r="O237" s="185"/>
      <c r="P237" s="185"/>
      <c r="Q237" s="185"/>
      <c r="R237" s="185"/>
      <c r="S237" s="185"/>
      <c r="T237" s="185"/>
      <c r="U237" s="185"/>
      <c r="V237" s="185"/>
      <c r="W237" s="185"/>
      <c r="X237" s="185"/>
      <c r="Y237" s="185"/>
      <c r="Z237" s="185"/>
      <c r="AA237" s="185"/>
      <c r="AB237" s="185"/>
      <c r="AC237" s="185"/>
      <c r="AD237" s="185"/>
      <c r="AE237" s="185"/>
      <c r="AF237" s="185"/>
    </row>
    <row r="238" spans="1:32" ht="15.75" customHeight="1" x14ac:dyDescent="0.35">
      <c r="A238" s="57"/>
      <c r="B238" s="212"/>
      <c r="C238" s="212"/>
      <c r="D238" s="212"/>
      <c r="E238" s="212"/>
      <c r="F238" s="212"/>
      <c r="G238" s="185"/>
      <c r="H238" s="185"/>
      <c r="I238" s="185"/>
      <c r="J238" s="185"/>
      <c r="K238" s="185"/>
      <c r="L238" s="185"/>
      <c r="M238" s="185"/>
      <c r="N238" s="185"/>
      <c r="O238" s="185"/>
      <c r="P238" s="185"/>
      <c r="Q238" s="185"/>
      <c r="R238" s="185"/>
      <c r="S238" s="185"/>
      <c r="T238" s="185"/>
      <c r="U238" s="185"/>
      <c r="V238" s="185"/>
      <c r="W238" s="185"/>
      <c r="X238" s="185"/>
      <c r="Y238" s="185"/>
      <c r="Z238" s="185"/>
      <c r="AA238" s="185"/>
      <c r="AB238" s="185"/>
      <c r="AC238" s="185"/>
      <c r="AD238" s="185"/>
      <c r="AE238" s="185"/>
      <c r="AF238" s="185"/>
    </row>
    <row r="239" spans="1:32" ht="15.75" customHeight="1" x14ac:dyDescent="0.35">
      <c r="A239" s="57"/>
      <c r="B239" s="212"/>
      <c r="C239" s="212"/>
      <c r="D239" s="212"/>
      <c r="E239" s="212"/>
      <c r="F239" s="212"/>
      <c r="G239" s="185"/>
      <c r="H239" s="185"/>
      <c r="I239" s="185"/>
      <c r="J239" s="185"/>
      <c r="K239" s="185"/>
      <c r="L239" s="185"/>
      <c r="M239" s="185"/>
      <c r="N239" s="185"/>
      <c r="O239" s="185"/>
      <c r="P239" s="185"/>
      <c r="Q239" s="185"/>
      <c r="R239" s="185"/>
      <c r="S239" s="185"/>
      <c r="T239" s="185"/>
      <c r="U239" s="185"/>
      <c r="V239" s="185"/>
      <c r="W239" s="185"/>
      <c r="X239" s="185"/>
      <c r="Y239" s="185"/>
      <c r="Z239" s="185"/>
      <c r="AA239" s="185"/>
      <c r="AB239" s="185"/>
      <c r="AC239" s="185"/>
      <c r="AD239" s="185"/>
      <c r="AE239" s="185"/>
      <c r="AF239" s="185"/>
    </row>
    <row r="240" spans="1:32" ht="15.75" customHeight="1" x14ac:dyDescent="0.35">
      <c r="A240" s="57"/>
      <c r="B240" s="212"/>
      <c r="C240" s="212"/>
      <c r="D240" s="212"/>
      <c r="E240" s="212"/>
      <c r="F240" s="212"/>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row>
    <row r="241" spans="1:32" ht="15.75" customHeight="1" x14ac:dyDescent="0.35">
      <c r="A241" s="57"/>
      <c r="B241" s="212"/>
      <c r="C241" s="212"/>
      <c r="D241" s="212"/>
      <c r="E241" s="212"/>
      <c r="F241" s="212"/>
      <c r="G241" s="185"/>
      <c r="H241" s="185"/>
      <c r="I241" s="185"/>
      <c r="J241" s="185"/>
      <c r="K241" s="185"/>
      <c r="L241" s="185"/>
      <c r="M241" s="185"/>
      <c r="N241" s="185"/>
      <c r="O241" s="185"/>
      <c r="P241" s="185"/>
      <c r="Q241" s="185"/>
      <c r="R241" s="185"/>
      <c r="S241" s="185"/>
      <c r="T241" s="185"/>
      <c r="U241" s="185"/>
      <c r="V241" s="185"/>
      <c r="W241" s="185"/>
      <c r="X241" s="185"/>
      <c r="Y241" s="185"/>
      <c r="Z241" s="185"/>
      <c r="AA241" s="185"/>
      <c r="AB241" s="185"/>
      <c r="AC241" s="185"/>
      <c r="AD241" s="185"/>
      <c r="AE241" s="185"/>
      <c r="AF241" s="185"/>
    </row>
    <row r="242" spans="1:32" ht="15.75" customHeight="1" x14ac:dyDescent="0.35">
      <c r="A242" s="57"/>
      <c r="B242" s="212"/>
      <c r="C242" s="212"/>
      <c r="D242" s="212"/>
      <c r="E242" s="212"/>
      <c r="F242" s="212"/>
      <c r="G242" s="185"/>
      <c r="H242" s="185"/>
      <c r="I242" s="185"/>
      <c r="J242" s="185"/>
      <c r="K242" s="185"/>
      <c r="L242" s="185"/>
      <c r="M242" s="185"/>
      <c r="N242" s="185"/>
      <c r="O242" s="185"/>
      <c r="P242" s="185"/>
      <c r="Q242" s="185"/>
      <c r="R242" s="185"/>
      <c r="S242" s="185"/>
      <c r="T242" s="185"/>
      <c r="U242" s="185"/>
      <c r="V242" s="185"/>
      <c r="W242" s="185"/>
      <c r="X242" s="185"/>
      <c r="Y242" s="185"/>
      <c r="Z242" s="185"/>
      <c r="AA242" s="185"/>
      <c r="AB242" s="185"/>
      <c r="AC242" s="185"/>
      <c r="AD242" s="185"/>
      <c r="AE242" s="185"/>
      <c r="AF242" s="185"/>
    </row>
    <row r="243" spans="1:32" ht="15.75" customHeight="1" x14ac:dyDescent="0.35">
      <c r="A243" s="57"/>
      <c r="B243" s="212"/>
      <c r="C243" s="212"/>
      <c r="D243" s="212"/>
      <c r="E243" s="212"/>
      <c r="F243" s="212"/>
      <c r="G243" s="185"/>
      <c r="H243" s="185"/>
      <c r="I243" s="185"/>
      <c r="J243" s="185"/>
      <c r="K243" s="185"/>
      <c r="L243" s="185"/>
      <c r="M243" s="185"/>
      <c r="N243" s="185"/>
      <c r="O243" s="185"/>
      <c r="P243" s="185"/>
      <c r="Q243" s="185"/>
      <c r="R243" s="185"/>
      <c r="S243" s="185"/>
      <c r="T243" s="185"/>
      <c r="U243" s="185"/>
      <c r="V243" s="185"/>
      <c r="W243" s="185"/>
      <c r="X243" s="185"/>
      <c r="Y243" s="185"/>
      <c r="Z243" s="185"/>
      <c r="AA243" s="185"/>
      <c r="AB243" s="185"/>
      <c r="AC243" s="185"/>
      <c r="AD243" s="185"/>
      <c r="AE243" s="185"/>
      <c r="AF243" s="185"/>
    </row>
    <row r="244" spans="1:32" ht="15.75" customHeight="1" x14ac:dyDescent="0.35">
      <c r="A244" s="57"/>
      <c r="B244" s="212"/>
      <c r="C244" s="212"/>
      <c r="D244" s="212"/>
      <c r="E244" s="212"/>
      <c r="F244" s="212"/>
      <c r="G244" s="185"/>
      <c r="H244" s="185"/>
      <c r="I244" s="185"/>
      <c r="J244" s="185"/>
      <c r="K244" s="185"/>
      <c r="L244" s="185"/>
      <c r="M244" s="185"/>
      <c r="N244" s="185"/>
      <c r="O244" s="185"/>
      <c r="P244" s="185"/>
      <c r="Q244" s="185"/>
      <c r="R244" s="185"/>
      <c r="S244" s="185"/>
      <c r="T244" s="185"/>
      <c r="U244" s="185"/>
      <c r="V244" s="185"/>
      <c r="W244" s="185"/>
      <c r="X244" s="185"/>
      <c r="Y244" s="185"/>
      <c r="Z244" s="185"/>
      <c r="AA244" s="185"/>
      <c r="AB244" s="185"/>
      <c r="AC244" s="185"/>
      <c r="AD244" s="185"/>
      <c r="AE244" s="185"/>
      <c r="AF244" s="185"/>
    </row>
    <row r="245" spans="1:32" ht="15.75" customHeight="1" x14ac:dyDescent="0.35">
      <c r="A245" s="57"/>
      <c r="B245" s="212"/>
      <c r="C245" s="212"/>
      <c r="D245" s="212"/>
      <c r="E245" s="212"/>
      <c r="F245" s="212"/>
      <c r="G245" s="185"/>
      <c r="H245" s="185"/>
      <c r="I245" s="185"/>
      <c r="J245" s="185"/>
      <c r="K245" s="185"/>
      <c r="L245" s="185"/>
      <c r="M245" s="185"/>
      <c r="N245" s="185"/>
      <c r="O245" s="185"/>
      <c r="P245" s="185"/>
      <c r="Q245" s="185"/>
      <c r="R245" s="185"/>
      <c r="S245" s="185"/>
      <c r="T245" s="185"/>
      <c r="U245" s="185"/>
      <c r="V245" s="185"/>
      <c r="W245" s="185"/>
      <c r="X245" s="185"/>
      <c r="Y245" s="185"/>
      <c r="Z245" s="185"/>
      <c r="AA245" s="185"/>
      <c r="AB245" s="185"/>
      <c r="AC245" s="185"/>
      <c r="AD245" s="185"/>
      <c r="AE245" s="185"/>
      <c r="AF245" s="185"/>
    </row>
    <row r="246" spans="1:32" ht="15.75" customHeight="1" x14ac:dyDescent="0.35">
      <c r="A246" s="57"/>
      <c r="B246" s="212"/>
      <c r="C246" s="212"/>
      <c r="D246" s="212"/>
      <c r="E246" s="212"/>
      <c r="F246" s="212"/>
      <c r="G246" s="185"/>
      <c r="H246" s="185"/>
      <c r="I246" s="185"/>
      <c r="J246" s="185"/>
      <c r="K246" s="185"/>
      <c r="L246" s="185"/>
      <c r="M246" s="185"/>
      <c r="N246" s="185"/>
      <c r="O246" s="185"/>
      <c r="P246" s="185"/>
      <c r="Q246" s="185"/>
      <c r="R246" s="185"/>
      <c r="S246" s="185"/>
      <c r="T246" s="185"/>
      <c r="U246" s="185"/>
      <c r="V246" s="185"/>
      <c r="W246" s="185"/>
      <c r="X246" s="185"/>
      <c r="Y246" s="185"/>
      <c r="Z246" s="185"/>
      <c r="AA246" s="185"/>
      <c r="AB246" s="185"/>
      <c r="AC246" s="185"/>
      <c r="AD246" s="185"/>
      <c r="AE246" s="185"/>
      <c r="AF246" s="185"/>
    </row>
    <row r="247" spans="1:32" ht="15.75" customHeight="1" x14ac:dyDescent="0.35">
      <c r="A247" s="57"/>
      <c r="B247" s="212"/>
      <c r="C247" s="212"/>
      <c r="D247" s="212"/>
      <c r="E247" s="212"/>
      <c r="F247" s="212"/>
      <c r="G247" s="185"/>
      <c r="H247" s="185"/>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row>
    <row r="248" spans="1:32" ht="15.75" customHeight="1" x14ac:dyDescent="0.35">
      <c r="A248" s="57"/>
      <c r="B248" s="212"/>
      <c r="C248" s="212"/>
      <c r="D248" s="212"/>
      <c r="E248" s="212"/>
      <c r="F248" s="212"/>
      <c r="G248" s="185"/>
      <c r="H248" s="185"/>
      <c r="I248" s="185"/>
      <c r="J248" s="185"/>
      <c r="K248" s="185"/>
      <c r="L248" s="185"/>
      <c r="M248" s="185"/>
      <c r="N248" s="185"/>
      <c r="O248" s="185"/>
      <c r="P248" s="185"/>
      <c r="Q248" s="185"/>
      <c r="R248" s="185"/>
      <c r="S248" s="185"/>
      <c r="T248" s="185"/>
      <c r="U248" s="185"/>
      <c r="V248" s="185"/>
      <c r="W248" s="185"/>
      <c r="X248" s="185"/>
      <c r="Y248" s="185"/>
      <c r="Z248" s="185"/>
      <c r="AA248" s="185"/>
      <c r="AB248" s="185"/>
      <c r="AC248" s="185"/>
      <c r="AD248" s="185"/>
      <c r="AE248" s="185"/>
      <c r="AF248" s="185"/>
    </row>
    <row r="249" spans="1:32" ht="15.75" customHeight="1" x14ac:dyDescent="0.35">
      <c r="A249" s="57"/>
      <c r="B249" s="212"/>
      <c r="C249" s="212"/>
      <c r="D249" s="212"/>
      <c r="E249" s="212"/>
      <c r="F249" s="212"/>
      <c r="G249" s="185"/>
      <c r="H249" s="185"/>
      <c r="I249" s="185"/>
      <c r="J249" s="185"/>
      <c r="K249" s="185"/>
      <c r="L249" s="185"/>
      <c r="M249" s="185"/>
      <c r="N249" s="185"/>
      <c r="O249" s="185"/>
      <c r="P249" s="185"/>
      <c r="Q249" s="185"/>
      <c r="R249" s="185"/>
      <c r="S249" s="185"/>
      <c r="T249" s="185"/>
      <c r="U249" s="185"/>
      <c r="V249" s="185"/>
      <c r="W249" s="185"/>
      <c r="X249" s="185"/>
      <c r="Y249" s="185"/>
      <c r="Z249" s="185"/>
      <c r="AA249" s="185"/>
      <c r="AB249" s="185"/>
      <c r="AC249" s="185"/>
      <c r="AD249" s="185"/>
      <c r="AE249" s="185"/>
      <c r="AF249" s="185"/>
    </row>
    <row r="250" spans="1:32" ht="15.75" customHeight="1" x14ac:dyDescent="0.35">
      <c r="A250" s="57"/>
      <c r="B250" s="212"/>
      <c r="C250" s="212"/>
      <c r="D250" s="212"/>
      <c r="E250" s="212"/>
      <c r="F250" s="212"/>
      <c r="G250" s="185"/>
      <c r="H250" s="185"/>
      <c r="I250" s="185"/>
      <c r="J250" s="185"/>
      <c r="K250" s="185"/>
      <c r="L250" s="185"/>
      <c r="M250" s="185"/>
      <c r="N250" s="185"/>
      <c r="O250" s="185"/>
      <c r="P250" s="185"/>
      <c r="Q250" s="185"/>
      <c r="R250" s="185"/>
      <c r="S250" s="185"/>
      <c r="T250" s="185"/>
      <c r="U250" s="185"/>
      <c r="V250" s="185"/>
      <c r="W250" s="185"/>
      <c r="X250" s="185"/>
      <c r="Y250" s="185"/>
      <c r="Z250" s="185"/>
      <c r="AA250" s="185"/>
      <c r="AB250" s="185"/>
      <c r="AC250" s="185"/>
      <c r="AD250" s="185"/>
      <c r="AE250" s="185"/>
      <c r="AF250" s="185"/>
    </row>
    <row r="251" spans="1:32" ht="15.75" customHeight="1" x14ac:dyDescent="0.35">
      <c r="A251" s="57"/>
      <c r="B251" s="212"/>
      <c r="C251" s="212"/>
      <c r="D251" s="212"/>
      <c r="E251" s="212"/>
      <c r="F251" s="212"/>
      <c r="G251" s="185"/>
      <c r="H251" s="185"/>
      <c r="I251" s="185"/>
      <c r="J251" s="185"/>
      <c r="K251" s="185"/>
      <c r="L251" s="185"/>
      <c r="M251" s="185"/>
      <c r="N251" s="185"/>
      <c r="O251" s="185"/>
      <c r="P251" s="185"/>
      <c r="Q251" s="185"/>
      <c r="R251" s="185"/>
      <c r="S251" s="185"/>
      <c r="T251" s="185"/>
      <c r="U251" s="185"/>
      <c r="V251" s="185"/>
      <c r="W251" s="185"/>
      <c r="X251" s="185"/>
      <c r="Y251" s="185"/>
      <c r="Z251" s="185"/>
      <c r="AA251" s="185"/>
      <c r="AB251" s="185"/>
      <c r="AC251" s="185"/>
      <c r="AD251" s="185"/>
      <c r="AE251" s="185"/>
      <c r="AF251" s="185"/>
    </row>
    <row r="252" spans="1:32" ht="15.75" customHeight="1" x14ac:dyDescent="0.35">
      <c r="A252" s="57"/>
      <c r="B252" s="212"/>
      <c r="C252" s="212"/>
      <c r="D252" s="212"/>
      <c r="E252" s="212"/>
      <c r="F252" s="212"/>
      <c r="G252" s="185"/>
      <c r="H252" s="185"/>
      <c r="I252" s="185"/>
      <c r="J252" s="185"/>
      <c r="K252" s="185"/>
      <c r="L252" s="185"/>
      <c r="M252" s="185"/>
      <c r="N252" s="185"/>
      <c r="O252" s="185"/>
      <c r="P252" s="185"/>
      <c r="Q252" s="185"/>
      <c r="R252" s="185"/>
      <c r="S252" s="185"/>
      <c r="T252" s="185"/>
      <c r="U252" s="185"/>
      <c r="V252" s="185"/>
      <c r="W252" s="185"/>
      <c r="X252" s="185"/>
      <c r="Y252" s="185"/>
      <c r="Z252" s="185"/>
      <c r="AA252" s="185"/>
      <c r="AB252" s="185"/>
      <c r="AC252" s="185"/>
      <c r="AD252" s="185"/>
      <c r="AE252" s="185"/>
      <c r="AF252" s="185"/>
    </row>
    <row r="253" spans="1:32" ht="15.75" customHeight="1" x14ac:dyDescent="0.35">
      <c r="A253" s="57"/>
      <c r="B253" s="212"/>
      <c r="C253" s="212"/>
      <c r="D253" s="212"/>
      <c r="E253" s="212"/>
      <c r="F253" s="212"/>
      <c r="G253" s="185"/>
      <c r="H253" s="185"/>
      <c r="I253" s="185"/>
      <c r="J253" s="185"/>
      <c r="K253" s="185"/>
      <c r="L253" s="185"/>
      <c r="M253" s="185"/>
      <c r="N253" s="185"/>
      <c r="O253" s="185"/>
      <c r="P253" s="185"/>
      <c r="Q253" s="185"/>
      <c r="R253" s="185"/>
      <c r="S253" s="185"/>
      <c r="T253" s="185"/>
      <c r="U253" s="185"/>
      <c r="V253" s="185"/>
      <c r="W253" s="185"/>
      <c r="X253" s="185"/>
      <c r="Y253" s="185"/>
      <c r="Z253" s="185"/>
      <c r="AA253" s="185"/>
      <c r="AB253" s="185"/>
      <c r="AC253" s="185"/>
      <c r="AD253" s="185"/>
      <c r="AE253" s="185"/>
      <c r="AF253" s="185"/>
    </row>
    <row r="254" spans="1:32" ht="15.75" customHeight="1" x14ac:dyDescent="0.35">
      <c r="A254" s="57"/>
      <c r="B254" s="212"/>
      <c r="C254" s="212"/>
      <c r="D254" s="212"/>
      <c r="E254" s="212"/>
      <c r="F254" s="212"/>
      <c r="G254" s="185"/>
      <c r="H254" s="185"/>
      <c r="I254" s="185"/>
      <c r="J254" s="185"/>
      <c r="K254" s="185"/>
      <c r="L254" s="185"/>
      <c r="M254" s="185"/>
      <c r="N254" s="185"/>
      <c r="O254" s="185"/>
      <c r="P254" s="185"/>
      <c r="Q254" s="185"/>
      <c r="R254" s="185"/>
      <c r="S254" s="185"/>
      <c r="T254" s="185"/>
      <c r="U254" s="185"/>
      <c r="V254" s="185"/>
      <c r="W254" s="185"/>
      <c r="X254" s="185"/>
      <c r="Y254" s="185"/>
      <c r="Z254" s="185"/>
      <c r="AA254" s="185"/>
      <c r="AB254" s="185"/>
      <c r="AC254" s="185"/>
      <c r="AD254" s="185"/>
      <c r="AE254" s="185"/>
      <c r="AF254" s="185"/>
    </row>
    <row r="255" spans="1:32" ht="15.75" customHeight="1" x14ac:dyDescent="0.35">
      <c r="A255" s="57"/>
      <c r="B255" s="212"/>
      <c r="C255" s="212"/>
      <c r="D255" s="212"/>
      <c r="E255" s="212"/>
      <c r="F255" s="212"/>
      <c r="G255" s="185"/>
      <c r="H255" s="185"/>
      <c r="I255" s="185"/>
      <c r="J255" s="185"/>
      <c r="K255" s="185"/>
      <c r="L255" s="185"/>
      <c r="M255" s="185"/>
      <c r="N255" s="185"/>
      <c r="O255" s="185"/>
      <c r="P255" s="185"/>
      <c r="Q255" s="185"/>
      <c r="R255" s="185"/>
      <c r="S255" s="185"/>
      <c r="T255" s="185"/>
      <c r="U255" s="185"/>
      <c r="V255" s="185"/>
      <c r="W255" s="185"/>
      <c r="X255" s="185"/>
      <c r="Y255" s="185"/>
      <c r="Z255" s="185"/>
      <c r="AA255" s="185"/>
      <c r="AB255" s="185"/>
      <c r="AC255" s="185"/>
      <c r="AD255" s="185"/>
      <c r="AE255" s="185"/>
      <c r="AF255" s="185"/>
    </row>
    <row r="256" spans="1:32" ht="15.75" customHeight="1" x14ac:dyDescent="0.35">
      <c r="A256" s="57"/>
      <c r="B256" s="212"/>
      <c r="C256" s="212"/>
      <c r="D256" s="212"/>
      <c r="E256" s="212"/>
      <c r="F256" s="212"/>
      <c r="G256" s="185"/>
      <c r="H256" s="185"/>
      <c r="I256" s="185"/>
      <c r="J256" s="185"/>
      <c r="K256" s="185"/>
      <c r="L256" s="185"/>
      <c r="M256" s="185"/>
      <c r="N256" s="185"/>
      <c r="O256" s="185"/>
      <c r="P256" s="185"/>
      <c r="Q256" s="185"/>
      <c r="R256" s="185"/>
      <c r="S256" s="185"/>
      <c r="T256" s="185"/>
      <c r="U256" s="185"/>
      <c r="V256" s="185"/>
      <c r="W256" s="185"/>
      <c r="X256" s="185"/>
      <c r="Y256" s="185"/>
      <c r="Z256" s="185"/>
      <c r="AA256" s="185"/>
      <c r="AB256" s="185"/>
      <c r="AC256" s="185"/>
      <c r="AD256" s="185"/>
      <c r="AE256" s="185"/>
      <c r="AF256" s="185"/>
    </row>
    <row r="257" spans="1:32" ht="15.75" customHeight="1" x14ac:dyDescent="0.35">
      <c r="A257" s="57"/>
      <c r="B257" s="212"/>
      <c r="C257" s="212"/>
      <c r="D257" s="212"/>
      <c r="E257" s="212"/>
      <c r="F257" s="212"/>
      <c r="G257" s="185"/>
      <c r="H257" s="185"/>
      <c r="I257" s="185"/>
      <c r="J257" s="185"/>
      <c r="K257" s="185"/>
      <c r="L257" s="185"/>
      <c r="M257" s="185"/>
      <c r="N257" s="185"/>
      <c r="O257" s="185"/>
      <c r="P257" s="185"/>
      <c r="Q257" s="185"/>
      <c r="R257" s="185"/>
      <c r="S257" s="185"/>
      <c r="T257" s="185"/>
      <c r="U257" s="185"/>
      <c r="V257" s="185"/>
      <c r="W257" s="185"/>
      <c r="X257" s="185"/>
      <c r="Y257" s="185"/>
      <c r="Z257" s="185"/>
      <c r="AA257" s="185"/>
      <c r="AB257" s="185"/>
      <c r="AC257" s="185"/>
      <c r="AD257" s="185"/>
      <c r="AE257" s="185"/>
      <c r="AF257" s="185"/>
    </row>
    <row r="258" spans="1:32" ht="15.75" customHeight="1" x14ac:dyDescent="0.35">
      <c r="A258" s="57"/>
      <c r="B258" s="212"/>
      <c r="C258" s="212"/>
      <c r="D258" s="212"/>
      <c r="E258" s="212"/>
      <c r="F258" s="212"/>
      <c r="G258" s="185"/>
      <c r="H258" s="185"/>
      <c r="I258" s="185"/>
      <c r="J258" s="185"/>
      <c r="K258" s="185"/>
      <c r="L258" s="185"/>
      <c r="M258" s="185"/>
      <c r="N258" s="185"/>
      <c r="O258" s="185"/>
      <c r="P258" s="185"/>
      <c r="Q258" s="185"/>
      <c r="R258" s="185"/>
      <c r="S258" s="185"/>
      <c r="T258" s="185"/>
      <c r="U258" s="185"/>
      <c r="V258" s="185"/>
      <c r="W258" s="185"/>
      <c r="X258" s="185"/>
      <c r="Y258" s="185"/>
      <c r="Z258" s="185"/>
      <c r="AA258" s="185"/>
      <c r="AB258" s="185"/>
      <c r="AC258" s="185"/>
      <c r="AD258" s="185"/>
      <c r="AE258" s="185"/>
      <c r="AF258" s="185"/>
    </row>
    <row r="259" spans="1:32" ht="15.75" customHeight="1" x14ac:dyDescent="0.35">
      <c r="A259" s="57"/>
      <c r="B259" s="212"/>
      <c r="C259" s="212"/>
      <c r="D259" s="212"/>
      <c r="E259" s="212"/>
      <c r="F259" s="212"/>
      <c r="G259" s="185"/>
      <c r="H259" s="185"/>
      <c r="I259" s="185"/>
      <c r="J259" s="185"/>
      <c r="K259" s="185"/>
      <c r="L259" s="185"/>
      <c r="M259" s="185"/>
      <c r="N259" s="185"/>
      <c r="O259" s="185"/>
      <c r="P259" s="185"/>
      <c r="Q259" s="185"/>
      <c r="R259" s="185"/>
      <c r="S259" s="185"/>
      <c r="T259" s="185"/>
      <c r="U259" s="185"/>
      <c r="V259" s="185"/>
      <c r="W259" s="185"/>
      <c r="X259" s="185"/>
      <c r="Y259" s="185"/>
      <c r="Z259" s="185"/>
      <c r="AA259" s="185"/>
      <c r="AB259" s="185"/>
      <c r="AC259" s="185"/>
      <c r="AD259" s="185"/>
      <c r="AE259" s="185"/>
      <c r="AF259" s="185"/>
    </row>
    <row r="260" spans="1:32" ht="15.75" customHeight="1" x14ac:dyDescent="0.35">
      <c r="A260" s="57"/>
      <c r="B260" s="212"/>
      <c r="C260" s="212"/>
      <c r="D260" s="212"/>
      <c r="E260" s="212"/>
      <c r="F260" s="212"/>
      <c r="G260" s="185"/>
      <c r="H260" s="185"/>
      <c r="I260" s="185"/>
      <c r="J260" s="185"/>
      <c r="K260" s="185"/>
      <c r="L260" s="185"/>
      <c r="M260" s="185"/>
      <c r="N260" s="185"/>
      <c r="O260" s="185"/>
      <c r="P260" s="185"/>
      <c r="Q260" s="185"/>
      <c r="R260" s="185"/>
      <c r="S260" s="185"/>
      <c r="T260" s="185"/>
      <c r="U260" s="185"/>
      <c r="V260" s="185"/>
      <c r="W260" s="185"/>
      <c r="X260" s="185"/>
      <c r="Y260" s="185"/>
      <c r="Z260" s="185"/>
      <c r="AA260" s="185"/>
      <c r="AB260" s="185"/>
      <c r="AC260" s="185"/>
      <c r="AD260" s="185"/>
      <c r="AE260" s="185"/>
      <c r="AF260" s="185"/>
    </row>
    <row r="261" spans="1:32" ht="15.75" customHeight="1" x14ac:dyDescent="0.35">
      <c r="A261" s="57"/>
      <c r="B261" s="212"/>
      <c r="C261" s="212"/>
      <c r="D261" s="212"/>
      <c r="E261" s="212"/>
      <c r="F261" s="212"/>
      <c r="G261" s="185"/>
      <c r="H261" s="185"/>
      <c r="I261" s="185"/>
      <c r="J261" s="185"/>
      <c r="K261" s="185"/>
      <c r="L261" s="185"/>
      <c r="M261" s="185"/>
      <c r="N261" s="185"/>
      <c r="O261" s="185"/>
      <c r="P261" s="185"/>
      <c r="Q261" s="185"/>
      <c r="R261" s="185"/>
      <c r="S261" s="185"/>
      <c r="T261" s="185"/>
      <c r="U261" s="185"/>
      <c r="V261" s="185"/>
      <c r="W261" s="185"/>
      <c r="X261" s="185"/>
      <c r="Y261" s="185"/>
      <c r="Z261" s="185"/>
      <c r="AA261" s="185"/>
      <c r="AB261" s="185"/>
      <c r="AC261" s="185"/>
      <c r="AD261" s="185"/>
      <c r="AE261" s="185"/>
      <c r="AF261" s="185"/>
    </row>
    <row r="262" spans="1:32" ht="15.75" customHeight="1" x14ac:dyDescent="0.35">
      <c r="A262" s="57"/>
      <c r="B262" s="212"/>
      <c r="C262" s="212"/>
      <c r="D262" s="212"/>
      <c r="E262" s="212"/>
      <c r="F262" s="212"/>
      <c r="G262" s="185"/>
      <c r="H262" s="185"/>
      <c r="I262" s="185"/>
      <c r="J262" s="185"/>
      <c r="K262" s="185"/>
      <c r="L262" s="185"/>
      <c r="M262" s="185"/>
      <c r="N262" s="185"/>
      <c r="O262" s="185"/>
      <c r="P262" s="185"/>
      <c r="Q262" s="185"/>
      <c r="R262" s="185"/>
      <c r="S262" s="185"/>
      <c r="T262" s="185"/>
      <c r="U262" s="185"/>
      <c r="V262" s="185"/>
      <c r="W262" s="185"/>
      <c r="X262" s="185"/>
      <c r="Y262" s="185"/>
      <c r="Z262" s="185"/>
      <c r="AA262" s="185"/>
      <c r="AB262" s="185"/>
      <c r="AC262" s="185"/>
      <c r="AD262" s="185"/>
      <c r="AE262" s="185"/>
      <c r="AF262" s="185"/>
    </row>
    <row r="263" spans="1:32" ht="15.75" customHeight="1" x14ac:dyDescent="0.35">
      <c r="A263" s="57"/>
      <c r="B263" s="212"/>
      <c r="C263" s="212"/>
      <c r="D263" s="212"/>
      <c r="E263" s="212"/>
      <c r="F263" s="212"/>
      <c r="G263" s="185"/>
      <c r="H263" s="185"/>
      <c r="I263" s="185"/>
      <c r="J263" s="185"/>
      <c r="K263" s="185"/>
      <c r="L263" s="185"/>
      <c r="M263" s="185"/>
      <c r="N263" s="185"/>
      <c r="O263" s="185"/>
      <c r="P263" s="185"/>
      <c r="Q263" s="185"/>
      <c r="R263" s="185"/>
      <c r="S263" s="185"/>
      <c r="T263" s="185"/>
      <c r="U263" s="185"/>
      <c r="V263" s="185"/>
      <c r="W263" s="185"/>
      <c r="X263" s="185"/>
      <c r="Y263" s="185"/>
      <c r="Z263" s="185"/>
      <c r="AA263" s="185"/>
      <c r="AB263" s="185"/>
      <c r="AC263" s="185"/>
      <c r="AD263" s="185"/>
      <c r="AE263" s="185"/>
      <c r="AF263" s="185"/>
    </row>
    <row r="264" spans="1:32" ht="15.75" customHeight="1" x14ac:dyDescent="0.35">
      <c r="A264" s="57"/>
      <c r="B264" s="212"/>
      <c r="C264" s="212"/>
      <c r="D264" s="212"/>
      <c r="E264" s="212"/>
      <c r="F264" s="212"/>
      <c r="G264" s="185"/>
      <c r="H264" s="185"/>
      <c r="I264" s="185"/>
      <c r="J264" s="185"/>
      <c r="K264" s="185"/>
      <c r="L264" s="185"/>
      <c r="M264" s="185"/>
      <c r="N264" s="185"/>
      <c r="O264" s="185"/>
      <c r="P264" s="185"/>
      <c r="Q264" s="185"/>
      <c r="R264" s="185"/>
      <c r="S264" s="185"/>
      <c r="T264" s="185"/>
      <c r="U264" s="185"/>
      <c r="V264" s="185"/>
      <c r="W264" s="185"/>
      <c r="X264" s="185"/>
      <c r="Y264" s="185"/>
      <c r="Z264" s="185"/>
      <c r="AA264" s="185"/>
      <c r="AB264" s="185"/>
      <c r="AC264" s="185"/>
      <c r="AD264" s="185"/>
      <c r="AE264" s="185"/>
      <c r="AF264" s="185"/>
    </row>
    <row r="265" spans="1:32" ht="15.75" customHeight="1" x14ac:dyDescent="0.35">
      <c r="A265" s="57"/>
      <c r="B265" s="212"/>
      <c r="C265" s="212"/>
      <c r="D265" s="212"/>
      <c r="E265" s="212"/>
      <c r="F265" s="212"/>
      <c r="G265" s="185"/>
      <c r="H265" s="185"/>
      <c r="I265" s="185"/>
      <c r="J265" s="185"/>
      <c r="K265" s="185"/>
      <c r="L265" s="185"/>
      <c r="M265" s="185"/>
      <c r="N265" s="185"/>
      <c r="O265" s="185"/>
      <c r="P265" s="185"/>
      <c r="Q265" s="185"/>
      <c r="R265" s="185"/>
      <c r="S265" s="185"/>
      <c r="T265" s="185"/>
      <c r="U265" s="185"/>
      <c r="V265" s="185"/>
      <c r="W265" s="185"/>
      <c r="X265" s="185"/>
      <c r="Y265" s="185"/>
      <c r="Z265" s="185"/>
      <c r="AA265" s="185"/>
      <c r="AB265" s="185"/>
      <c r="AC265" s="185"/>
      <c r="AD265" s="185"/>
      <c r="AE265" s="185"/>
      <c r="AF265" s="185"/>
    </row>
    <row r="266" spans="1:32" ht="15.75" customHeight="1" x14ac:dyDescent="0.35">
      <c r="A266" s="57"/>
      <c r="B266" s="212"/>
      <c r="C266" s="212"/>
      <c r="D266" s="212"/>
      <c r="E266" s="212"/>
      <c r="F266" s="212"/>
      <c r="G266" s="185"/>
      <c r="H266" s="185"/>
      <c r="I266" s="185"/>
      <c r="J266" s="185"/>
      <c r="K266" s="185"/>
      <c r="L266" s="185"/>
      <c r="M266" s="185"/>
      <c r="N266" s="185"/>
      <c r="O266" s="185"/>
      <c r="P266" s="185"/>
      <c r="Q266" s="185"/>
      <c r="R266" s="185"/>
      <c r="S266" s="185"/>
      <c r="T266" s="185"/>
      <c r="U266" s="185"/>
      <c r="V266" s="185"/>
      <c r="W266" s="185"/>
      <c r="X266" s="185"/>
      <c r="Y266" s="185"/>
      <c r="Z266" s="185"/>
      <c r="AA266" s="185"/>
      <c r="AB266" s="185"/>
      <c r="AC266" s="185"/>
      <c r="AD266" s="185"/>
      <c r="AE266" s="185"/>
      <c r="AF266" s="185"/>
    </row>
    <row r="267" spans="1:32" ht="15.75" customHeight="1" x14ac:dyDescent="0.35">
      <c r="A267" s="57"/>
      <c r="B267" s="212"/>
      <c r="C267" s="212"/>
      <c r="D267" s="212"/>
      <c r="E267" s="212"/>
      <c r="F267" s="212"/>
      <c r="G267" s="185"/>
      <c r="H267" s="185"/>
      <c r="I267" s="185"/>
      <c r="J267" s="185"/>
      <c r="K267" s="185"/>
      <c r="L267" s="185"/>
      <c r="M267" s="185"/>
      <c r="N267" s="185"/>
      <c r="O267" s="185"/>
      <c r="P267" s="185"/>
      <c r="Q267" s="185"/>
      <c r="R267" s="185"/>
      <c r="S267" s="185"/>
      <c r="T267" s="185"/>
      <c r="U267" s="185"/>
      <c r="V267" s="185"/>
      <c r="W267" s="185"/>
      <c r="X267" s="185"/>
      <c r="Y267" s="185"/>
      <c r="Z267" s="185"/>
      <c r="AA267" s="185"/>
      <c r="AB267" s="185"/>
      <c r="AC267" s="185"/>
      <c r="AD267" s="185"/>
      <c r="AE267" s="185"/>
      <c r="AF267" s="185"/>
    </row>
    <row r="268" spans="1:32" ht="15.75" customHeight="1" x14ac:dyDescent="0.35">
      <c r="A268" s="57"/>
      <c r="B268" s="212"/>
      <c r="C268" s="212"/>
      <c r="D268" s="212"/>
      <c r="E268" s="212"/>
      <c r="F268" s="212"/>
      <c r="G268" s="185"/>
      <c r="H268" s="185"/>
      <c r="I268" s="185"/>
      <c r="J268" s="185"/>
      <c r="K268" s="185"/>
      <c r="L268" s="185"/>
      <c r="M268" s="185"/>
      <c r="N268" s="185"/>
      <c r="O268" s="185"/>
      <c r="P268" s="185"/>
      <c r="Q268" s="185"/>
      <c r="R268" s="185"/>
      <c r="S268" s="185"/>
      <c r="T268" s="185"/>
      <c r="U268" s="185"/>
      <c r="V268" s="185"/>
      <c r="W268" s="185"/>
      <c r="X268" s="185"/>
      <c r="Y268" s="185"/>
      <c r="Z268" s="185"/>
      <c r="AA268" s="185"/>
      <c r="AB268" s="185"/>
      <c r="AC268" s="185"/>
      <c r="AD268" s="185"/>
      <c r="AE268" s="185"/>
      <c r="AF268" s="185"/>
    </row>
    <row r="269" spans="1:32" ht="15.75" customHeight="1" x14ac:dyDescent="0.35">
      <c r="A269" s="57"/>
      <c r="B269" s="212"/>
      <c r="C269" s="212"/>
      <c r="D269" s="212"/>
      <c r="E269" s="212"/>
      <c r="F269" s="212"/>
      <c r="G269" s="185"/>
      <c r="H269" s="185"/>
      <c r="I269" s="185"/>
      <c r="J269" s="185"/>
      <c r="K269" s="185"/>
      <c r="L269" s="185"/>
      <c r="M269" s="185"/>
      <c r="N269" s="185"/>
      <c r="O269" s="185"/>
      <c r="P269" s="185"/>
      <c r="Q269" s="185"/>
      <c r="R269" s="185"/>
      <c r="S269" s="185"/>
      <c r="T269" s="185"/>
      <c r="U269" s="185"/>
      <c r="V269" s="185"/>
      <c r="W269" s="185"/>
      <c r="X269" s="185"/>
      <c r="Y269" s="185"/>
      <c r="Z269" s="185"/>
      <c r="AA269" s="185"/>
      <c r="AB269" s="185"/>
      <c r="AC269" s="185"/>
      <c r="AD269" s="185"/>
      <c r="AE269" s="185"/>
      <c r="AF269" s="185"/>
    </row>
    <row r="270" spans="1:32" ht="15.75" customHeight="1" x14ac:dyDescent="0.35">
      <c r="A270" s="57"/>
      <c r="B270" s="212"/>
      <c r="C270" s="212"/>
      <c r="D270" s="212"/>
      <c r="E270" s="212"/>
      <c r="F270" s="212"/>
      <c r="G270" s="185"/>
      <c r="H270" s="185"/>
      <c r="I270" s="185"/>
      <c r="J270" s="185"/>
      <c r="K270" s="185"/>
      <c r="L270" s="185"/>
      <c r="M270" s="185"/>
      <c r="N270" s="185"/>
      <c r="O270" s="185"/>
      <c r="P270" s="185"/>
      <c r="Q270" s="185"/>
      <c r="R270" s="185"/>
      <c r="S270" s="185"/>
      <c r="T270" s="185"/>
      <c r="U270" s="185"/>
      <c r="V270" s="185"/>
      <c r="W270" s="185"/>
      <c r="X270" s="185"/>
      <c r="Y270" s="185"/>
      <c r="Z270" s="185"/>
      <c r="AA270" s="185"/>
      <c r="AB270" s="185"/>
      <c r="AC270" s="185"/>
      <c r="AD270" s="185"/>
      <c r="AE270" s="185"/>
      <c r="AF270" s="185"/>
    </row>
    <row r="271" spans="1:32" ht="15.75" customHeight="1" x14ac:dyDescent="0.35">
      <c r="A271" s="57"/>
      <c r="B271" s="212"/>
      <c r="C271" s="212"/>
      <c r="D271" s="212"/>
      <c r="E271" s="212"/>
      <c r="F271" s="212"/>
      <c r="G271" s="185"/>
      <c r="H271" s="185"/>
      <c r="I271" s="185"/>
      <c r="J271" s="185"/>
      <c r="K271" s="185"/>
      <c r="L271" s="185"/>
      <c r="M271" s="185"/>
      <c r="N271" s="185"/>
      <c r="O271" s="185"/>
      <c r="P271" s="185"/>
      <c r="Q271" s="185"/>
      <c r="R271" s="185"/>
      <c r="S271" s="185"/>
      <c r="T271" s="185"/>
      <c r="U271" s="185"/>
      <c r="V271" s="185"/>
      <c r="W271" s="185"/>
      <c r="X271" s="185"/>
      <c r="Y271" s="185"/>
      <c r="Z271" s="185"/>
      <c r="AA271" s="185"/>
      <c r="AB271" s="185"/>
      <c r="AC271" s="185"/>
      <c r="AD271" s="185"/>
      <c r="AE271" s="185"/>
      <c r="AF271" s="185"/>
    </row>
    <row r="272" spans="1:32" ht="15.75" customHeight="1" x14ac:dyDescent="0.35">
      <c r="A272" s="57"/>
      <c r="B272" s="212"/>
      <c r="C272" s="212"/>
      <c r="D272" s="212"/>
      <c r="E272" s="212"/>
      <c r="F272" s="212"/>
      <c r="G272" s="185"/>
      <c r="H272" s="185"/>
      <c r="I272" s="185"/>
      <c r="J272" s="185"/>
      <c r="K272" s="185"/>
      <c r="L272" s="185"/>
      <c r="M272" s="185"/>
      <c r="N272" s="185"/>
      <c r="O272" s="185"/>
      <c r="P272" s="185"/>
      <c r="Q272" s="185"/>
      <c r="R272" s="185"/>
      <c r="S272" s="185"/>
      <c r="T272" s="185"/>
      <c r="U272" s="185"/>
      <c r="V272" s="185"/>
      <c r="W272" s="185"/>
      <c r="X272" s="185"/>
      <c r="Y272" s="185"/>
      <c r="Z272" s="185"/>
      <c r="AA272" s="185"/>
      <c r="AB272" s="185"/>
      <c r="AC272" s="185"/>
      <c r="AD272" s="185"/>
      <c r="AE272" s="185"/>
      <c r="AF272" s="185"/>
    </row>
    <row r="273" spans="1:32" ht="15.75" customHeight="1" x14ac:dyDescent="0.35">
      <c r="A273" s="57"/>
      <c r="B273" s="212"/>
      <c r="C273" s="212"/>
      <c r="D273" s="212"/>
      <c r="E273" s="212"/>
      <c r="F273" s="212"/>
      <c r="G273" s="185"/>
      <c r="H273" s="185"/>
      <c r="I273" s="185"/>
      <c r="J273" s="185"/>
      <c r="K273" s="185"/>
      <c r="L273" s="185"/>
      <c r="M273" s="185"/>
      <c r="N273" s="185"/>
      <c r="O273" s="185"/>
      <c r="P273" s="185"/>
      <c r="Q273" s="185"/>
      <c r="R273" s="185"/>
      <c r="S273" s="185"/>
      <c r="T273" s="185"/>
      <c r="U273" s="185"/>
      <c r="V273" s="185"/>
      <c r="W273" s="185"/>
      <c r="X273" s="185"/>
      <c r="Y273" s="185"/>
      <c r="Z273" s="185"/>
      <c r="AA273" s="185"/>
      <c r="AB273" s="185"/>
      <c r="AC273" s="185"/>
      <c r="AD273" s="185"/>
      <c r="AE273" s="185"/>
      <c r="AF273" s="185"/>
    </row>
    <row r="274" spans="1:32" ht="15.75" customHeight="1" x14ac:dyDescent="0.35">
      <c r="A274" s="57"/>
      <c r="B274" s="212"/>
      <c r="C274" s="212"/>
      <c r="D274" s="212"/>
      <c r="E274" s="212"/>
      <c r="F274" s="212"/>
      <c r="G274" s="185"/>
      <c r="H274" s="185"/>
      <c r="I274" s="185"/>
      <c r="J274" s="185"/>
      <c r="K274" s="185"/>
      <c r="L274" s="185"/>
      <c r="M274" s="185"/>
      <c r="N274" s="185"/>
      <c r="O274" s="185"/>
      <c r="P274" s="185"/>
      <c r="Q274" s="185"/>
      <c r="R274" s="185"/>
      <c r="S274" s="185"/>
      <c r="T274" s="185"/>
      <c r="U274" s="185"/>
      <c r="V274" s="185"/>
      <c r="W274" s="185"/>
      <c r="X274" s="185"/>
      <c r="Y274" s="185"/>
      <c r="Z274" s="185"/>
      <c r="AA274" s="185"/>
      <c r="AB274" s="185"/>
      <c r="AC274" s="185"/>
      <c r="AD274" s="185"/>
      <c r="AE274" s="185"/>
      <c r="AF274" s="185"/>
    </row>
    <row r="275" spans="1:32" ht="15.75" customHeight="1" x14ac:dyDescent="0.35">
      <c r="A275" s="57"/>
      <c r="B275" s="212"/>
      <c r="C275" s="212"/>
      <c r="D275" s="212"/>
      <c r="E275" s="212"/>
      <c r="F275" s="212"/>
      <c r="G275" s="185"/>
      <c r="H275" s="185"/>
      <c r="I275" s="185"/>
      <c r="J275" s="185"/>
      <c r="K275" s="185"/>
      <c r="L275" s="185"/>
      <c r="M275" s="185"/>
      <c r="N275" s="185"/>
      <c r="O275" s="185"/>
      <c r="P275" s="185"/>
      <c r="Q275" s="185"/>
      <c r="R275" s="185"/>
      <c r="S275" s="185"/>
      <c r="T275" s="185"/>
      <c r="U275" s="185"/>
      <c r="V275" s="185"/>
      <c r="W275" s="185"/>
      <c r="X275" s="185"/>
      <c r="Y275" s="185"/>
      <c r="Z275" s="185"/>
      <c r="AA275" s="185"/>
      <c r="AB275" s="185"/>
      <c r="AC275" s="185"/>
      <c r="AD275" s="185"/>
      <c r="AE275" s="185"/>
      <c r="AF275" s="185"/>
    </row>
    <row r="276" spans="1:32" ht="15.75" customHeight="1" x14ac:dyDescent="0.35">
      <c r="A276" s="57"/>
      <c r="B276" s="212"/>
      <c r="C276" s="212"/>
      <c r="D276" s="212"/>
      <c r="E276" s="212"/>
      <c r="F276" s="212"/>
      <c r="G276" s="185"/>
      <c r="H276" s="185"/>
      <c r="I276" s="185"/>
      <c r="J276" s="185"/>
      <c r="K276" s="185"/>
      <c r="L276" s="185"/>
      <c r="M276" s="185"/>
      <c r="N276" s="185"/>
      <c r="O276" s="185"/>
      <c r="P276" s="185"/>
      <c r="Q276" s="185"/>
      <c r="R276" s="185"/>
      <c r="S276" s="185"/>
      <c r="T276" s="185"/>
      <c r="U276" s="185"/>
      <c r="V276" s="185"/>
      <c r="W276" s="185"/>
      <c r="X276" s="185"/>
      <c r="Y276" s="185"/>
      <c r="Z276" s="185"/>
      <c r="AA276" s="185"/>
      <c r="AB276" s="185"/>
      <c r="AC276" s="185"/>
      <c r="AD276" s="185"/>
      <c r="AE276" s="185"/>
      <c r="AF276" s="185"/>
    </row>
    <row r="277" spans="1:32" ht="15.75" customHeight="1" x14ac:dyDescent="0.35">
      <c r="A277" s="57"/>
      <c r="B277" s="212"/>
      <c r="C277" s="212"/>
      <c r="D277" s="212"/>
      <c r="E277" s="212"/>
      <c r="F277" s="212"/>
      <c r="G277" s="185"/>
      <c r="H277" s="185"/>
      <c r="I277" s="185"/>
      <c r="J277" s="185"/>
      <c r="K277" s="185"/>
      <c r="L277" s="185"/>
      <c r="M277" s="185"/>
      <c r="N277" s="185"/>
      <c r="O277" s="185"/>
      <c r="P277" s="185"/>
      <c r="Q277" s="185"/>
      <c r="R277" s="185"/>
      <c r="S277" s="185"/>
      <c r="T277" s="185"/>
      <c r="U277" s="185"/>
      <c r="V277" s="185"/>
      <c r="W277" s="185"/>
      <c r="X277" s="185"/>
      <c r="Y277" s="185"/>
      <c r="Z277" s="185"/>
      <c r="AA277" s="185"/>
      <c r="AB277" s="185"/>
      <c r="AC277" s="185"/>
      <c r="AD277" s="185"/>
      <c r="AE277" s="185"/>
      <c r="AF277" s="185"/>
    </row>
    <row r="278" spans="1:32" ht="15.75" customHeight="1" x14ac:dyDescent="0.35">
      <c r="A278" s="57"/>
      <c r="B278" s="212"/>
      <c r="C278" s="212"/>
      <c r="D278" s="212"/>
      <c r="E278" s="212"/>
      <c r="F278" s="212"/>
      <c r="G278" s="185"/>
      <c r="H278" s="185"/>
      <c r="I278" s="185"/>
      <c r="J278" s="185"/>
      <c r="K278" s="185"/>
      <c r="L278" s="185"/>
      <c r="M278" s="185"/>
      <c r="N278" s="185"/>
      <c r="O278" s="185"/>
      <c r="P278" s="185"/>
      <c r="Q278" s="185"/>
      <c r="R278" s="185"/>
      <c r="S278" s="185"/>
      <c r="T278" s="185"/>
      <c r="U278" s="185"/>
      <c r="V278" s="185"/>
      <c r="W278" s="185"/>
      <c r="X278" s="185"/>
      <c r="Y278" s="185"/>
      <c r="Z278" s="185"/>
      <c r="AA278" s="185"/>
      <c r="AB278" s="185"/>
      <c r="AC278" s="185"/>
      <c r="AD278" s="185"/>
      <c r="AE278" s="185"/>
      <c r="AF278" s="185"/>
    </row>
    <row r="279" spans="1:32" ht="15.75" customHeight="1" x14ac:dyDescent="0.35">
      <c r="A279" s="57"/>
      <c r="B279" s="212"/>
      <c r="C279" s="212"/>
      <c r="D279" s="212"/>
      <c r="E279" s="212"/>
      <c r="F279" s="212"/>
      <c r="G279" s="185"/>
      <c r="H279" s="185"/>
      <c r="I279" s="185"/>
      <c r="J279" s="185"/>
      <c r="K279" s="185"/>
      <c r="L279" s="185"/>
      <c r="M279" s="185"/>
      <c r="N279" s="185"/>
      <c r="O279" s="185"/>
      <c r="P279" s="185"/>
      <c r="Q279" s="185"/>
      <c r="R279" s="185"/>
      <c r="S279" s="185"/>
      <c r="T279" s="185"/>
      <c r="U279" s="185"/>
      <c r="V279" s="185"/>
      <c r="W279" s="185"/>
      <c r="X279" s="185"/>
      <c r="Y279" s="185"/>
      <c r="Z279" s="185"/>
      <c r="AA279" s="185"/>
      <c r="AB279" s="185"/>
      <c r="AC279" s="185"/>
      <c r="AD279" s="185"/>
      <c r="AE279" s="185"/>
      <c r="AF279" s="185"/>
    </row>
    <row r="280" spans="1:32" ht="15.75" customHeight="1" x14ac:dyDescent="0.35">
      <c r="A280" s="57"/>
      <c r="B280" s="212"/>
      <c r="C280" s="212"/>
      <c r="D280" s="212"/>
      <c r="E280" s="212"/>
      <c r="F280" s="212"/>
      <c r="G280" s="185"/>
      <c r="H280" s="185"/>
      <c r="I280" s="185"/>
      <c r="J280" s="185"/>
      <c r="K280" s="185"/>
      <c r="L280" s="185"/>
      <c r="M280" s="185"/>
      <c r="N280" s="185"/>
      <c r="O280" s="185"/>
      <c r="P280" s="185"/>
      <c r="Q280" s="185"/>
      <c r="R280" s="185"/>
      <c r="S280" s="185"/>
      <c r="T280" s="185"/>
      <c r="U280" s="185"/>
      <c r="V280" s="185"/>
      <c r="W280" s="185"/>
      <c r="X280" s="185"/>
      <c r="Y280" s="185"/>
      <c r="Z280" s="185"/>
      <c r="AA280" s="185"/>
      <c r="AB280" s="185"/>
      <c r="AC280" s="185"/>
      <c r="AD280" s="185"/>
      <c r="AE280" s="185"/>
      <c r="AF280" s="185"/>
    </row>
    <row r="281" spans="1:32" ht="15.75" customHeight="1" x14ac:dyDescent="0.35">
      <c r="A281" s="57"/>
      <c r="B281" s="212"/>
      <c r="C281" s="212"/>
      <c r="D281" s="212"/>
      <c r="E281" s="212"/>
      <c r="F281" s="212"/>
      <c r="G281" s="185"/>
      <c r="H281" s="185"/>
      <c r="I281" s="185"/>
      <c r="J281" s="185"/>
      <c r="K281" s="185"/>
      <c r="L281" s="185"/>
      <c r="M281" s="185"/>
      <c r="N281" s="185"/>
      <c r="O281" s="185"/>
      <c r="P281" s="185"/>
      <c r="Q281" s="185"/>
      <c r="R281" s="185"/>
      <c r="S281" s="185"/>
      <c r="T281" s="185"/>
      <c r="U281" s="185"/>
      <c r="V281" s="185"/>
      <c r="W281" s="185"/>
      <c r="X281" s="185"/>
      <c r="Y281" s="185"/>
      <c r="Z281" s="185"/>
      <c r="AA281" s="185"/>
      <c r="AB281" s="185"/>
      <c r="AC281" s="185"/>
      <c r="AD281" s="185"/>
      <c r="AE281" s="185"/>
      <c r="AF281" s="185"/>
    </row>
    <row r="282" spans="1:32" ht="15.75" customHeight="1" x14ac:dyDescent="0.35">
      <c r="A282" s="57"/>
      <c r="B282" s="212"/>
      <c r="C282" s="212"/>
      <c r="D282" s="212"/>
      <c r="E282" s="212"/>
      <c r="F282" s="212"/>
      <c r="G282" s="185"/>
      <c r="H282" s="185"/>
      <c r="I282" s="185"/>
      <c r="J282" s="185"/>
      <c r="K282" s="185"/>
      <c r="L282" s="185"/>
      <c r="M282" s="185"/>
      <c r="N282" s="185"/>
      <c r="O282" s="185"/>
      <c r="P282" s="185"/>
      <c r="Q282" s="185"/>
      <c r="R282" s="185"/>
      <c r="S282" s="185"/>
      <c r="T282" s="185"/>
      <c r="U282" s="185"/>
      <c r="V282" s="185"/>
      <c r="W282" s="185"/>
      <c r="X282" s="185"/>
      <c r="Y282" s="185"/>
      <c r="Z282" s="185"/>
      <c r="AA282" s="185"/>
      <c r="AB282" s="185"/>
      <c r="AC282" s="185"/>
      <c r="AD282" s="185"/>
      <c r="AE282" s="185"/>
      <c r="AF282" s="185"/>
    </row>
    <row r="283" spans="1:32" ht="15.75" customHeight="1" x14ac:dyDescent="0.35">
      <c r="A283" s="57"/>
      <c r="B283" s="212"/>
      <c r="C283" s="212"/>
      <c r="D283" s="212"/>
      <c r="E283" s="212"/>
      <c r="F283" s="212"/>
      <c r="G283" s="185"/>
      <c r="H283" s="185"/>
      <c r="I283" s="185"/>
      <c r="J283" s="185"/>
      <c r="K283" s="185"/>
      <c r="L283" s="185"/>
      <c r="M283" s="185"/>
      <c r="N283" s="185"/>
      <c r="O283" s="185"/>
      <c r="P283" s="185"/>
      <c r="Q283" s="185"/>
      <c r="R283" s="185"/>
      <c r="S283" s="185"/>
      <c r="T283" s="185"/>
      <c r="U283" s="185"/>
      <c r="V283" s="185"/>
      <c r="W283" s="185"/>
      <c r="X283" s="185"/>
      <c r="Y283" s="185"/>
      <c r="Z283" s="185"/>
      <c r="AA283" s="185"/>
      <c r="AB283" s="185"/>
      <c r="AC283" s="185"/>
      <c r="AD283" s="185"/>
      <c r="AE283" s="185"/>
      <c r="AF283" s="185"/>
    </row>
    <row r="284" spans="1:32" ht="15.75" customHeight="1" x14ac:dyDescent="0.35">
      <c r="A284" s="57"/>
      <c r="B284" s="212"/>
      <c r="C284" s="212"/>
      <c r="D284" s="212"/>
      <c r="E284" s="212"/>
      <c r="F284" s="212"/>
      <c r="G284" s="185"/>
      <c r="H284" s="185"/>
      <c r="I284" s="185"/>
      <c r="J284" s="185"/>
      <c r="K284" s="185"/>
      <c r="L284" s="185"/>
      <c r="M284" s="185"/>
      <c r="N284" s="185"/>
      <c r="O284" s="185"/>
      <c r="P284" s="185"/>
      <c r="Q284" s="185"/>
      <c r="R284" s="185"/>
      <c r="S284" s="185"/>
      <c r="T284" s="185"/>
      <c r="U284" s="185"/>
      <c r="V284" s="185"/>
      <c r="W284" s="185"/>
      <c r="X284" s="185"/>
      <c r="Y284" s="185"/>
      <c r="Z284" s="185"/>
      <c r="AA284" s="185"/>
      <c r="AB284" s="185"/>
      <c r="AC284" s="185"/>
      <c r="AD284" s="185"/>
      <c r="AE284" s="185"/>
      <c r="AF284" s="185"/>
    </row>
    <row r="285" spans="1:32" ht="15.75" customHeight="1" x14ac:dyDescent="0.35">
      <c r="A285" s="57"/>
      <c r="B285" s="212"/>
      <c r="C285" s="212"/>
      <c r="D285" s="212"/>
      <c r="E285" s="212"/>
      <c r="F285" s="212"/>
      <c r="G285" s="185"/>
      <c r="H285" s="185"/>
      <c r="I285" s="185"/>
      <c r="J285" s="185"/>
      <c r="K285" s="185"/>
      <c r="L285" s="185"/>
      <c r="M285" s="185"/>
      <c r="N285" s="185"/>
      <c r="O285" s="185"/>
      <c r="P285" s="185"/>
      <c r="Q285" s="185"/>
      <c r="R285" s="185"/>
      <c r="S285" s="185"/>
      <c r="T285" s="185"/>
      <c r="U285" s="185"/>
      <c r="V285" s="185"/>
      <c r="W285" s="185"/>
      <c r="X285" s="185"/>
      <c r="Y285" s="185"/>
      <c r="Z285" s="185"/>
      <c r="AA285" s="185"/>
      <c r="AB285" s="185"/>
      <c r="AC285" s="185"/>
      <c r="AD285" s="185"/>
      <c r="AE285" s="185"/>
      <c r="AF285" s="185"/>
    </row>
    <row r="286" spans="1:32" ht="15.75" customHeight="1" x14ac:dyDescent="0.35">
      <c r="A286" s="57"/>
      <c r="B286" s="212"/>
      <c r="C286" s="212"/>
      <c r="D286" s="212"/>
      <c r="E286" s="212"/>
      <c r="F286" s="212"/>
      <c r="G286" s="185"/>
      <c r="H286" s="185"/>
      <c r="I286" s="185"/>
      <c r="J286" s="185"/>
      <c r="K286" s="185"/>
      <c r="L286" s="185"/>
      <c r="M286" s="185"/>
      <c r="N286" s="185"/>
      <c r="O286" s="185"/>
      <c r="P286" s="185"/>
      <c r="Q286" s="185"/>
      <c r="R286" s="185"/>
      <c r="S286" s="185"/>
      <c r="T286" s="185"/>
      <c r="U286" s="185"/>
      <c r="V286" s="185"/>
      <c r="W286" s="185"/>
      <c r="X286" s="185"/>
      <c r="Y286" s="185"/>
      <c r="Z286" s="185"/>
      <c r="AA286" s="185"/>
      <c r="AB286" s="185"/>
      <c r="AC286" s="185"/>
      <c r="AD286" s="185"/>
      <c r="AE286" s="185"/>
      <c r="AF286" s="185"/>
    </row>
    <row r="287" spans="1:32" ht="15.75" customHeight="1" x14ac:dyDescent="0.35">
      <c r="A287" s="57"/>
      <c r="B287" s="212"/>
      <c r="C287" s="212"/>
      <c r="D287" s="212"/>
      <c r="E287" s="212"/>
      <c r="F287" s="212"/>
      <c r="G287" s="185"/>
      <c r="H287" s="185"/>
      <c r="I287" s="185"/>
      <c r="J287" s="185"/>
      <c r="K287" s="185"/>
      <c r="L287" s="185"/>
      <c r="M287" s="185"/>
      <c r="N287" s="185"/>
      <c r="O287" s="185"/>
      <c r="P287" s="185"/>
      <c r="Q287" s="185"/>
      <c r="R287" s="185"/>
      <c r="S287" s="185"/>
      <c r="T287" s="185"/>
      <c r="U287" s="185"/>
      <c r="V287" s="185"/>
      <c r="W287" s="185"/>
      <c r="X287" s="185"/>
      <c r="Y287" s="185"/>
      <c r="Z287" s="185"/>
      <c r="AA287" s="185"/>
      <c r="AB287" s="185"/>
      <c r="AC287" s="185"/>
      <c r="AD287" s="185"/>
      <c r="AE287" s="185"/>
      <c r="AF287" s="185"/>
    </row>
    <row r="288" spans="1:32" ht="15.75" customHeight="1" x14ac:dyDescent="0.35">
      <c r="A288" s="57"/>
      <c r="B288" s="212"/>
      <c r="C288" s="212"/>
      <c r="D288" s="212"/>
      <c r="E288" s="212"/>
      <c r="F288" s="212"/>
      <c r="G288" s="185"/>
      <c r="H288" s="185"/>
      <c r="I288" s="185"/>
      <c r="J288" s="185"/>
      <c r="K288" s="185"/>
      <c r="L288" s="185"/>
      <c r="M288" s="185"/>
      <c r="N288" s="185"/>
      <c r="O288" s="185"/>
      <c r="P288" s="185"/>
      <c r="Q288" s="185"/>
      <c r="R288" s="185"/>
      <c r="S288" s="185"/>
      <c r="T288" s="185"/>
      <c r="U288" s="185"/>
      <c r="V288" s="185"/>
      <c r="W288" s="185"/>
      <c r="X288" s="185"/>
      <c r="Y288" s="185"/>
      <c r="Z288" s="185"/>
      <c r="AA288" s="185"/>
      <c r="AB288" s="185"/>
      <c r="AC288" s="185"/>
      <c r="AD288" s="185"/>
      <c r="AE288" s="185"/>
      <c r="AF288" s="185"/>
    </row>
    <row r="289" spans="1:32" ht="15.75" customHeight="1" x14ac:dyDescent="0.35">
      <c r="A289" s="57"/>
      <c r="B289" s="212"/>
      <c r="C289" s="212"/>
      <c r="D289" s="212"/>
      <c r="E289" s="212"/>
      <c r="F289" s="212"/>
      <c r="G289" s="185"/>
      <c r="H289" s="185"/>
      <c r="I289" s="185"/>
      <c r="J289" s="185"/>
      <c r="K289" s="185"/>
      <c r="L289" s="185"/>
      <c r="M289" s="185"/>
      <c r="N289" s="185"/>
      <c r="O289" s="185"/>
      <c r="P289" s="185"/>
      <c r="Q289" s="185"/>
      <c r="R289" s="185"/>
      <c r="S289" s="185"/>
      <c r="T289" s="185"/>
      <c r="U289" s="185"/>
      <c r="V289" s="185"/>
      <c r="W289" s="185"/>
      <c r="X289" s="185"/>
      <c r="Y289" s="185"/>
      <c r="Z289" s="185"/>
      <c r="AA289" s="185"/>
      <c r="AB289" s="185"/>
      <c r="AC289" s="185"/>
      <c r="AD289" s="185"/>
      <c r="AE289" s="185"/>
      <c r="AF289" s="185"/>
    </row>
    <row r="290" spans="1:32" ht="15.75" customHeight="1" x14ac:dyDescent="0.35">
      <c r="A290" s="57"/>
      <c r="B290" s="212"/>
      <c r="C290" s="212"/>
      <c r="D290" s="212"/>
      <c r="E290" s="212"/>
      <c r="F290" s="212"/>
      <c r="G290" s="185"/>
      <c r="H290" s="185"/>
      <c r="I290" s="185"/>
      <c r="J290" s="185"/>
      <c r="K290" s="185"/>
      <c r="L290" s="185"/>
      <c r="M290" s="185"/>
      <c r="N290" s="185"/>
      <c r="O290" s="185"/>
      <c r="P290" s="185"/>
      <c r="Q290" s="185"/>
      <c r="R290" s="185"/>
      <c r="S290" s="185"/>
      <c r="T290" s="185"/>
      <c r="U290" s="185"/>
      <c r="V290" s="185"/>
      <c r="W290" s="185"/>
      <c r="X290" s="185"/>
      <c r="Y290" s="185"/>
      <c r="Z290" s="185"/>
      <c r="AA290" s="185"/>
      <c r="AB290" s="185"/>
      <c r="AC290" s="185"/>
      <c r="AD290" s="185"/>
      <c r="AE290" s="185"/>
      <c r="AF290" s="185"/>
    </row>
    <row r="291" spans="1:32" ht="15.75" customHeight="1" x14ac:dyDescent="0.35">
      <c r="A291" s="57"/>
      <c r="B291" s="212"/>
      <c r="C291" s="212"/>
      <c r="D291" s="212"/>
      <c r="E291" s="212"/>
      <c r="F291" s="212"/>
      <c r="G291" s="185"/>
      <c r="H291" s="185"/>
      <c r="I291" s="185"/>
      <c r="J291" s="185"/>
      <c r="K291" s="185"/>
      <c r="L291" s="185"/>
      <c r="M291" s="185"/>
      <c r="N291" s="185"/>
      <c r="O291" s="185"/>
      <c r="P291" s="185"/>
      <c r="Q291" s="185"/>
      <c r="R291" s="185"/>
      <c r="S291" s="185"/>
      <c r="T291" s="185"/>
      <c r="U291" s="185"/>
      <c r="V291" s="185"/>
      <c r="W291" s="185"/>
      <c r="X291" s="185"/>
      <c r="Y291" s="185"/>
      <c r="Z291" s="185"/>
      <c r="AA291" s="185"/>
      <c r="AB291" s="185"/>
      <c r="AC291" s="185"/>
      <c r="AD291" s="185"/>
      <c r="AE291" s="185"/>
      <c r="AF291" s="185"/>
    </row>
    <row r="292" spans="1:32" ht="15.75" customHeight="1" x14ac:dyDescent="0.35">
      <c r="A292" s="57"/>
      <c r="B292" s="212"/>
      <c r="C292" s="212"/>
      <c r="D292" s="212"/>
      <c r="E292" s="212"/>
      <c r="F292" s="212"/>
      <c r="G292" s="185"/>
      <c r="H292" s="185"/>
      <c r="I292" s="185"/>
      <c r="J292" s="185"/>
      <c r="K292" s="185"/>
      <c r="L292" s="185"/>
      <c r="M292" s="185"/>
      <c r="N292" s="185"/>
      <c r="O292" s="185"/>
      <c r="P292" s="185"/>
      <c r="Q292" s="185"/>
      <c r="R292" s="185"/>
      <c r="S292" s="185"/>
      <c r="T292" s="185"/>
      <c r="U292" s="185"/>
      <c r="V292" s="185"/>
      <c r="W292" s="185"/>
      <c r="X292" s="185"/>
      <c r="Y292" s="185"/>
      <c r="Z292" s="185"/>
      <c r="AA292" s="185"/>
      <c r="AB292" s="185"/>
      <c r="AC292" s="185"/>
      <c r="AD292" s="185"/>
      <c r="AE292" s="185"/>
      <c r="AF292" s="185"/>
    </row>
    <row r="293" spans="1:32" ht="15.75" customHeight="1" x14ac:dyDescent="0.35">
      <c r="A293" s="57"/>
      <c r="B293" s="212"/>
      <c r="C293" s="212"/>
      <c r="D293" s="212"/>
      <c r="E293" s="212"/>
      <c r="F293" s="212"/>
      <c r="G293" s="185"/>
      <c r="H293" s="185"/>
      <c r="I293" s="185"/>
      <c r="J293" s="185"/>
      <c r="K293" s="185"/>
      <c r="L293" s="185"/>
      <c r="M293" s="185"/>
      <c r="N293" s="185"/>
      <c r="O293" s="185"/>
      <c r="P293" s="185"/>
      <c r="Q293" s="185"/>
      <c r="R293" s="185"/>
      <c r="S293" s="185"/>
      <c r="T293" s="185"/>
      <c r="U293" s="185"/>
      <c r="V293" s="185"/>
      <c r="W293" s="185"/>
      <c r="X293" s="185"/>
      <c r="Y293" s="185"/>
      <c r="Z293" s="185"/>
      <c r="AA293" s="185"/>
      <c r="AB293" s="185"/>
      <c r="AC293" s="185"/>
      <c r="AD293" s="185"/>
      <c r="AE293" s="185"/>
      <c r="AF293" s="185"/>
    </row>
    <row r="294" spans="1:32" ht="15.75" customHeight="1" x14ac:dyDescent="0.35">
      <c r="A294" s="57"/>
      <c r="B294" s="212"/>
      <c r="C294" s="212"/>
      <c r="D294" s="212"/>
      <c r="E294" s="212"/>
      <c r="F294" s="212"/>
      <c r="G294" s="185"/>
      <c r="H294" s="185"/>
      <c r="I294" s="185"/>
      <c r="J294" s="185"/>
      <c r="K294" s="185"/>
      <c r="L294" s="185"/>
      <c r="M294" s="185"/>
      <c r="N294" s="185"/>
      <c r="O294" s="185"/>
      <c r="P294" s="185"/>
      <c r="Q294" s="185"/>
      <c r="R294" s="185"/>
      <c r="S294" s="185"/>
      <c r="T294" s="185"/>
      <c r="U294" s="185"/>
      <c r="V294" s="185"/>
      <c r="W294" s="185"/>
      <c r="X294" s="185"/>
      <c r="Y294" s="185"/>
      <c r="Z294" s="185"/>
      <c r="AA294" s="185"/>
      <c r="AB294" s="185"/>
      <c r="AC294" s="185"/>
      <c r="AD294" s="185"/>
      <c r="AE294" s="185"/>
      <c r="AF294" s="185"/>
    </row>
    <row r="295" spans="1:32" ht="15.75" customHeight="1" x14ac:dyDescent="0.35">
      <c r="A295" s="57"/>
      <c r="B295" s="212"/>
      <c r="C295" s="212"/>
      <c r="D295" s="212"/>
      <c r="E295" s="212"/>
      <c r="F295" s="212"/>
      <c r="G295" s="185"/>
      <c r="H295" s="185"/>
      <c r="I295" s="185"/>
      <c r="J295" s="185"/>
      <c r="K295" s="185"/>
      <c r="L295" s="185"/>
      <c r="M295" s="185"/>
      <c r="N295" s="185"/>
      <c r="O295" s="185"/>
      <c r="P295" s="185"/>
      <c r="Q295" s="185"/>
      <c r="R295" s="185"/>
      <c r="S295" s="185"/>
      <c r="T295" s="185"/>
      <c r="U295" s="185"/>
      <c r="V295" s="185"/>
      <c r="W295" s="185"/>
      <c r="X295" s="185"/>
      <c r="Y295" s="185"/>
      <c r="Z295" s="185"/>
      <c r="AA295" s="185"/>
      <c r="AB295" s="185"/>
      <c r="AC295" s="185"/>
      <c r="AD295" s="185"/>
      <c r="AE295" s="185"/>
      <c r="AF295" s="185"/>
    </row>
    <row r="296" spans="1:32" ht="15.75" customHeight="1" x14ac:dyDescent="0.35">
      <c r="A296" s="57"/>
      <c r="B296" s="212"/>
      <c r="C296" s="212"/>
      <c r="D296" s="212"/>
      <c r="E296" s="212"/>
      <c r="F296" s="212"/>
      <c r="G296" s="185"/>
      <c r="H296" s="185"/>
      <c r="I296" s="185"/>
      <c r="J296" s="185"/>
      <c r="K296" s="185"/>
      <c r="L296" s="185"/>
      <c r="M296" s="185"/>
      <c r="N296" s="185"/>
      <c r="O296" s="185"/>
      <c r="P296" s="185"/>
      <c r="Q296" s="185"/>
      <c r="R296" s="185"/>
      <c r="S296" s="185"/>
      <c r="T296" s="185"/>
      <c r="U296" s="185"/>
      <c r="V296" s="185"/>
      <c r="W296" s="185"/>
      <c r="X296" s="185"/>
      <c r="Y296" s="185"/>
      <c r="Z296" s="185"/>
      <c r="AA296" s="185"/>
      <c r="AB296" s="185"/>
      <c r="AC296" s="185"/>
      <c r="AD296" s="185"/>
      <c r="AE296" s="185"/>
      <c r="AF296" s="185"/>
    </row>
    <row r="297" spans="1:32" ht="15.75" customHeight="1" x14ac:dyDescent="0.35">
      <c r="A297" s="57"/>
      <c r="B297" s="212"/>
      <c r="C297" s="212"/>
      <c r="D297" s="212"/>
      <c r="E297" s="212"/>
      <c r="F297" s="212"/>
      <c r="G297" s="185"/>
      <c r="H297" s="185"/>
      <c r="I297" s="185"/>
      <c r="J297" s="185"/>
      <c r="K297" s="185"/>
      <c r="L297" s="185"/>
      <c r="M297" s="185"/>
      <c r="N297" s="185"/>
      <c r="O297" s="185"/>
      <c r="P297" s="185"/>
      <c r="Q297" s="185"/>
      <c r="R297" s="185"/>
      <c r="S297" s="185"/>
      <c r="T297" s="185"/>
      <c r="U297" s="185"/>
      <c r="V297" s="185"/>
      <c r="W297" s="185"/>
      <c r="X297" s="185"/>
      <c r="Y297" s="185"/>
      <c r="Z297" s="185"/>
      <c r="AA297" s="185"/>
      <c r="AB297" s="185"/>
      <c r="AC297" s="185"/>
      <c r="AD297" s="185"/>
      <c r="AE297" s="185"/>
      <c r="AF297" s="185"/>
    </row>
    <row r="298" spans="1:32" ht="15.75" customHeight="1" x14ac:dyDescent="0.35">
      <c r="A298" s="57"/>
      <c r="B298" s="212"/>
      <c r="C298" s="212"/>
      <c r="D298" s="212"/>
      <c r="E298" s="212"/>
      <c r="F298" s="212"/>
      <c r="G298" s="185"/>
      <c r="H298" s="185"/>
      <c r="I298" s="185"/>
      <c r="J298" s="185"/>
      <c r="K298" s="185"/>
      <c r="L298" s="185"/>
      <c r="M298" s="185"/>
      <c r="N298" s="185"/>
      <c r="O298" s="185"/>
      <c r="P298" s="185"/>
      <c r="Q298" s="185"/>
      <c r="R298" s="185"/>
      <c r="S298" s="185"/>
      <c r="T298" s="185"/>
      <c r="U298" s="185"/>
      <c r="V298" s="185"/>
      <c r="W298" s="185"/>
      <c r="X298" s="185"/>
      <c r="Y298" s="185"/>
      <c r="Z298" s="185"/>
      <c r="AA298" s="185"/>
      <c r="AB298" s="185"/>
      <c r="AC298" s="185"/>
      <c r="AD298" s="185"/>
      <c r="AE298" s="185"/>
      <c r="AF298" s="185"/>
    </row>
    <row r="299" spans="1:32" ht="15.75" customHeight="1" x14ac:dyDescent="0.35">
      <c r="A299" s="57"/>
      <c r="B299" s="212"/>
      <c r="C299" s="212"/>
      <c r="D299" s="212"/>
      <c r="E299" s="212"/>
      <c r="F299" s="212"/>
      <c r="G299" s="185"/>
      <c r="H299" s="185"/>
      <c r="I299" s="185"/>
      <c r="J299" s="185"/>
      <c r="K299" s="185"/>
      <c r="L299" s="185"/>
      <c r="M299" s="185"/>
      <c r="N299" s="185"/>
      <c r="O299" s="185"/>
      <c r="P299" s="185"/>
      <c r="Q299" s="185"/>
      <c r="R299" s="185"/>
      <c r="S299" s="185"/>
      <c r="T299" s="185"/>
      <c r="U299" s="185"/>
      <c r="V299" s="185"/>
      <c r="W299" s="185"/>
      <c r="X299" s="185"/>
      <c r="Y299" s="185"/>
      <c r="Z299" s="185"/>
      <c r="AA299" s="185"/>
      <c r="AB299" s="185"/>
      <c r="AC299" s="185"/>
      <c r="AD299" s="185"/>
      <c r="AE299" s="185"/>
      <c r="AF299" s="185"/>
    </row>
    <row r="300" spans="1:32" ht="15.75" customHeight="1" x14ac:dyDescent="0.35">
      <c r="A300" s="57"/>
      <c r="B300" s="212"/>
      <c r="C300" s="212"/>
      <c r="D300" s="212"/>
      <c r="E300" s="212"/>
      <c r="F300" s="212"/>
      <c r="G300" s="185"/>
      <c r="H300" s="185"/>
      <c r="I300" s="185"/>
      <c r="J300" s="185"/>
      <c r="K300" s="185"/>
      <c r="L300" s="185"/>
      <c r="M300" s="185"/>
      <c r="N300" s="185"/>
      <c r="O300" s="185"/>
      <c r="P300" s="185"/>
      <c r="Q300" s="185"/>
      <c r="R300" s="185"/>
      <c r="S300" s="185"/>
      <c r="T300" s="185"/>
      <c r="U300" s="185"/>
      <c r="V300" s="185"/>
      <c r="W300" s="185"/>
      <c r="X300" s="185"/>
      <c r="Y300" s="185"/>
      <c r="Z300" s="185"/>
      <c r="AA300" s="185"/>
      <c r="AB300" s="185"/>
      <c r="AC300" s="185"/>
      <c r="AD300" s="185"/>
      <c r="AE300" s="185"/>
      <c r="AF300" s="185"/>
    </row>
    <row r="301" spans="1:32" ht="15.75" customHeight="1" x14ac:dyDescent="0.35">
      <c r="A301" s="57"/>
      <c r="B301" s="212"/>
      <c r="C301" s="212"/>
      <c r="D301" s="212"/>
      <c r="E301" s="212"/>
      <c r="F301" s="212"/>
      <c r="G301" s="185"/>
      <c r="H301" s="185"/>
      <c r="I301" s="185"/>
      <c r="J301" s="185"/>
      <c r="K301" s="185"/>
      <c r="L301" s="185"/>
      <c r="M301" s="185"/>
      <c r="N301" s="185"/>
      <c r="O301" s="185"/>
      <c r="P301" s="185"/>
      <c r="Q301" s="185"/>
      <c r="R301" s="185"/>
      <c r="S301" s="185"/>
      <c r="T301" s="185"/>
      <c r="U301" s="185"/>
      <c r="V301" s="185"/>
      <c r="W301" s="185"/>
      <c r="X301" s="185"/>
      <c r="Y301" s="185"/>
      <c r="Z301" s="185"/>
      <c r="AA301" s="185"/>
      <c r="AB301" s="185"/>
      <c r="AC301" s="185"/>
      <c r="AD301" s="185"/>
      <c r="AE301" s="185"/>
      <c r="AF301" s="185"/>
    </row>
    <row r="302" spans="1:32" ht="15.75" customHeight="1" x14ac:dyDescent="0.35">
      <c r="A302" s="57"/>
      <c r="B302" s="212"/>
      <c r="C302" s="212"/>
      <c r="D302" s="212"/>
      <c r="E302" s="212"/>
      <c r="F302" s="212"/>
      <c r="G302" s="185"/>
      <c r="H302" s="185"/>
      <c r="I302" s="185"/>
      <c r="J302" s="185"/>
      <c r="K302" s="185"/>
      <c r="L302" s="185"/>
      <c r="M302" s="185"/>
      <c r="N302" s="185"/>
      <c r="O302" s="185"/>
      <c r="P302" s="185"/>
      <c r="Q302" s="185"/>
      <c r="R302" s="185"/>
      <c r="S302" s="185"/>
      <c r="T302" s="185"/>
      <c r="U302" s="185"/>
      <c r="V302" s="185"/>
      <c r="W302" s="185"/>
      <c r="X302" s="185"/>
      <c r="Y302" s="185"/>
      <c r="Z302" s="185"/>
      <c r="AA302" s="185"/>
      <c r="AB302" s="185"/>
      <c r="AC302" s="185"/>
      <c r="AD302" s="185"/>
      <c r="AE302" s="185"/>
      <c r="AF302" s="185"/>
    </row>
    <row r="303" spans="1:32" ht="15.75" customHeight="1" x14ac:dyDescent="0.35">
      <c r="A303" s="57"/>
      <c r="B303" s="212"/>
      <c r="C303" s="212"/>
      <c r="D303" s="212"/>
      <c r="E303" s="212"/>
      <c r="F303" s="212"/>
      <c r="G303" s="185"/>
      <c r="H303" s="185"/>
      <c r="I303" s="185"/>
      <c r="J303" s="185"/>
      <c r="K303" s="185"/>
      <c r="L303" s="185"/>
      <c r="M303" s="185"/>
      <c r="N303" s="185"/>
      <c r="O303" s="185"/>
      <c r="P303" s="185"/>
      <c r="Q303" s="185"/>
      <c r="R303" s="185"/>
      <c r="S303" s="185"/>
      <c r="T303" s="185"/>
      <c r="U303" s="185"/>
      <c r="V303" s="185"/>
      <c r="W303" s="185"/>
      <c r="X303" s="185"/>
      <c r="Y303" s="185"/>
      <c r="Z303" s="185"/>
      <c r="AA303" s="185"/>
      <c r="AB303" s="185"/>
      <c r="AC303" s="185"/>
      <c r="AD303" s="185"/>
      <c r="AE303" s="185"/>
      <c r="AF303" s="185"/>
    </row>
    <row r="304" spans="1:32" ht="15.75" customHeight="1" x14ac:dyDescent="0.35">
      <c r="A304" s="57"/>
      <c r="B304" s="212"/>
      <c r="C304" s="212"/>
      <c r="D304" s="212"/>
      <c r="E304" s="212"/>
      <c r="F304" s="212"/>
      <c r="G304" s="185"/>
      <c r="H304" s="185"/>
      <c r="I304" s="185"/>
      <c r="J304" s="185"/>
      <c r="K304" s="185"/>
      <c r="L304" s="185"/>
      <c r="M304" s="185"/>
      <c r="N304" s="185"/>
      <c r="O304" s="185"/>
      <c r="P304" s="185"/>
      <c r="Q304" s="185"/>
      <c r="R304" s="185"/>
      <c r="S304" s="185"/>
      <c r="T304" s="185"/>
      <c r="U304" s="185"/>
      <c r="V304" s="185"/>
      <c r="W304" s="185"/>
      <c r="X304" s="185"/>
      <c r="Y304" s="185"/>
      <c r="Z304" s="185"/>
      <c r="AA304" s="185"/>
      <c r="AB304" s="185"/>
      <c r="AC304" s="185"/>
      <c r="AD304" s="185"/>
      <c r="AE304" s="185"/>
      <c r="AF304" s="185"/>
    </row>
    <row r="305" spans="1:32" ht="15.75" customHeight="1" x14ac:dyDescent="0.35">
      <c r="A305" s="57"/>
      <c r="B305" s="212"/>
      <c r="C305" s="212"/>
      <c r="D305" s="212"/>
      <c r="E305" s="212"/>
      <c r="F305" s="212"/>
      <c r="G305" s="185"/>
      <c r="H305" s="185"/>
      <c r="I305" s="185"/>
      <c r="J305" s="185"/>
      <c r="K305" s="185"/>
      <c r="L305" s="185"/>
      <c r="M305" s="185"/>
      <c r="N305" s="185"/>
      <c r="O305" s="185"/>
      <c r="P305" s="185"/>
      <c r="Q305" s="185"/>
      <c r="R305" s="185"/>
      <c r="S305" s="185"/>
      <c r="T305" s="185"/>
      <c r="U305" s="185"/>
      <c r="V305" s="185"/>
      <c r="W305" s="185"/>
      <c r="X305" s="185"/>
      <c r="Y305" s="185"/>
      <c r="Z305" s="185"/>
      <c r="AA305" s="185"/>
      <c r="AB305" s="185"/>
      <c r="AC305" s="185"/>
      <c r="AD305" s="185"/>
      <c r="AE305" s="185"/>
      <c r="AF305" s="185"/>
    </row>
    <row r="306" spans="1:32" ht="15.75" customHeight="1" x14ac:dyDescent="0.35">
      <c r="A306" s="57"/>
      <c r="B306" s="212"/>
      <c r="C306" s="212"/>
      <c r="D306" s="212"/>
      <c r="E306" s="212"/>
      <c r="F306" s="212"/>
      <c r="G306" s="185"/>
      <c r="H306" s="185"/>
      <c r="I306" s="185"/>
      <c r="J306" s="185"/>
      <c r="K306" s="185"/>
      <c r="L306" s="185"/>
      <c r="M306" s="185"/>
      <c r="N306" s="185"/>
      <c r="O306" s="185"/>
      <c r="P306" s="185"/>
      <c r="Q306" s="185"/>
      <c r="R306" s="185"/>
      <c r="S306" s="185"/>
      <c r="T306" s="185"/>
      <c r="U306" s="185"/>
      <c r="V306" s="185"/>
      <c r="W306" s="185"/>
      <c r="X306" s="185"/>
      <c r="Y306" s="185"/>
      <c r="Z306" s="185"/>
      <c r="AA306" s="185"/>
      <c r="AB306" s="185"/>
      <c r="AC306" s="185"/>
      <c r="AD306" s="185"/>
      <c r="AE306" s="185"/>
      <c r="AF306" s="185"/>
    </row>
    <row r="307" spans="1:32" ht="15.75" customHeight="1" x14ac:dyDescent="0.35">
      <c r="A307" s="57"/>
      <c r="B307" s="212"/>
      <c r="C307" s="212"/>
      <c r="D307" s="212"/>
      <c r="E307" s="212"/>
      <c r="F307" s="212"/>
      <c r="G307" s="185"/>
      <c r="H307" s="185"/>
      <c r="I307" s="185"/>
      <c r="J307" s="185"/>
      <c r="K307" s="185"/>
      <c r="L307" s="185"/>
      <c r="M307" s="185"/>
      <c r="N307" s="185"/>
      <c r="O307" s="185"/>
      <c r="P307" s="185"/>
      <c r="Q307" s="185"/>
      <c r="R307" s="185"/>
      <c r="S307" s="185"/>
      <c r="T307" s="185"/>
      <c r="U307" s="185"/>
      <c r="V307" s="185"/>
      <c r="W307" s="185"/>
      <c r="X307" s="185"/>
      <c r="Y307" s="185"/>
      <c r="Z307" s="185"/>
      <c r="AA307" s="185"/>
      <c r="AB307" s="185"/>
      <c r="AC307" s="185"/>
      <c r="AD307" s="185"/>
      <c r="AE307" s="185"/>
      <c r="AF307" s="185"/>
    </row>
    <row r="308" spans="1:32" ht="15.75" customHeight="1" x14ac:dyDescent="0.35">
      <c r="A308" s="57"/>
      <c r="B308" s="212"/>
      <c r="C308" s="212"/>
      <c r="D308" s="212"/>
      <c r="E308" s="212"/>
      <c r="F308" s="212"/>
      <c r="G308" s="185"/>
      <c r="H308" s="185"/>
      <c r="I308" s="185"/>
      <c r="J308" s="185"/>
      <c r="K308" s="185"/>
      <c r="L308" s="185"/>
      <c r="M308" s="185"/>
      <c r="N308" s="185"/>
      <c r="O308" s="185"/>
      <c r="P308" s="185"/>
      <c r="Q308" s="185"/>
      <c r="R308" s="185"/>
      <c r="S308" s="185"/>
      <c r="T308" s="185"/>
      <c r="U308" s="185"/>
      <c r="V308" s="185"/>
      <c r="W308" s="185"/>
      <c r="X308" s="185"/>
      <c r="Y308" s="185"/>
      <c r="Z308" s="185"/>
      <c r="AA308" s="185"/>
      <c r="AB308" s="185"/>
      <c r="AC308" s="185"/>
      <c r="AD308" s="185"/>
      <c r="AE308" s="185"/>
      <c r="AF308" s="185"/>
    </row>
    <row r="309" spans="1:32" ht="15.75" customHeight="1" x14ac:dyDescent="0.35">
      <c r="A309" s="57"/>
      <c r="B309" s="212"/>
      <c r="C309" s="212"/>
      <c r="D309" s="212"/>
      <c r="E309" s="212"/>
      <c r="F309" s="212"/>
      <c r="G309" s="185"/>
      <c r="H309" s="185"/>
      <c r="I309" s="185"/>
      <c r="J309" s="185"/>
      <c r="K309" s="185"/>
      <c r="L309" s="185"/>
      <c r="M309" s="185"/>
      <c r="N309" s="185"/>
      <c r="O309" s="185"/>
      <c r="P309" s="185"/>
      <c r="Q309" s="185"/>
      <c r="R309" s="185"/>
      <c r="S309" s="185"/>
      <c r="T309" s="185"/>
      <c r="U309" s="185"/>
      <c r="V309" s="185"/>
      <c r="W309" s="185"/>
      <c r="X309" s="185"/>
      <c r="Y309" s="185"/>
      <c r="Z309" s="185"/>
      <c r="AA309" s="185"/>
      <c r="AB309" s="185"/>
      <c r="AC309" s="185"/>
      <c r="AD309" s="185"/>
      <c r="AE309" s="185"/>
      <c r="AF309" s="185"/>
    </row>
    <row r="310" spans="1:32" ht="15.75" customHeight="1" x14ac:dyDescent="0.35">
      <c r="A310" s="57"/>
      <c r="B310" s="212"/>
      <c r="C310" s="212"/>
      <c r="D310" s="212"/>
      <c r="E310" s="212"/>
      <c r="F310" s="212"/>
      <c r="G310" s="185"/>
      <c r="H310" s="185"/>
      <c r="I310" s="185"/>
      <c r="J310" s="185"/>
      <c r="K310" s="185"/>
      <c r="L310" s="185"/>
      <c r="M310" s="185"/>
      <c r="N310" s="185"/>
      <c r="O310" s="185"/>
      <c r="P310" s="185"/>
      <c r="Q310" s="185"/>
      <c r="R310" s="185"/>
      <c r="S310" s="185"/>
      <c r="T310" s="185"/>
      <c r="U310" s="185"/>
      <c r="V310" s="185"/>
      <c r="W310" s="185"/>
      <c r="X310" s="185"/>
      <c r="Y310" s="185"/>
      <c r="Z310" s="185"/>
      <c r="AA310" s="185"/>
      <c r="AB310" s="185"/>
      <c r="AC310" s="185"/>
      <c r="AD310" s="185"/>
      <c r="AE310" s="185"/>
      <c r="AF310" s="185"/>
    </row>
    <row r="311" spans="1:32" ht="15.75" customHeight="1" x14ac:dyDescent="0.35">
      <c r="A311" s="57"/>
      <c r="B311" s="212"/>
      <c r="C311" s="212"/>
      <c r="D311" s="212"/>
      <c r="E311" s="212"/>
      <c r="F311" s="212"/>
      <c r="G311" s="185"/>
      <c r="H311" s="185"/>
      <c r="I311" s="185"/>
      <c r="J311" s="185"/>
      <c r="K311" s="185"/>
      <c r="L311" s="185"/>
      <c r="M311" s="185"/>
      <c r="N311" s="185"/>
      <c r="O311" s="185"/>
      <c r="P311" s="185"/>
      <c r="Q311" s="185"/>
      <c r="R311" s="185"/>
      <c r="S311" s="185"/>
      <c r="T311" s="185"/>
      <c r="U311" s="185"/>
      <c r="V311" s="185"/>
      <c r="W311" s="185"/>
      <c r="X311" s="185"/>
      <c r="Y311" s="185"/>
      <c r="Z311" s="185"/>
      <c r="AA311" s="185"/>
      <c r="AB311" s="185"/>
      <c r="AC311" s="185"/>
      <c r="AD311" s="185"/>
      <c r="AE311" s="185"/>
      <c r="AF311" s="185"/>
    </row>
    <row r="312" spans="1:32" ht="15.75" customHeight="1" x14ac:dyDescent="0.35">
      <c r="A312" s="57"/>
      <c r="B312" s="212"/>
      <c r="C312" s="212"/>
      <c r="D312" s="212"/>
      <c r="E312" s="212"/>
      <c r="F312" s="212"/>
      <c r="G312" s="185"/>
      <c r="H312" s="185"/>
      <c r="I312" s="185"/>
      <c r="J312" s="185"/>
      <c r="K312" s="185"/>
      <c r="L312" s="185"/>
      <c r="M312" s="185"/>
      <c r="N312" s="185"/>
      <c r="O312" s="185"/>
      <c r="P312" s="185"/>
      <c r="Q312" s="185"/>
      <c r="R312" s="185"/>
      <c r="S312" s="185"/>
      <c r="T312" s="185"/>
      <c r="U312" s="185"/>
      <c r="V312" s="185"/>
      <c r="W312" s="185"/>
      <c r="X312" s="185"/>
      <c r="Y312" s="185"/>
      <c r="Z312" s="185"/>
      <c r="AA312" s="185"/>
      <c r="AB312" s="185"/>
      <c r="AC312" s="185"/>
      <c r="AD312" s="185"/>
      <c r="AE312" s="185"/>
      <c r="AF312" s="185"/>
    </row>
    <row r="313" spans="1:32" ht="15.75" customHeight="1" x14ac:dyDescent="0.35">
      <c r="A313" s="57"/>
      <c r="B313" s="212"/>
      <c r="C313" s="212"/>
      <c r="D313" s="212"/>
      <c r="E313" s="212"/>
      <c r="F313" s="212"/>
      <c r="G313" s="185"/>
      <c r="H313" s="185"/>
      <c r="I313" s="185"/>
      <c r="J313" s="185"/>
      <c r="K313" s="185"/>
      <c r="L313" s="185"/>
      <c r="M313" s="185"/>
      <c r="N313" s="185"/>
      <c r="O313" s="185"/>
      <c r="P313" s="185"/>
      <c r="Q313" s="185"/>
      <c r="R313" s="185"/>
      <c r="S313" s="185"/>
      <c r="T313" s="185"/>
      <c r="U313" s="185"/>
      <c r="V313" s="185"/>
      <c r="W313" s="185"/>
      <c r="X313" s="185"/>
      <c r="Y313" s="185"/>
      <c r="Z313" s="185"/>
      <c r="AA313" s="185"/>
      <c r="AB313" s="185"/>
      <c r="AC313" s="185"/>
      <c r="AD313" s="185"/>
      <c r="AE313" s="185"/>
      <c r="AF313" s="185"/>
    </row>
    <row r="314" spans="1:32" ht="15.75" customHeight="1" x14ac:dyDescent="0.35">
      <c r="A314" s="57"/>
      <c r="B314" s="212"/>
      <c r="C314" s="212"/>
      <c r="D314" s="212"/>
      <c r="E314" s="212"/>
      <c r="F314" s="212"/>
      <c r="G314" s="185"/>
      <c r="H314" s="185"/>
      <c r="I314" s="185"/>
      <c r="J314" s="185"/>
      <c r="K314" s="185"/>
      <c r="L314" s="185"/>
      <c r="M314" s="185"/>
      <c r="N314" s="185"/>
      <c r="O314" s="185"/>
      <c r="P314" s="185"/>
      <c r="Q314" s="185"/>
      <c r="R314" s="185"/>
      <c r="S314" s="185"/>
      <c r="T314" s="185"/>
      <c r="U314" s="185"/>
      <c r="V314" s="185"/>
      <c r="W314" s="185"/>
      <c r="X314" s="185"/>
      <c r="Y314" s="185"/>
      <c r="Z314" s="185"/>
      <c r="AA314" s="185"/>
      <c r="AB314" s="185"/>
      <c r="AC314" s="185"/>
      <c r="AD314" s="185"/>
      <c r="AE314" s="185"/>
      <c r="AF314" s="185"/>
    </row>
    <row r="315" spans="1:32" ht="15.75" customHeight="1" x14ac:dyDescent="0.35">
      <c r="A315" s="57"/>
      <c r="B315" s="212"/>
      <c r="C315" s="212"/>
      <c r="D315" s="212"/>
      <c r="E315" s="212"/>
      <c r="F315" s="212"/>
      <c r="G315" s="185"/>
      <c r="H315" s="185"/>
      <c r="I315" s="185"/>
      <c r="J315" s="185"/>
      <c r="K315" s="185"/>
      <c r="L315" s="185"/>
      <c r="M315" s="185"/>
      <c r="N315" s="185"/>
      <c r="O315" s="185"/>
      <c r="P315" s="185"/>
      <c r="Q315" s="185"/>
      <c r="R315" s="185"/>
      <c r="S315" s="185"/>
      <c r="T315" s="185"/>
      <c r="U315" s="185"/>
      <c r="V315" s="185"/>
      <c r="W315" s="185"/>
      <c r="X315" s="185"/>
      <c r="Y315" s="185"/>
      <c r="Z315" s="185"/>
      <c r="AA315" s="185"/>
      <c r="AB315" s="185"/>
      <c r="AC315" s="185"/>
      <c r="AD315" s="185"/>
      <c r="AE315" s="185"/>
      <c r="AF315" s="185"/>
    </row>
    <row r="316" spans="1:32" ht="15.75" customHeight="1" x14ac:dyDescent="0.35">
      <c r="A316" s="57"/>
      <c r="B316" s="212"/>
      <c r="C316" s="212"/>
      <c r="D316" s="212"/>
      <c r="E316" s="212"/>
      <c r="F316" s="212"/>
      <c r="G316" s="185"/>
      <c r="H316" s="185"/>
      <c r="I316" s="185"/>
      <c r="J316" s="185"/>
      <c r="K316" s="185"/>
      <c r="L316" s="185"/>
      <c r="M316" s="185"/>
      <c r="N316" s="185"/>
      <c r="O316" s="185"/>
      <c r="P316" s="185"/>
      <c r="Q316" s="185"/>
      <c r="R316" s="185"/>
      <c r="S316" s="185"/>
      <c r="T316" s="185"/>
      <c r="U316" s="185"/>
      <c r="V316" s="185"/>
      <c r="W316" s="185"/>
      <c r="X316" s="185"/>
      <c r="Y316" s="185"/>
      <c r="Z316" s="185"/>
      <c r="AA316" s="185"/>
      <c r="AB316" s="185"/>
      <c r="AC316" s="185"/>
      <c r="AD316" s="185"/>
      <c r="AE316" s="185"/>
      <c r="AF316" s="185"/>
    </row>
    <row r="317" spans="1:32" ht="15.75" customHeight="1" x14ac:dyDescent="0.35">
      <c r="A317" s="57"/>
      <c r="B317" s="212"/>
      <c r="C317" s="212"/>
      <c r="D317" s="212"/>
      <c r="E317" s="212"/>
      <c r="F317" s="212"/>
      <c r="G317" s="185"/>
      <c r="H317" s="185"/>
      <c r="I317" s="185"/>
      <c r="J317" s="185"/>
      <c r="K317" s="185"/>
      <c r="L317" s="185"/>
      <c r="M317" s="185"/>
      <c r="N317" s="185"/>
      <c r="O317" s="185"/>
      <c r="P317" s="185"/>
      <c r="Q317" s="185"/>
      <c r="R317" s="185"/>
      <c r="S317" s="185"/>
      <c r="T317" s="185"/>
      <c r="U317" s="185"/>
      <c r="V317" s="185"/>
      <c r="W317" s="185"/>
      <c r="X317" s="185"/>
      <c r="Y317" s="185"/>
      <c r="Z317" s="185"/>
      <c r="AA317" s="185"/>
      <c r="AB317" s="185"/>
      <c r="AC317" s="185"/>
      <c r="AD317" s="185"/>
      <c r="AE317" s="185"/>
      <c r="AF317" s="185"/>
    </row>
    <row r="318" spans="1:32" ht="15.75" customHeight="1" x14ac:dyDescent="0.35">
      <c r="A318" s="57"/>
      <c r="B318" s="212"/>
      <c r="C318" s="212"/>
      <c r="D318" s="212"/>
      <c r="E318" s="212"/>
      <c r="F318" s="212"/>
      <c r="G318" s="185"/>
      <c r="H318" s="185"/>
      <c r="I318" s="185"/>
      <c r="J318" s="185"/>
      <c r="K318" s="185"/>
      <c r="L318" s="185"/>
      <c r="M318" s="185"/>
      <c r="N318" s="185"/>
      <c r="O318" s="185"/>
      <c r="P318" s="185"/>
      <c r="Q318" s="185"/>
      <c r="R318" s="185"/>
      <c r="S318" s="185"/>
      <c r="T318" s="185"/>
      <c r="U318" s="185"/>
      <c r="V318" s="185"/>
      <c r="W318" s="185"/>
      <c r="X318" s="185"/>
      <c r="Y318" s="185"/>
      <c r="Z318" s="185"/>
      <c r="AA318" s="185"/>
      <c r="AB318" s="185"/>
      <c r="AC318" s="185"/>
      <c r="AD318" s="185"/>
      <c r="AE318" s="185"/>
      <c r="AF318" s="185"/>
    </row>
    <row r="319" spans="1:32" ht="15.75" customHeight="1" x14ac:dyDescent="0.35">
      <c r="A319" s="57"/>
      <c r="B319" s="212"/>
      <c r="C319" s="212"/>
      <c r="D319" s="212"/>
      <c r="E319" s="212"/>
      <c r="F319" s="212"/>
      <c r="G319" s="185"/>
      <c r="H319" s="185"/>
      <c r="I319" s="185"/>
      <c r="J319" s="185"/>
      <c r="K319" s="185"/>
      <c r="L319" s="185"/>
      <c r="M319" s="185"/>
      <c r="N319" s="185"/>
      <c r="O319" s="185"/>
      <c r="P319" s="185"/>
      <c r="Q319" s="185"/>
      <c r="R319" s="185"/>
      <c r="S319" s="185"/>
      <c r="T319" s="185"/>
      <c r="U319" s="185"/>
      <c r="V319" s="185"/>
      <c r="W319" s="185"/>
      <c r="X319" s="185"/>
      <c r="Y319" s="185"/>
      <c r="Z319" s="185"/>
      <c r="AA319" s="185"/>
      <c r="AB319" s="185"/>
      <c r="AC319" s="185"/>
      <c r="AD319" s="185"/>
      <c r="AE319" s="185"/>
      <c r="AF319" s="185"/>
    </row>
    <row r="320" spans="1:32" ht="15.75" customHeight="1" x14ac:dyDescent="0.35">
      <c r="A320" s="57"/>
      <c r="B320" s="212"/>
      <c r="C320" s="212"/>
      <c r="D320" s="212"/>
      <c r="E320" s="212"/>
      <c r="F320" s="212"/>
      <c r="G320" s="185"/>
      <c r="H320" s="185"/>
      <c r="I320" s="185"/>
      <c r="J320" s="185"/>
      <c r="K320" s="185"/>
      <c r="L320" s="185"/>
      <c r="M320" s="185"/>
      <c r="N320" s="185"/>
      <c r="O320" s="185"/>
      <c r="P320" s="185"/>
      <c r="Q320" s="185"/>
      <c r="R320" s="185"/>
      <c r="S320" s="185"/>
      <c r="T320" s="185"/>
      <c r="U320" s="185"/>
      <c r="V320" s="185"/>
      <c r="W320" s="185"/>
      <c r="X320" s="185"/>
      <c r="Y320" s="185"/>
      <c r="Z320" s="185"/>
      <c r="AA320" s="185"/>
      <c r="AB320" s="185"/>
      <c r="AC320" s="185"/>
      <c r="AD320" s="185"/>
      <c r="AE320" s="185"/>
      <c r="AF320" s="185"/>
    </row>
    <row r="321" spans="1:32" ht="15.75" customHeight="1" x14ac:dyDescent="0.35">
      <c r="A321" s="57"/>
      <c r="B321" s="212"/>
      <c r="C321" s="212"/>
      <c r="D321" s="212"/>
      <c r="E321" s="212"/>
      <c r="F321" s="212"/>
      <c r="G321" s="185"/>
      <c r="H321" s="185"/>
      <c r="I321" s="185"/>
      <c r="J321" s="185"/>
      <c r="K321" s="185"/>
      <c r="L321" s="185"/>
      <c r="M321" s="185"/>
      <c r="N321" s="185"/>
      <c r="O321" s="185"/>
      <c r="P321" s="185"/>
      <c r="Q321" s="185"/>
      <c r="R321" s="185"/>
      <c r="S321" s="185"/>
      <c r="T321" s="185"/>
      <c r="U321" s="185"/>
      <c r="V321" s="185"/>
      <c r="W321" s="185"/>
      <c r="X321" s="185"/>
      <c r="Y321" s="185"/>
      <c r="Z321" s="185"/>
      <c r="AA321" s="185"/>
      <c r="AB321" s="185"/>
      <c r="AC321" s="185"/>
      <c r="AD321" s="185"/>
      <c r="AE321" s="185"/>
      <c r="AF321" s="185"/>
    </row>
    <row r="322" spans="1:32" ht="15.75" customHeight="1" x14ac:dyDescent="0.35">
      <c r="A322" s="57"/>
      <c r="B322" s="212"/>
      <c r="C322" s="212"/>
      <c r="D322" s="212"/>
      <c r="E322" s="212"/>
      <c r="F322" s="212"/>
      <c r="G322" s="185"/>
      <c r="H322" s="185"/>
      <c r="I322" s="185"/>
      <c r="J322" s="185"/>
      <c r="K322" s="185"/>
      <c r="L322" s="185"/>
      <c r="M322" s="185"/>
      <c r="N322" s="185"/>
      <c r="O322" s="185"/>
      <c r="P322" s="185"/>
      <c r="Q322" s="185"/>
      <c r="R322" s="185"/>
      <c r="S322" s="185"/>
      <c r="T322" s="185"/>
      <c r="U322" s="185"/>
      <c r="V322" s="185"/>
      <c r="W322" s="185"/>
      <c r="X322" s="185"/>
      <c r="Y322" s="185"/>
      <c r="Z322" s="185"/>
      <c r="AA322" s="185"/>
      <c r="AB322" s="185"/>
      <c r="AC322" s="185"/>
      <c r="AD322" s="185"/>
      <c r="AE322" s="185"/>
      <c r="AF322" s="185"/>
    </row>
    <row r="323" spans="1:32" ht="15.75" customHeight="1" x14ac:dyDescent="0.35">
      <c r="A323" s="57"/>
      <c r="B323" s="212"/>
      <c r="C323" s="212"/>
      <c r="D323" s="212"/>
      <c r="E323" s="212"/>
      <c r="F323" s="212"/>
      <c r="G323" s="185"/>
      <c r="H323" s="185"/>
      <c r="I323" s="185"/>
      <c r="J323" s="185"/>
      <c r="K323" s="185"/>
      <c r="L323" s="185"/>
      <c r="M323" s="185"/>
      <c r="N323" s="185"/>
      <c r="O323" s="185"/>
      <c r="P323" s="185"/>
      <c r="Q323" s="185"/>
      <c r="R323" s="185"/>
      <c r="S323" s="185"/>
      <c r="T323" s="185"/>
      <c r="U323" s="185"/>
      <c r="V323" s="185"/>
      <c r="W323" s="185"/>
      <c r="X323" s="185"/>
      <c r="Y323" s="185"/>
      <c r="Z323" s="185"/>
      <c r="AA323" s="185"/>
      <c r="AB323" s="185"/>
      <c r="AC323" s="185"/>
      <c r="AD323" s="185"/>
      <c r="AE323" s="185"/>
      <c r="AF323" s="185"/>
    </row>
    <row r="324" spans="1:32" ht="15.75" customHeight="1" x14ac:dyDescent="0.35">
      <c r="A324" s="57"/>
      <c r="B324" s="212"/>
      <c r="C324" s="212"/>
      <c r="D324" s="212"/>
      <c r="E324" s="212"/>
      <c r="F324" s="212"/>
      <c r="G324" s="185"/>
      <c r="H324" s="185"/>
      <c r="I324" s="185"/>
      <c r="J324" s="185"/>
      <c r="K324" s="185"/>
      <c r="L324" s="185"/>
      <c r="M324" s="185"/>
      <c r="N324" s="185"/>
      <c r="O324" s="185"/>
      <c r="P324" s="185"/>
      <c r="Q324" s="185"/>
      <c r="R324" s="185"/>
      <c r="S324" s="185"/>
      <c r="T324" s="185"/>
      <c r="U324" s="185"/>
      <c r="V324" s="185"/>
      <c r="W324" s="185"/>
      <c r="X324" s="185"/>
      <c r="Y324" s="185"/>
      <c r="Z324" s="185"/>
      <c r="AA324" s="185"/>
      <c r="AB324" s="185"/>
      <c r="AC324" s="185"/>
      <c r="AD324" s="185"/>
      <c r="AE324" s="185"/>
      <c r="AF324" s="185"/>
    </row>
    <row r="325" spans="1:32" ht="15.75" customHeight="1" x14ac:dyDescent="0.35">
      <c r="A325" s="57"/>
      <c r="B325" s="212"/>
      <c r="C325" s="212"/>
      <c r="D325" s="212"/>
      <c r="E325" s="212"/>
      <c r="F325" s="212"/>
      <c r="G325" s="185"/>
      <c r="H325" s="185"/>
      <c r="I325" s="185"/>
      <c r="J325" s="185"/>
      <c r="K325" s="185"/>
      <c r="L325" s="185"/>
      <c r="M325" s="185"/>
      <c r="N325" s="185"/>
      <c r="O325" s="185"/>
      <c r="P325" s="185"/>
      <c r="Q325" s="185"/>
      <c r="R325" s="185"/>
      <c r="S325" s="185"/>
      <c r="T325" s="185"/>
      <c r="U325" s="185"/>
      <c r="V325" s="185"/>
      <c r="W325" s="185"/>
      <c r="X325" s="185"/>
      <c r="Y325" s="185"/>
      <c r="Z325" s="185"/>
      <c r="AA325" s="185"/>
      <c r="AB325" s="185"/>
      <c r="AC325" s="185"/>
      <c r="AD325" s="185"/>
      <c r="AE325" s="185"/>
      <c r="AF325" s="185"/>
    </row>
    <row r="326" spans="1:32" ht="15.75" customHeight="1" x14ac:dyDescent="0.35">
      <c r="A326" s="57"/>
      <c r="B326" s="212"/>
      <c r="C326" s="212"/>
      <c r="D326" s="212"/>
      <c r="E326" s="212"/>
      <c r="F326" s="212"/>
      <c r="G326" s="185"/>
      <c r="H326" s="185"/>
      <c r="I326" s="185"/>
      <c r="J326" s="185"/>
      <c r="K326" s="185"/>
      <c r="L326" s="185"/>
      <c r="M326" s="185"/>
      <c r="N326" s="185"/>
      <c r="O326" s="185"/>
      <c r="P326" s="185"/>
      <c r="Q326" s="185"/>
      <c r="R326" s="185"/>
      <c r="S326" s="185"/>
      <c r="T326" s="185"/>
      <c r="U326" s="185"/>
      <c r="V326" s="185"/>
      <c r="W326" s="185"/>
      <c r="X326" s="185"/>
      <c r="Y326" s="185"/>
      <c r="Z326" s="185"/>
      <c r="AA326" s="185"/>
      <c r="AB326" s="185"/>
      <c r="AC326" s="185"/>
      <c r="AD326" s="185"/>
      <c r="AE326" s="185"/>
      <c r="AF326" s="185"/>
    </row>
    <row r="327" spans="1:32" ht="15.75" customHeight="1" x14ac:dyDescent="0.35">
      <c r="A327" s="57"/>
      <c r="B327" s="212"/>
      <c r="C327" s="212"/>
      <c r="D327" s="212"/>
      <c r="E327" s="212"/>
      <c r="F327" s="212"/>
      <c r="G327" s="185"/>
      <c r="H327" s="185"/>
      <c r="I327" s="185"/>
      <c r="J327" s="185"/>
      <c r="K327" s="185"/>
      <c r="L327" s="185"/>
      <c r="M327" s="185"/>
      <c r="N327" s="185"/>
      <c r="O327" s="185"/>
      <c r="P327" s="185"/>
      <c r="Q327" s="185"/>
      <c r="R327" s="185"/>
      <c r="S327" s="185"/>
      <c r="T327" s="185"/>
      <c r="U327" s="185"/>
      <c r="V327" s="185"/>
      <c r="W327" s="185"/>
      <c r="X327" s="185"/>
      <c r="Y327" s="185"/>
      <c r="Z327" s="185"/>
      <c r="AA327" s="185"/>
      <c r="AB327" s="185"/>
      <c r="AC327" s="185"/>
      <c r="AD327" s="185"/>
      <c r="AE327" s="185"/>
      <c r="AF327" s="185"/>
    </row>
    <row r="328" spans="1:32" ht="15.75" customHeight="1" x14ac:dyDescent="0.35">
      <c r="A328" s="57"/>
      <c r="B328" s="212"/>
      <c r="C328" s="212"/>
      <c r="D328" s="212"/>
      <c r="E328" s="212"/>
      <c r="F328" s="212"/>
      <c r="G328" s="185"/>
      <c r="H328" s="185"/>
      <c r="I328" s="185"/>
      <c r="J328" s="185"/>
      <c r="K328" s="185"/>
      <c r="L328" s="185"/>
      <c r="M328" s="185"/>
      <c r="N328" s="185"/>
      <c r="O328" s="185"/>
      <c r="P328" s="185"/>
      <c r="Q328" s="185"/>
      <c r="R328" s="185"/>
      <c r="S328" s="185"/>
      <c r="T328" s="185"/>
      <c r="U328" s="185"/>
      <c r="V328" s="185"/>
      <c r="W328" s="185"/>
      <c r="X328" s="185"/>
      <c r="Y328" s="185"/>
      <c r="Z328" s="185"/>
      <c r="AA328" s="185"/>
      <c r="AB328" s="185"/>
      <c r="AC328" s="185"/>
      <c r="AD328" s="185"/>
      <c r="AE328" s="185"/>
      <c r="AF328" s="185"/>
    </row>
    <row r="329" spans="1:32" ht="15.75" customHeight="1" x14ac:dyDescent="0.35">
      <c r="A329" s="57"/>
      <c r="B329" s="212"/>
      <c r="C329" s="212"/>
      <c r="D329" s="212"/>
      <c r="E329" s="212"/>
      <c r="F329" s="212"/>
      <c r="G329" s="185"/>
      <c r="H329" s="185"/>
      <c r="I329" s="185"/>
      <c r="J329" s="185"/>
      <c r="K329" s="185"/>
      <c r="L329" s="185"/>
      <c r="M329" s="185"/>
      <c r="N329" s="185"/>
      <c r="O329" s="185"/>
      <c r="P329" s="185"/>
      <c r="Q329" s="185"/>
      <c r="R329" s="185"/>
      <c r="S329" s="185"/>
      <c r="T329" s="185"/>
      <c r="U329" s="185"/>
      <c r="V329" s="185"/>
      <c r="W329" s="185"/>
      <c r="X329" s="185"/>
      <c r="Y329" s="185"/>
      <c r="Z329" s="185"/>
      <c r="AA329" s="185"/>
      <c r="AB329" s="185"/>
      <c r="AC329" s="185"/>
      <c r="AD329" s="185"/>
      <c r="AE329" s="185"/>
      <c r="AF329" s="185"/>
    </row>
    <row r="330" spans="1:32" ht="15.75" customHeight="1" x14ac:dyDescent="0.35">
      <c r="A330" s="57"/>
      <c r="B330" s="212"/>
      <c r="C330" s="212"/>
      <c r="D330" s="212"/>
      <c r="E330" s="212"/>
      <c r="F330" s="212"/>
      <c r="G330" s="185"/>
      <c r="H330" s="185"/>
      <c r="I330" s="185"/>
      <c r="J330" s="185"/>
      <c r="K330" s="185"/>
      <c r="L330" s="185"/>
      <c r="M330" s="185"/>
      <c r="N330" s="185"/>
      <c r="O330" s="185"/>
      <c r="P330" s="185"/>
      <c r="Q330" s="185"/>
      <c r="R330" s="185"/>
      <c r="S330" s="185"/>
      <c r="T330" s="185"/>
      <c r="U330" s="185"/>
      <c r="V330" s="185"/>
      <c r="W330" s="185"/>
      <c r="X330" s="185"/>
      <c r="Y330" s="185"/>
      <c r="Z330" s="185"/>
      <c r="AA330" s="185"/>
      <c r="AB330" s="185"/>
      <c r="AC330" s="185"/>
      <c r="AD330" s="185"/>
      <c r="AE330" s="185"/>
      <c r="AF330" s="185"/>
    </row>
    <row r="331" spans="1:32" ht="15.75" customHeight="1" x14ac:dyDescent="0.35">
      <c r="A331" s="57"/>
      <c r="B331" s="212"/>
      <c r="C331" s="212"/>
      <c r="D331" s="212"/>
      <c r="E331" s="212"/>
      <c r="F331" s="212"/>
      <c r="G331" s="185"/>
      <c r="H331" s="185"/>
      <c r="I331" s="185"/>
      <c r="J331" s="185"/>
      <c r="K331" s="185"/>
      <c r="L331" s="185"/>
      <c r="M331" s="185"/>
      <c r="N331" s="185"/>
      <c r="O331" s="185"/>
      <c r="P331" s="185"/>
      <c r="Q331" s="185"/>
      <c r="R331" s="185"/>
      <c r="S331" s="185"/>
      <c r="T331" s="185"/>
      <c r="U331" s="185"/>
      <c r="V331" s="185"/>
      <c r="W331" s="185"/>
      <c r="X331" s="185"/>
      <c r="Y331" s="185"/>
      <c r="Z331" s="185"/>
      <c r="AA331" s="185"/>
      <c r="AB331" s="185"/>
      <c r="AC331" s="185"/>
      <c r="AD331" s="185"/>
      <c r="AE331" s="185"/>
      <c r="AF331" s="185"/>
    </row>
    <row r="332" spans="1:32" ht="15.75" customHeight="1" x14ac:dyDescent="0.35">
      <c r="A332" s="57"/>
      <c r="B332" s="212"/>
      <c r="C332" s="212"/>
      <c r="D332" s="212"/>
      <c r="E332" s="212"/>
      <c r="F332" s="212"/>
      <c r="G332" s="185"/>
      <c r="H332" s="185"/>
      <c r="I332" s="185"/>
      <c r="J332" s="185"/>
      <c r="K332" s="185"/>
      <c r="L332" s="185"/>
      <c r="M332" s="185"/>
      <c r="N332" s="185"/>
      <c r="O332" s="185"/>
      <c r="P332" s="185"/>
      <c r="Q332" s="185"/>
      <c r="R332" s="185"/>
      <c r="S332" s="185"/>
      <c r="T332" s="185"/>
      <c r="U332" s="185"/>
      <c r="V332" s="185"/>
      <c r="W332" s="185"/>
      <c r="X332" s="185"/>
      <c r="Y332" s="185"/>
      <c r="Z332" s="185"/>
      <c r="AA332" s="185"/>
      <c r="AB332" s="185"/>
      <c r="AC332" s="185"/>
      <c r="AD332" s="185"/>
      <c r="AE332" s="185"/>
      <c r="AF332" s="185"/>
    </row>
    <row r="333" spans="1:32" ht="15.75" customHeight="1" x14ac:dyDescent="0.35">
      <c r="A333" s="57"/>
      <c r="B333" s="212"/>
      <c r="C333" s="212"/>
      <c r="D333" s="212"/>
      <c r="E333" s="212"/>
      <c r="F333" s="212"/>
      <c r="G333" s="185"/>
      <c r="H333" s="185"/>
      <c r="I333" s="185"/>
      <c r="J333" s="185"/>
      <c r="K333" s="185"/>
      <c r="L333" s="185"/>
      <c r="M333" s="185"/>
      <c r="N333" s="185"/>
      <c r="O333" s="185"/>
      <c r="P333" s="185"/>
      <c r="Q333" s="185"/>
      <c r="R333" s="185"/>
      <c r="S333" s="185"/>
      <c r="T333" s="185"/>
      <c r="U333" s="185"/>
      <c r="V333" s="185"/>
      <c r="W333" s="185"/>
      <c r="X333" s="185"/>
      <c r="Y333" s="185"/>
      <c r="Z333" s="185"/>
      <c r="AA333" s="185"/>
      <c r="AB333" s="185"/>
      <c r="AC333" s="185"/>
      <c r="AD333" s="185"/>
      <c r="AE333" s="185"/>
      <c r="AF333" s="185"/>
    </row>
    <row r="334" spans="1:32" ht="15.75" customHeight="1" x14ac:dyDescent="0.35">
      <c r="A334" s="57"/>
      <c r="B334" s="212"/>
      <c r="C334" s="212"/>
      <c r="D334" s="212"/>
      <c r="E334" s="212"/>
      <c r="F334" s="212"/>
      <c r="G334" s="185"/>
      <c r="H334" s="185"/>
      <c r="I334" s="185"/>
      <c r="J334" s="185"/>
      <c r="K334" s="185"/>
      <c r="L334" s="185"/>
      <c r="M334" s="185"/>
      <c r="N334" s="185"/>
      <c r="O334" s="185"/>
      <c r="P334" s="185"/>
      <c r="Q334" s="185"/>
      <c r="R334" s="185"/>
      <c r="S334" s="185"/>
      <c r="T334" s="185"/>
      <c r="U334" s="185"/>
      <c r="V334" s="185"/>
      <c r="W334" s="185"/>
      <c r="X334" s="185"/>
      <c r="Y334" s="185"/>
      <c r="Z334" s="185"/>
      <c r="AA334" s="185"/>
      <c r="AB334" s="185"/>
      <c r="AC334" s="185"/>
      <c r="AD334" s="185"/>
      <c r="AE334" s="185"/>
      <c r="AF334" s="185"/>
    </row>
    <row r="335" spans="1:32" ht="15.75" customHeight="1" x14ac:dyDescent="0.35">
      <c r="A335" s="57"/>
      <c r="B335" s="212"/>
      <c r="C335" s="212"/>
      <c r="D335" s="212"/>
      <c r="E335" s="212"/>
      <c r="F335" s="212"/>
      <c r="G335" s="185"/>
      <c r="H335" s="185"/>
      <c r="I335" s="185"/>
      <c r="J335" s="185"/>
      <c r="K335" s="185"/>
      <c r="L335" s="185"/>
      <c r="M335" s="185"/>
      <c r="N335" s="185"/>
      <c r="O335" s="185"/>
      <c r="P335" s="185"/>
      <c r="Q335" s="185"/>
      <c r="R335" s="185"/>
      <c r="S335" s="185"/>
      <c r="T335" s="185"/>
      <c r="U335" s="185"/>
      <c r="V335" s="185"/>
      <c r="W335" s="185"/>
      <c r="X335" s="185"/>
      <c r="Y335" s="185"/>
      <c r="Z335" s="185"/>
      <c r="AA335" s="185"/>
      <c r="AB335" s="185"/>
      <c r="AC335" s="185"/>
      <c r="AD335" s="185"/>
      <c r="AE335" s="185"/>
      <c r="AF335" s="185"/>
    </row>
    <row r="336" spans="1:32" ht="15.75" customHeight="1" x14ac:dyDescent="0.35">
      <c r="A336" s="57"/>
      <c r="B336" s="212"/>
      <c r="C336" s="212"/>
      <c r="D336" s="212"/>
      <c r="E336" s="212"/>
      <c r="F336" s="212"/>
      <c r="G336" s="185"/>
      <c r="H336" s="185"/>
      <c r="I336" s="185"/>
      <c r="J336" s="185"/>
      <c r="K336" s="185"/>
      <c r="L336" s="185"/>
      <c r="M336" s="185"/>
      <c r="N336" s="185"/>
      <c r="O336" s="185"/>
      <c r="P336" s="185"/>
      <c r="Q336" s="185"/>
      <c r="R336" s="185"/>
      <c r="S336" s="185"/>
      <c r="T336" s="185"/>
      <c r="U336" s="185"/>
      <c r="V336" s="185"/>
      <c r="W336" s="185"/>
      <c r="X336" s="185"/>
      <c r="Y336" s="185"/>
      <c r="Z336" s="185"/>
      <c r="AA336" s="185"/>
      <c r="AB336" s="185"/>
      <c r="AC336" s="185"/>
      <c r="AD336" s="185"/>
      <c r="AE336" s="185"/>
      <c r="AF336" s="185"/>
    </row>
    <row r="337" spans="1:32" ht="15.75" customHeight="1" x14ac:dyDescent="0.35">
      <c r="A337" s="57"/>
      <c r="B337" s="212"/>
      <c r="C337" s="212"/>
      <c r="D337" s="212"/>
      <c r="E337" s="212"/>
      <c r="F337" s="212"/>
      <c r="G337" s="185"/>
      <c r="H337" s="185"/>
      <c r="I337" s="185"/>
      <c r="J337" s="185"/>
      <c r="K337" s="185"/>
      <c r="L337" s="185"/>
      <c r="M337" s="185"/>
      <c r="N337" s="185"/>
      <c r="O337" s="185"/>
      <c r="P337" s="185"/>
      <c r="Q337" s="185"/>
      <c r="R337" s="185"/>
      <c r="S337" s="185"/>
      <c r="T337" s="185"/>
      <c r="U337" s="185"/>
      <c r="V337" s="185"/>
      <c r="W337" s="185"/>
      <c r="X337" s="185"/>
      <c r="Y337" s="185"/>
      <c r="Z337" s="185"/>
      <c r="AA337" s="185"/>
      <c r="AB337" s="185"/>
      <c r="AC337" s="185"/>
      <c r="AD337" s="185"/>
      <c r="AE337" s="185"/>
      <c r="AF337" s="185"/>
    </row>
    <row r="338" spans="1:32" ht="15.75" customHeight="1" x14ac:dyDescent="0.35">
      <c r="A338" s="57"/>
      <c r="B338" s="212"/>
      <c r="C338" s="212"/>
      <c r="D338" s="212"/>
      <c r="E338" s="212"/>
      <c r="F338" s="212"/>
      <c r="G338" s="185"/>
      <c r="H338" s="185"/>
      <c r="I338" s="185"/>
      <c r="J338" s="185"/>
      <c r="K338" s="185"/>
      <c r="L338" s="185"/>
      <c r="M338" s="185"/>
      <c r="N338" s="185"/>
      <c r="O338" s="185"/>
      <c r="P338" s="185"/>
      <c r="Q338" s="185"/>
      <c r="R338" s="185"/>
      <c r="S338" s="185"/>
      <c r="T338" s="185"/>
      <c r="U338" s="185"/>
      <c r="V338" s="185"/>
      <c r="W338" s="185"/>
      <c r="X338" s="185"/>
      <c r="Y338" s="185"/>
      <c r="Z338" s="185"/>
      <c r="AA338" s="185"/>
      <c r="AB338" s="185"/>
      <c r="AC338" s="185"/>
      <c r="AD338" s="185"/>
      <c r="AE338" s="185"/>
      <c r="AF338" s="185"/>
    </row>
    <row r="339" spans="1:32" ht="15.75" customHeight="1" x14ac:dyDescent="0.35">
      <c r="A339" s="57"/>
      <c r="B339" s="212"/>
      <c r="C339" s="212"/>
      <c r="D339" s="212"/>
      <c r="E339" s="212"/>
      <c r="F339" s="212"/>
      <c r="G339" s="185"/>
      <c r="H339" s="185"/>
      <c r="I339" s="185"/>
      <c r="J339" s="185"/>
      <c r="K339" s="185"/>
      <c r="L339" s="185"/>
      <c r="M339" s="185"/>
      <c r="N339" s="185"/>
      <c r="O339" s="185"/>
      <c r="P339" s="185"/>
      <c r="Q339" s="185"/>
      <c r="R339" s="185"/>
      <c r="S339" s="185"/>
      <c r="T339" s="185"/>
      <c r="U339" s="185"/>
      <c r="V339" s="185"/>
      <c r="W339" s="185"/>
      <c r="X339" s="185"/>
      <c r="Y339" s="185"/>
      <c r="Z339" s="185"/>
      <c r="AA339" s="185"/>
      <c r="AB339" s="185"/>
      <c r="AC339" s="185"/>
      <c r="AD339" s="185"/>
      <c r="AE339" s="185"/>
      <c r="AF339" s="185"/>
    </row>
    <row r="340" spans="1:32" ht="15.75" customHeight="1" x14ac:dyDescent="0.35">
      <c r="A340" s="57"/>
      <c r="B340" s="212"/>
      <c r="C340" s="212"/>
      <c r="D340" s="212"/>
      <c r="E340" s="212"/>
      <c r="F340" s="212"/>
      <c r="G340" s="185"/>
      <c r="H340" s="185"/>
      <c r="I340" s="185"/>
      <c r="J340" s="185"/>
      <c r="K340" s="185"/>
      <c r="L340" s="185"/>
      <c r="M340" s="185"/>
      <c r="N340" s="185"/>
      <c r="O340" s="185"/>
      <c r="P340" s="185"/>
      <c r="Q340" s="185"/>
      <c r="R340" s="185"/>
      <c r="S340" s="185"/>
      <c r="T340" s="185"/>
      <c r="U340" s="185"/>
      <c r="V340" s="185"/>
      <c r="W340" s="185"/>
      <c r="X340" s="185"/>
      <c r="Y340" s="185"/>
      <c r="Z340" s="185"/>
      <c r="AA340" s="185"/>
      <c r="AB340" s="185"/>
      <c r="AC340" s="185"/>
      <c r="AD340" s="185"/>
      <c r="AE340" s="185"/>
      <c r="AF340" s="185"/>
    </row>
    <row r="341" spans="1:32" ht="15.75" customHeight="1" x14ac:dyDescent="0.35">
      <c r="A341" s="57"/>
      <c r="B341" s="212"/>
      <c r="C341" s="212"/>
      <c r="D341" s="212"/>
      <c r="E341" s="212"/>
      <c r="F341" s="212"/>
      <c r="G341" s="185"/>
      <c r="H341" s="185"/>
      <c r="I341" s="185"/>
      <c r="J341" s="185"/>
      <c r="K341" s="185"/>
      <c r="L341" s="185"/>
      <c r="M341" s="185"/>
      <c r="N341" s="185"/>
      <c r="O341" s="185"/>
      <c r="P341" s="185"/>
      <c r="Q341" s="185"/>
      <c r="R341" s="185"/>
      <c r="S341" s="185"/>
      <c r="T341" s="185"/>
      <c r="U341" s="185"/>
      <c r="V341" s="185"/>
      <c r="W341" s="185"/>
      <c r="X341" s="185"/>
      <c r="Y341" s="185"/>
      <c r="Z341" s="185"/>
      <c r="AA341" s="185"/>
      <c r="AB341" s="185"/>
      <c r="AC341" s="185"/>
      <c r="AD341" s="185"/>
      <c r="AE341" s="185"/>
      <c r="AF341" s="185"/>
    </row>
    <row r="342" spans="1:32" ht="15.75" customHeight="1" x14ac:dyDescent="0.35">
      <c r="A342" s="57"/>
      <c r="B342" s="212"/>
      <c r="C342" s="212"/>
      <c r="D342" s="212"/>
      <c r="E342" s="212"/>
      <c r="F342" s="212"/>
      <c r="G342" s="185"/>
      <c r="H342" s="185"/>
      <c r="I342" s="185"/>
      <c r="J342" s="185"/>
      <c r="K342" s="185"/>
      <c r="L342" s="185"/>
      <c r="M342" s="185"/>
      <c r="N342" s="185"/>
      <c r="O342" s="185"/>
      <c r="P342" s="185"/>
      <c r="Q342" s="185"/>
      <c r="R342" s="185"/>
      <c r="S342" s="185"/>
      <c r="T342" s="185"/>
      <c r="U342" s="185"/>
      <c r="V342" s="185"/>
      <c r="W342" s="185"/>
      <c r="X342" s="185"/>
      <c r="Y342" s="185"/>
      <c r="Z342" s="185"/>
      <c r="AA342" s="185"/>
      <c r="AB342" s="185"/>
      <c r="AC342" s="185"/>
      <c r="AD342" s="185"/>
      <c r="AE342" s="185"/>
      <c r="AF342" s="185"/>
    </row>
    <row r="343" spans="1:32" ht="15.75" customHeight="1" x14ac:dyDescent="0.35">
      <c r="A343" s="57"/>
      <c r="B343" s="212"/>
      <c r="C343" s="212"/>
      <c r="D343" s="212"/>
      <c r="E343" s="212"/>
      <c r="F343" s="212"/>
      <c r="G343" s="185"/>
      <c r="H343" s="185"/>
      <c r="I343" s="185"/>
      <c r="J343" s="185"/>
      <c r="K343" s="185"/>
      <c r="L343" s="185"/>
      <c r="M343" s="185"/>
      <c r="N343" s="185"/>
      <c r="O343" s="185"/>
      <c r="P343" s="185"/>
      <c r="Q343" s="185"/>
      <c r="R343" s="185"/>
      <c r="S343" s="185"/>
      <c r="T343" s="185"/>
      <c r="U343" s="185"/>
      <c r="V343" s="185"/>
      <c r="W343" s="185"/>
      <c r="X343" s="185"/>
      <c r="Y343" s="185"/>
      <c r="Z343" s="185"/>
      <c r="AA343" s="185"/>
      <c r="AB343" s="185"/>
      <c r="AC343" s="185"/>
      <c r="AD343" s="185"/>
      <c r="AE343" s="185"/>
      <c r="AF343" s="185"/>
    </row>
    <row r="344" spans="1:32" ht="15.75" customHeight="1" x14ac:dyDescent="0.35">
      <c r="A344" s="57"/>
      <c r="B344" s="212"/>
      <c r="C344" s="212"/>
      <c r="D344" s="212"/>
      <c r="E344" s="212"/>
      <c r="F344" s="212"/>
      <c r="G344" s="185"/>
      <c r="H344" s="185"/>
      <c r="I344" s="185"/>
      <c r="J344" s="185"/>
      <c r="K344" s="185"/>
      <c r="L344" s="185"/>
      <c r="M344" s="185"/>
      <c r="N344" s="185"/>
      <c r="O344" s="185"/>
      <c r="P344" s="185"/>
      <c r="Q344" s="185"/>
      <c r="R344" s="185"/>
      <c r="S344" s="185"/>
      <c r="T344" s="185"/>
      <c r="U344" s="185"/>
      <c r="V344" s="185"/>
      <c r="W344" s="185"/>
      <c r="X344" s="185"/>
      <c r="Y344" s="185"/>
      <c r="Z344" s="185"/>
      <c r="AA344" s="185"/>
      <c r="AB344" s="185"/>
      <c r="AC344" s="185"/>
      <c r="AD344" s="185"/>
      <c r="AE344" s="185"/>
      <c r="AF344" s="185"/>
    </row>
    <row r="345" spans="1:32" ht="15.75" customHeight="1" x14ac:dyDescent="0.35">
      <c r="A345" s="57"/>
      <c r="B345" s="212"/>
      <c r="C345" s="212"/>
      <c r="D345" s="212"/>
      <c r="E345" s="212"/>
      <c r="F345" s="212"/>
      <c r="G345" s="185"/>
      <c r="H345" s="185"/>
      <c r="I345" s="185"/>
      <c r="J345" s="185"/>
      <c r="K345" s="185"/>
      <c r="L345" s="185"/>
      <c r="M345" s="185"/>
      <c r="N345" s="185"/>
      <c r="O345" s="185"/>
      <c r="P345" s="185"/>
      <c r="Q345" s="185"/>
      <c r="R345" s="185"/>
      <c r="S345" s="185"/>
      <c r="T345" s="185"/>
      <c r="U345" s="185"/>
      <c r="V345" s="185"/>
      <c r="W345" s="185"/>
      <c r="X345" s="185"/>
      <c r="Y345" s="185"/>
      <c r="Z345" s="185"/>
      <c r="AA345" s="185"/>
      <c r="AB345" s="185"/>
      <c r="AC345" s="185"/>
      <c r="AD345" s="185"/>
      <c r="AE345" s="185"/>
      <c r="AF345" s="185"/>
    </row>
    <row r="346" spans="1:32" ht="15.75" customHeight="1" x14ac:dyDescent="0.35">
      <c r="A346" s="57"/>
      <c r="B346" s="212"/>
      <c r="C346" s="212"/>
      <c r="D346" s="212"/>
      <c r="E346" s="212"/>
      <c r="F346" s="212"/>
      <c r="G346" s="185"/>
      <c r="H346" s="185"/>
      <c r="I346" s="185"/>
      <c r="J346" s="185"/>
      <c r="K346" s="185"/>
      <c r="L346" s="185"/>
      <c r="M346" s="185"/>
      <c r="N346" s="185"/>
      <c r="O346" s="185"/>
      <c r="P346" s="185"/>
      <c r="Q346" s="185"/>
      <c r="R346" s="185"/>
      <c r="S346" s="185"/>
      <c r="T346" s="185"/>
      <c r="U346" s="185"/>
      <c r="V346" s="185"/>
      <c r="W346" s="185"/>
      <c r="X346" s="185"/>
      <c r="Y346" s="185"/>
      <c r="Z346" s="185"/>
      <c r="AA346" s="185"/>
      <c r="AB346" s="185"/>
      <c r="AC346" s="185"/>
      <c r="AD346" s="185"/>
      <c r="AE346" s="185"/>
      <c r="AF346" s="185"/>
    </row>
    <row r="347" spans="1:32" ht="15.75" customHeight="1" x14ac:dyDescent="0.35">
      <c r="A347" s="57"/>
      <c r="B347" s="212"/>
      <c r="C347" s="212"/>
      <c r="D347" s="212"/>
      <c r="E347" s="212"/>
      <c r="F347" s="212"/>
      <c r="G347" s="185"/>
      <c r="H347" s="185"/>
      <c r="I347" s="185"/>
      <c r="J347" s="185"/>
      <c r="K347" s="185"/>
      <c r="L347" s="185"/>
      <c r="M347" s="185"/>
      <c r="N347" s="185"/>
      <c r="O347" s="185"/>
      <c r="P347" s="185"/>
      <c r="Q347" s="185"/>
      <c r="R347" s="185"/>
      <c r="S347" s="185"/>
      <c r="T347" s="185"/>
      <c r="U347" s="185"/>
      <c r="V347" s="185"/>
      <c r="W347" s="185"/>
      <c r="X347" s="185"/>
      <c r="Y347" s="185"/>
      <c r="Z347" s="185"/>
      <c r="AA347" s="185"/>
      <c r="AB347" s="185"/>
      <c r="AC347" s="185"/>
      <c r="AD347" s="185"/>
      <c r="AE347" s="185"/>
      <c r="AF347" s="185"/>
    </row>
    <row r="348" spans="1:32" ht="15.75" customHeight="1" x14ac:dyDescent="0.35">
      <c r="A348" s="57"/>
      <c r="B348" s="212"/>
      <c r="C348" s="212"/>
      <c r="D348" s="212"/>
      <c r="E348" s="212"/>
      <c r="F348" s="212"/>
      <c r="G348" s="185"/>
      <c r="H348" s="185"/>
      <c r="I348" s="185"/>
      <c r="J348" s="185"/>
      <c r="K348" s="185"/>
      <c r="L348" s="185"/>
      <c r="M348" s="185"/>
      <c r="N348" s="185"/>
      <c r="O348" s="185"/>
      <c r="P348" s="185"/>
      <c r="Q348" s="185"/>
      <c r="R348" s="185"/>
      <c r="S348" s="185"/>
      <c r="T348" s="185"/>
      <c r="U348" s="185"/>
      <c r="V348" s="185"/>
      <c r="W348" s="185"/>
      <c r="X348" s="185"/>
      <c r="Y348" s="185"/>
      <c r="Z348" s="185"/>
      <c r="AA348" s="185"/>
      <c r="AB348" s="185"/>
      <c r="AC348" s="185"/>
      <c r="AD348" s="185"/>
      <c r="AE348" s="185"/>
      <c r="AF348" s="185"/>
    </row>
    <row r="349" spans="1:32" ht="15.75" customHeight="1" x14ac:dyDescent="0.35">
      <c r="A349" s="57"/>
      <c r="B349" s="212"/>
      <c r="C349" s="212"/>
      <c r="D349" s="212"/>
      <c r="E349" s="212"/>
      <c r="F349" s="212"/>
      <c r="G349" s="185"/>
      <c r="H349" s="185"/>
      <c r="I349" s="185"/>
      <c r="J349" s="185"/>
      <c r="K349" s="185"/>
      <c r="L349" s="185"/>
      <c r="M349" s="185"/>
      <c r="N349" s="185"/>
      <c r="O349" s="185"/>
      <c r="P349" s="185"/>
      <c r="Q349" s="185"/>
      <c r="R349" s="185"/>
      <c r="S349" s="185"/>
      <c r="T349" s="185"/>
      <c r="U349" s="185"/>
      <c r="V349" s="185"/>
      <c r="W349" s="185"/>
      <c r="X349" s="185"/>
      <c r="Y349" s="185"/>
      <c r="Z349" s="185"/>
      <c r="AA349" s="185"/>
      <c r="AB349" s="185"/>
      <c r="AC349" s="185"/>
      <c r="AD349" s="185"/>
      <c r="AE349" s="185"/>
      <c r="AF349" s="185"/>
    </row>
    <row r="350" spans="1:32" ht="15.75" customHeight="1" x14ac:dyDescent="0.35">
      <c r="A350" s="57"/>
      <c r="B350" s="212"/>
      <c r="C350" s="212"/>
      <c r="D350" s="212"/>
      <c r="E350" s="212"/>
      <c r="F350" s="212"/>
      <c r="G350" s="185"/>
      <c r="H350" s="185"/>
      <c r="I350" s="185"/>
      <c r="J350" s="185"/>
      <c r="K350" s="185"/>
      <c r="L350" s="185"/>
      <c r="M350" s="185"/>
      <c r="N350" s="185"/>
      <c r="O350" s="185"/>
      <c r="P350" s="185"/>
      <c r="Q350" s="185"/>
      <c r="R350" s="185"/>
      <c r="S350" s="185"/>
      <c r="T350" s="185"/>
      <c r="U350" s="185"/>
      <c r="V350" s="185"/>
      <c r="W350" s="185"/>
      <c r="X350" s="185"/>
      <c r="Y350" s="185"/>
      <c r="Z350" s="185"/>
      <c r="AA350" s="185"/>
      <c r="AB350" s="185"/>
      <c r="AC350" s="185"/>
      <c r="AD350" s="185"/>
      <c r="AE350" s="185"/>
      <c r="AF350" s="185"/>
    </row>
    <row r="351" spans="1:32" ht="15.75" customHeight="1" x14ac:dyDescent="0.35">
      <c r="A351" s="57"/>
      <c r="B351" s="212"/>
      <c r="C351" s="212"/>
      <c r="D351" s="212"/>
      <c r="E351" s="212"/>
      <c r="F351" s="212"/>
      <c r="G351" s="185"/>
      <c r="H351" s="185"/>
      <c r="I351" s="185"/>
      <c r="J351" s="185"/>
      <c r="K351" s="185"/>
      <c r="L351" s="185"/>
      <c r="M351" s="185"/>
      <c r="N351" s="185"/>
      <c r="O351" s="185"/>
      <c r="P351" s="185"/>
      <c r="Q351" s="185"/>
      <c r="R351" s="185"/>
      <c r="S351" s="185"/>
      <c r="T351" s="185"/>
      <c r="U351" s="185"/>
      <c r="V351" s="185"/>
      <c r="W351" s="185"/>
      <c r="X351" s="185"/>
      <c r="Y351" s="185"/>
      <c r="Z351" s="185"/>
      <c r="AA351" s="185"/>
      <c r="AB351" s="185"/>
      <c r="AC351" s="185"/>
      <c r="AD351" s="185"/>
      <c r="AE351" s="185"/>
      <c r="AF351" s="185"/>
    </row>
    <row r="352" spans="1:32" ht="15.75" customHeight="1" x14ac:dyDescent="0.35">
      <c r="A352" s="57"/>
      <c r="B352" s="212"/>
      <c r="C352" s="212"/>
      <c r="D352" s="212"/>
      <c r="E352" s="212"/>
      <c r="F352" s="212"/>
      <c r="G352" s="185"/>
      <c r="H352" s="185"/>
      <c r="I352" s="185"/>
      <c r="J352" s="185"/>
      <c r="K352" s="185"/>
      <c r="L352" s="185"/>
      <c r="M352" s="185"/>
      <c r="N352" s="185"/>
      <c r="O352" s="185"/>
      <c r="P352" s="185"/>
      <c r="Q352" s="185"/>
      <c r="R352" s="185"/>
      <c r="S352" s="185"/>
      <c r="T352" s="185"/>
      <c r="U352" s="185"/>
      <c r="V352" s="185"/>
      <c r="W352" s="185"/>
      <c r="X352" s="185"/>
      <c r="Y352" s="185"/>
      <c r="Z352" s="185"/>
      <c r="AA352" s="185"/>
      <c r="AB352" s="185"/>
      <c r="AC352" s="185"/>
      <c r="AD352" s="185"/>
      <c r="AE352" s="185"/>
      <c r="AF352" s="185"/>
    </row>
    <row r="353" spans="1:32" ht="15.75" customHeight="1" x14ac:dyDescent="0.35">
      <c r="A353" s="57"/>
      <c r="B353" s="212"/>
      <c r="C353" s="212"/>
      <c r="D353" s="212"/>
      <c r="E353" s="212"/>
      <c r="F353" s="212"/>
      <c r="G353" s="185"/>
      <c r="H353" s="185"/>
      <c r="I353" s="185"/>
      <c r="J353" s="185"/>
      <c r="K353" s="185"/>
      <c r="L353" s="185"/>
      <c r="M353" s="185"/>
      <c r="N353" s="185"/>
      <c r="O353" s="185"/>
      <c r="P353" s="185"/>
      <c r="Q353" s="185"/>
      <c r="R353" s="185"/>
      <c r="S353" s="185"/>
      <c r="T353" s="185"/>
      <c r="U353" s="185"/>
      <c r="V353" s="185"/>
      <c r="W353" s="185"/>
      <c r="X353" s="185"/>
      <c r="Y353" s="185"/>
      <c r="Z353" s="185"/>
      <c r="AA353" s="185"/>
      <c r="AB353" s="185"/>
      <c r="AC353" s="185"/>
      <c r="AD353" s="185"/>
      <c r="AE353" s="185"/>
      <c r="AF353" s="185"/>
    </row>
    <row r="354" spans="1:32" ht="15.75" customHeight="1" x14ac:dyDescent="0.35">
      <c r="A354" s="57"/>
      <c r="B354" s="212"/>
      <c r="C354" s="212"/>
      <c r="D354" s="212"/>
      <c r="E354" s="212"/>
      <c r="F354" s="212"/>
      <c r="G354" s="185"/>
      <c r="H354" s="185"/>
      <c r="I354" s="185"/>
      <c r="J354" s="185"/>
      <c r="K354" s="185"/>
      <c r="L354" s="185"/>
      <c r="M354" s="185"/>
      <c r="N354" s="185"/>
      <c r="O354" s="185"/>
      <c r="P354" s="185"/>
      <c r="Q354" s="185"/>
      <c r="R354" s="185"/>
      <c r="S354" s="185"/>
      <c r="T354" s="185"/>
      <c r="U354" s="185"/>
      <c r="V354" s="185"/>
      <c r="W354" s="185"/>
      <c r="X354" s="185"/>
      <c r="Y354" s="185"/>
      <c r="Z354" s="185"/>
      <c r="AA354" s="185"/>
      <c r="AB354" s="185"/>
      <c r="AC354" s="185"/>
      <c r="AD354" s="185"/>
      <c r="AE354" s="185"/>
      <c r="AF354" s="185"/>
    </row>
    <row r="355" spans="1:32" ht="15.75" customHeight="1" x14ac:dyDescent="0.35">
      <c r="A355" s="57"/>
      <c r="B355" s="212"/>
      <c r="C355" s="212"/>
      <c r="D355" s="212"/>
      <c r="E355" s="212"/>
      <c r="F355" s="212"/>
      <c r="G355" s="185"/>
      <c r="H355" s="185"/>
      <c r="I355" s="185"/>
      <c r="J355" s="185"/>
      <c r="K355" s="185"/>
      <c r="L355" s="185"/>
      <c r="M355" s="185"/>
      <c r="N355" s="185"/>
      <c r="O355" s="185"/>
      <c r="P355" s="185"/>
      <c r="Q355" s="185"/>
      <c r="R355" s="185"/>
      <c r="S355" s="185"/>
      <c r="T355" s="185"/>
      <c r="U355" s="185"/>
      <c r="V355" s="185"/>
      <c r="W355" s="185"/>
      <c r="X355" s="185"/>
      <c r="Y355" s="185"/>
      <c r="Z355" s="185"/>
      <c r="AA355" s="185"/>
      <c r="AB355" s="185"/>
      <c r="AC355" s="185"/>
      <c r="AD355" s="185"/>
      <c r="AE355" s="185"/>
      <c r="AF355" s="185"/>
    </row>
    <row r="356" spans="1:32" ht="15.75" customHeight="1" x14ac:dyDescent="0.35">
      <c r="A356" s="57"/>
      <c r="B356" s="212"/>
      <c r="C356" s="212"/>
      <c r="D356" s="212"/>
      <c r="E356" s="212"/>
      <c r="F356" s="212"/>
      <c r="G356" s="185"/>
      <c r="H356" s="185"/>
      <c r="I356" s="185"/>
      <c r="J356" s="185"/>
      <c r="K356" s="185"/>
      <c r="L356" s="185"/>
      <c r="M356" s="185"/>
      <c r="N356" s="185"/>
      <c r="O356" s="185"/>
      <c r="P356" s="185"/>
      <c r="Q356" s="185"/>
      <c r="R356" s="185"/>
      <c r="S356" s="185"/>
      <c r="T356" s="185"/>
      <c r="U356" s="185"/>
      <c r="V356" s="185"/>
      <c r="W356" s="185"/>
      <c r="X356" s="185"/>
      <c r="Y356" s="185"/>
      <c r="Z356" s="185"/>
      <c r="AA356" s="185"/>
      <c r="AB356" s="185"/>
      <c r="AC356" s="185"/>
      <c r="AD356" s="185"/>
      <c r="AE356" s="185"/>
      <c r="AF356" s="185"/>
    </row>
    <row r="357" spans="1:32" ht="15.75" customHeight="1" x14ac:dyDescent="0.35">
      <c r="A357" s="57"/>
      <c r="B357" s="212"/>
      <c r="C357" s="212"/>
      <c r="D357" s="212"/>
      <c r="E357" s="212"/>
      <c r="F357" s="212"/>
      <c r="G357" s="185"/>
      <c r="H357" s="185"/>
      <c r="I357" s="185"/>
      <c r="J357" s="185"/>
      <c r="K357" s="185"/>
      <c r="L357" s="185"/>
      <c r="M357" s="185"/>
      <c r="N357" s="185"/>
      <c r="O357" s="185"/>
      <c r="P357" s="185"/>
      <c r="Q357" s="185"/>
      <c r="R357" s="185"/>
      <c r="S357" s="185"/>
      <c r="T357" s="185"/>
      <c r="U357" s="185"/>
      <c r="V357" s="185"/>
      <c r="W357" s="185"/>
      <c r="X357" s="185"/>
      <c r="Y357" s="185"/>
      <c r="Z357" s="185"/>
      <c r="AA357" s="185"/>
      <c r="AB357" s="185"/>
      <c r="AC357" s="185"/>
      <c r="AD357" s="185"/>
      <c r="AE357" s="185"/>
      <c r="AF357" s="185"/>
    </row>
    <row r="358" spans="1:32" ht="15.75" customHeight="1" x14ac:dyDescent="0.35">
      <c r="A358" s="57"/>
      <c r="B358" s="212"/>
      <c r="C358" s="212"/>
      <c r="D358" s="212"/>
      <c r="E358" s="212"/>
      <c r="F358" s="212"/>
      <c r="G358" s="185"/>
      <c r="H358" s="185"/>
      <c r="I358" s="185"/>
      <c r="J358" s="185"/>
      <c r="K358" s="185"/>
      <c r="L358" s="185"/>
      <c r="M358" s="185"/>
      <c r="N358" s="185"/>
      <c r="O358" s="185"/>
      <c r="P358" s="185"/>
      <c r="Q358" s="185"/>
      <c r="R358" s="185"/>
      <c r="S358" s="185"/>
      <c r="T358" s="185"/>
      <c r="U358" s="185"/>
      <c r="V358" s="185"/>
      <c r="W358" s="185"/>
      <c r="X358" s="185"/>
      <c r="Y358" s="185"/>
      <c r="Z358" s="185"/>
      <c r="AA358" s="185"/>
      <c r="AB358" s="185"/>
      <c r="AC358" s="185"/>
      <c r="AD358" s="185"/>
      <c r="AE358" s="185"/>
      <c r="AF358" s="185"/>
    </row>
    <row r="359" spans="1:32" ht="15.75" customHeight="1" x14ac:dyDescent="0.35">
      <c r="A359" s="57"/>
      <c r="B359" s="212"/>
      <c r="C359" s="212"/>
      <c r="D359" s="212"/>
      <c r="E359" s="212"/>
      <c r="F359" s="212"/>
      <c r="G359" s="185"/>
      <c r="H359" s="185"/>
      <c r="I359" s="185"/>
      <c r="J359" s="185"/>
      <c r="K359" s="185"/>
      <c r="L359" s="185"/>
      <c r="M359" s="185"/>
      <c r="N359" s="185"/>
      <c r="O359" s="185"/>
      <c r="P359" s="185"/>
      <c r="Q359" s="185"/>
      <c r="R359" s="185"/>
      <c r="S359" s="185"/>
      <c r="T359" s="185"/>
      <c r="U359" s="185"/>
      <c r="V359" s="185"/>
      <c r="W359" s="185"/>
      <c r="X359" s="185"/>
      <c r="Y359" s="185"/>
      <c r="Z359" s="185"/>
      <c r="AA359" s="185"/>
      <c r="AB359" s="185"/>
      <c r="AC359" s="185"/>
      <c r="AD359" s="185"/>
      <c r="AE359" s="185"/>
      <c r="AF359" s="185"/>
    </row>
    <row r="360" spans="1:32" ht="15.75" customHeight="1" x14ac:dyDescent="0.35">
      <c r="A360" s="57"/>
      <c r="B360" s="212"/>
      <c r="C360" s="212"/>
      <c r="D360" s="212"/>
      <c r="E360" s="212"/>
      <c r="F360" s="212"/>
      <c r="G360" s="185"/>
      <c r="H360" s="185"/>
      <c r="I360" s="185"/>
      <c r="J360" s="185"/>
      <c r="K360" s="185"/>
      <c r="L360" s="185"/>
      <c r="M360" s="185"/>
      <c r="N360" s="185"/>
      <c r="O360" s="185"/>
      <c r="P360" s="185"/>
      <c r="Q360" s="185"/>
      <c r="R360" s="185"/>
      <c r="S360" s="185"/>
      <c r="T360" s="185"/>
      <c r="U360" s="185"/>
      <c r="V360" s="185"/>
      <c r="W360" s="185"/>
      <c r="X360" s="185"/>
      <c r="Y360" s="185"/>
      <c r="Z360" s="185"/>
      <c r="AA360" s="185"/>
      <c r="AB360" s="185"/>
      <c r="AC360" s="185"/>
      <c r="AD360" s="185"/>
      <c r="AE360" s="185"/>
      <c r="AF360" s="185"/>
    </row>
    <row r="361" spans="1:32" ht="15.75" customHeight="1" x14ac:dyDescent="0.35">
      <c r="A361" s="57"/>
      <c r="B361" s="212"/>
      <c r="C361" s="212"/>
      <c r="D361" s="212"/>
      <c r="E361" s="212"/>
      <c r="F361" s="212"/>
      <c r="G361" s="185"/>
      <c r="H361" s="185"/>
      <c r="I361" s="185"/>
      <c r="J361" s="185"/>
      <c r="K361" s="185"/>
      <c r="L361" s="185"/>
      <c r="M361" s="185"/>
      <c r="N361" s="185"/>
      <c r="O361" s="185"/>
      <c r="P361" s="185"/>
      <c r="Q361" s="185"/>
      <c r="R361" s="185"/>
      <c r="S361" s="185"/>
      <c r="T361" s="185"/>
      <c r="U361" s="185"/>
      <c r="V361" s="185"/>
      <c r="W361" s="185"/>
      <c r="X361" s="185"/>
      <c r="Y361" s="185"/>
      <c r="Z361" s="185"/>
      <c r="AA361" s="185"/>
      <c r="AB361" s="185"/>
      <c r="AC361" s="185"/>
      <c r="AD361" s="185"/>
      <c r="AE361" s="185"/>
      <c r="AF361" s="185"/>
    </row>
    <row r="362" spans="1:32" ht="15.75" customHeight="1" x14ac:dyDescent="0.35">
      <c r="A362" s="57"/>
      <c r="B362" s="212"/>
      <c r="C362" s="212"/>
      <c r="D362" s="212"/>
      <c r="E362" s="212"/>
      <c r="F362" s="212"/>
      <c r="G362" s="185"/>
      <c r="H362" s="185"/>
      <c r="I362" s="185"/>
      <c r="J362" s="185"/>
      <c r="K362" s="185"/>
      <c r="L362" s="185"/>
      <c r="M362" s="185"/>
      <c r="N362" s="185"/>
      <c r="O362" s="185"/>
      <c r="P362" s="185"/>
      <c r="Q362" s="185"/>
      <c r="R362" s="185"/>
      <c r="S362" s="185"/>
      <c r="T362" s="185"/>
      <c r="U362" s="185"/>
      <c r="V362" s="185"/>
      <c r="W362" s="185"/>
      <c r="X362" s="185"/>
      <c r="Y362" s="185"/>
      <c r="Z362" s="185"/>
      <c r="AA362" s="185"/>
      <c r="AB362" s="185"/>
      <c r="AC362" s="185"/>
      <c r="AD362" s="185"/>
      <c r="AE362" s="185"/>
      <c r="AF362" s="185"/>
    </row>
    <row r="363" spans="1:32" ht="15.75" customHeight="1" x14ac:dyDescent="0.35">
      <c r="A363" s="57"/>
      <c r="B363" s="212"/>
      <c r="C363" s="212"/>
      <c r="D363" s="212"/>
      <c r="E363" s="212"/>
      <c r="F363" s="212"/>
      <c r="G363" s="185"/>
      <c r="H363" s="185"/>
      <c r="I363" s="185"/>
      <c r="J363" s="185"/>
      <c r="K363" s="185"/>
      <c r="L363" s="185"/>
      <c r="M363" s="185"/>
      <c r="N363" s="185"/>
      <c r="O363" s="185"/>
      <c r="P363" s="185"/>
      <c r="Q363" s="185"/>
      <c r="R363" s="185"/>
      <c r="S363" s="185"/>
      <c r="T363" s="185"/>
      <c r="U363" s="185"/>
      <c r="V363" s="185"/>
      <c r="W363" s="185"/>
      <c r="X363" s="185"/>
      <c r="Y363" s="185"/>
      <c r="Z363" s="185"/>
      <c r="AA363" s="185"/>
      <c r="AB363" s="185"/>
      <c r="AC363" s="185"/>
      <c r="AD363" s="185"/>
      <c r="AE363" s="185"/>
      <c r="AF363" s="185"/>
    </row>
    <row r="364" spans="1:32" ht="15.75" customHeight="1" x14ac:dyDescent="0.35">
      <c r="A364" s="57"/>
      <c r="B364" s="212"/>
      <c r="C364" s="212"/>
      <c r="D364" s="212"/>
      <c r="E364" s="212"/>
      <c r="F364" s="212"/>
      <c r="G364" s="185"/>
      <c r="H364" s="185"/>
      <c r="I364" s="185"/>
      <c r="J364" s="185"/>
      <c r="K364" s="185"/>
      <c r="L364" s="185"/>
      <c r="M364" s="185"/>
      <c r="N364" s="185"/>
      <c r="O364" s="185"/>
      <c r="P364" s="185"/>
      <c r="Q364" s="185"/>
      <c r="R364" s="185"/>
      <c r="S364" s="185"/>
      <c r="T364" s="185"/>
      <c r="U364" s="185"/>
      <c r="V364" s="185"/>
      <c r="W364" s="185"/>
      <c r="X364" s="185"/>
      <c r="Y364" s="185"/>
      <c r="Z364" s="185"/>
      <c r="AA364" s="185"/>
      <c r="AB364" s="185"/>
      <c r="AC364" s="185"/>
      <c r="AD364" s="185"/>
      <c r="AE364" s="185"/>
      <c r="AF364" s="185"/>
    </row>
    <row r="365" spans="1:32" ht="15.75" customHeight="1" x14ac:dyDescent="0.35">
      <c r="A365" s="57"/>
      <c r="B365" s="212"/>
      <c r="C365" s="212"/>
      <c r="D365" s="212"/>
      <c r="E365" s="212"/>
      <c r="F365" s="212"/>
      <c r="G365" s="185"/>
      <c r="H365" s="185"/>
      <c r="I365" s="185"/>
      <c r="J365" s="185"/>
      <c r="K365" s="185"/>
      <c r="L365" s="185"/>
      <c r="M365" s="185"/>
      <c r="N365" s="185"/>
      <c r="O365" s="185"/>
      <c r="P365" s="185"/>
      <c r="Q365" s="185"/>
      <c r="R365" s="185"/>
      <c r="S365" s="185"/>
      <c r="T365" s="185"/>
      <c r="U365" s="185"/>
      <c r="V365" s="185"/>
      <c r="W365" s="185"/>
      <c r="X365" s="185"/>
      <c r="Y365" s="185"/>
      <c r="Z365" s="185"/>
      <c r="AA365" s="185"/>
      <c r="AB365" s="185"/>
      <c r="AC365" s="185"/>
      <c r="AD365" s="185"/>
      <c r="AE365" s="185"/>
      <c r="AF365" s="185"/>
    </row>
    <row r="366" spans="1:32" ht="15.75" customHeight="1" x14ac:dyDescent="0.35">
      <c r="A366" s="57"/>
      <c r="B366" s="212"/>
      <c r="C366" s="212"/>
      <c r="D366" s="212"/>
      <c r="E366" s="212"/>
      <c r="F366" s="212"/>
      <c r="G366" s="185"/>
      <c r="H366" s="185"/>
      <c r="I366" s="185"/>
      <c r="J366" s="185"/>
      <c r="K366" s="185"/>
      <c r="L366" s="185"/>
      <c r="M366" s="185"/>
      <c r="N366" s="185"/>
      <c r="O366" s="185"/>
      <c r="P366" s="185"/>
      <c r="Q366" s="185"/>
      <c r="R366" s="185"/>
      <c r="S366" s="185"/>
      <c r="T366" s="185"/>
      <c r="U366" s="185"/>
      <c r="V366" s="185"/>
      <c r="W366" s="185"/>
      <c r="X366" s="185"/>
      <c r="Y366" s="185"/>
      <c r="Z366" s="185"/>
      <c r="AA366" s="185"/>
      <c r="AB366" s="185"/>
      <c r="AC366" s="185"/>
      <c r="AD366" s="185"/>
      <c r="AE366" s="185"/>
      <c r="AF366" s="185"/>
    </row>
    <row r="367" spans="1:32" ht="15.75" customHeight="1" x14ac:dyDescent="0.35">
      <c r="A367" s="57"/>
      <c r="B367" s="212"/>
      <c r="C367" s="212"/>
      <c r="D367" s="212"/>
      <c r="E367" s="212"/>
      <c r="F367" s="212"/>
      <c r="G367" s="185"/>
      <c r="H367" s="185"/>
      <c r="I367" s="185"/>
      <c r="J367" s="185"/>
      <c r="K367" s="185"/>
      <c r="L367" s="185"/>
      <c r="M367" s="185"/>
      <c r="N367" s="185"/>
      <c r="O367" s="185"/>
      <c r="P367" s="185"/>
      <c r="Q367" s="185"/>
      <c r="R367" s="185"/>
      <c r="S367" s="185"/>
      <c r="T367" s="185"/>
      <c r="U367" s="185"/>
      <c r="V367" s="185"/>
      <c r="W367" s="185"/>
      <c r="X367" s="185"/>
      <c r="Y367" s="185"/>
      <c r="Z367" s="185"/>
      <c r="AA367" s="185"/>
      <c r="AB367" s="185"/>
      <c r="AC367" s="185"/>
      <c r="AD367" s="185"/>
      <c r="AE367" s="185"/>
      <c r="AF367" s="185"/>
    </row>
    <row r="368" spans="1:32" ht="15.75" customHeight="1" x14ac:dyDescent="0.35">
      <c r="A368" s="57"/>
      <c r="B368" s="212"/>
      <c r="C368" s="212"/>
      <c r="D368" s="212"/>
      <c r="E368" s="212"/>
      <c r="F368" s="212"/>
      <c r="G368" s="185"/>
      <c r="H368" s="185"/>
      <c r="I368" s="185"/>
      <c r="J368" s="185"/>
      <c r="K368" s="185"/>
      <c r="L368" s="185"/>
      <c r="M368" s="185"/>
      <c r="N368" s="185"/>
      <c r="O368" s="185"/>
      <c r="P368" s="185"/>
      <c r="Q368" s="185"/>
      <c r="R368" s="185"/>
      <c r="S368" s="185"/>
      <c r="T368" s="185"/>
      <c r="U368" s="185"/>
      <c r="V368" s="185"/>
      <c r="W368" s="185"/>
      <c r="X368" s="185"/>
      <c r="Y368" s="185"/>
      <c r="Z368" s="185"/>
      <c r="AA368" s="185"/>
      <c r="AB368" s="185"/>
      <c r="AC368" s="185"/>
      <c r="AD368" s="185"/>
      <c r="AE368" s="185"/>
      <c r="AF368" s="185"/>
    </row>
    <row r="369" spans="1:32" ht="15.75" customHeight="1" x14ac:dyDescent="0.35">
      <c r="A369" s="57"/>
      <c r="B369" s="212"/>
      <c r="C369" s="212"/>
      <c r="D369" s="212"/>
      <c r="E369" s="212"/>
      <c r="F369" s="212"/>
      <c r="G369" s="185"/>
      <c r="H369" s="185"/>
      <c r="I369" s="185"/>
      <c r="J369" s="185"/>
      <c r="K369" s="185"/>
      <c r="L369" s="185"/>
      <c r="M369" s="185"/>
      <c r="N369" s="185"/>
      <c r="O369" s="185"/>
      <c r="P369" s="185"/>
      <c r="Q369" s="185"/>
      <c r="R369" s="185"/>
      <c r="S369" s="185"/>
      <c r="T369" s="185"/>
      <c r="U369" s="185"/>
      <c r="V369" s="185"/>
      <c r="W369" s="185"/>
      <c r="X369" s="185"/>
      <c r="Y369" s="185"/>
      <c r="Z369" s="185"/>
      <c r="AA369" s="185"/>
      <c r="AB369" s="185"/>
      <c r="AC369" s="185"/>
      <c r="AD369" s="185"/>
      <c r="AE369" s="185"/>
      <c r="AF369" s="185"/>
    </row>
    <row r="370" spans="1:32" ht="15.75" customHeight="1" x14ac:dyDescent="0.35">
      <c r="A370" s="57"/>
      <c r="B370" s="212"/>
      <c r="C370" s="212"/>
      <c r="D370" s="212"/>
      <c r="E370" s="212"/>
      <c r="F370" s="212"/>
      <c r="G370" s="185"/>
      <c r="H370" s="185"/>
      <c r="I370" s="185"/>
      <c r="J370" s="185"/>
      <c r="K370" s="185"/>
      <c r="L370" s="185"/>
      <c r="M370" s="185"/>
      <c r="N370" s="185"/>
      <c r="O370" s="185"/>
      <c r="P370" s="185"/>
      <c r="Q370" s="185"/>
      <c r="R370" s="185"/>
      <c r="S370" s="185"/>
      <c r="T370" s="185"/>
      <c r="U370" s="185"/>
      <c r="V370" s="185"/>
      <c r="W370" s="185"/>
      <c r="X370" s="185"/>
      <c r="Y370" s="185"/>
      <c r="Z370" s="185"/>
      <c r="AA370" s="185"/>
      <c r="AB370" s="185"/>
      <c r="AC370" s="185"/>
      <c r="AD370" s="185"/>
      <c r="AE370" s="185"/>
      <c r="AF370" s="185"/>
    </row>
    <row r="371" spans="1:32" ht="15.75" customHeight="1" x14ac:dyDescent="0.35">
      <c r="A371" s="57"/>
      <c r="B371" s="212"/>
      <c r="C371" s="212"/>
      <c r="D371" s="212"/>
      <c r="E371" s="212"/>
      <c r="F371" s="212"/>
      <c r="G371" s="185"/>
      <c r="H371" s="185"/>
      <c r="I371" s="185"/>
      <c r="J371" s="185"/>
      <c r="K371" s="185"/>
      <c r="L371" s="185"/>
      <c r="M371" s="185"/>
      <c r="N371" s="185"/>
      <c r="O371" s="185"/>
      <c r="P371" s="185"/>
      <c r="Q371" s="185"/>
      <c r="R371" s="185"/>
      <c r="S371" s="185"/>
      <c r="T371" s="185"/>
      <c r="U371" s="185"/>
      <c r="V371" s="185"/>
      <c r="W371" s="185"/>
      <c r="X371" s="185"/>
      <c r="Y371" s="185"/>
      <c r="Z371" s="185"/>
      <c r="AA371" s="185"/>
      <c r="AB371" s="185"/>
      <c r="AC371" s="185"/>
      <c r="AD371" s="185"/>
      <c r="AE371" s="185"/>
      <c r="AF371" s="185"/>
    </row>
    <row r="372" spans="1:32" ht="15.75" customHeight="1" x14ac:dyDescent="0.35">
      <c r="A372" s="57"/>
      <c r="B372" s="212"/>
      <c r="C372" s="212"/>
      <c r="D372" s="212"/>
      <c r="E372" s="212"/>
      <c r="F372" s="212"/>
      <c r="G372" s="185"/>
      <c r="H372" s="185"/>
      <c r="I372" s="185"/>
      <c r="J372" s="185"/>
      <c r="K372" s="185"/>
      <c r="L372" s="185"/>
      <c r="M372" s="185"/>
      <c r="N372" s="185"/>
      <c r="O372" s="185"/>
      <c r="P372" s="185"/>
      <c r="Q372" s="185"/>
      <c r="R372" s="185"/>
      <c r="S372" s="185"/>
      <c r="T372" s="185"/>
      <c r="U372" s="185"/>
      <c r="V372" s="185"/>
      <c r="W372" s="185"/>
      <c r="X372" s="185"/>
      <c r="Y372" s="185"/>
      <c r="Z372" s="185"/>
      <c r="AA372" s="185"/>
      <c r="AB372" s="185"/>
      <c r="AC372" s="185"/>
      <c r="AD372" s="185"/>
      <c r="AE372" s="185"/>
      <c r="AF372" s="185"/>
    </row>
    <row r="373" spans="1:32" ht="15.75" customHeight="1" x14ac:dyDescent="0.35">
      <c r="A373" s="57"/>
      <c r="B373" s="212"/>
      <c r="C373" s="212"/>
      <c r="D373" s="212"/>
      <c r="E373" s="212"/>
      <c r="F373" s="212"/>
      <c r="G373" s="185"/>
      <c r="H373" s="185"/>
      <c r="I373" s="185"/>
      <c r="J373" s="185"/>
      <c r="K373" s="185"/>
      <c r="L373" s="185"/>
      <c r="M373" s="185"/>
      <c r="N373" s="185"/>
      <c r="O373" s="185"/>
      <c r="P373" s="185"/>
      <c r="Q373" s="185"/>
      <c r="R373" s="185"/>
      <c r="S373" s="185"/>
      <c r="T373" s="185"/>
      <c r="U373" s="185"/>
      <c r="V373" s="185"/>
      <c r="W373" s="185"/>
      <c r="X373" s="185"/>
      <c r="Y373" s="185"/>
      <c r="Z373" s="185"/>
      <c r="AA373" s="185"/>
      <c r="AB373" s="185"/>
      <c r="AC373" s="185"/>
      <c r="AD373" s="185"/>
      <c r="AE373" s="185"/>
      <c r="AF373" s="185"/>
    </row>
    <row r="374" spans="1:32" ht="15.75" customHeight="1" x14ac:dyDescent="0.35">
      <c r="A374" s="57"/>
      <c r="B374" s="212"/>
      <c r="C374" s="212"/>
      <c r="D374" s="212"/>
      <c r="E374" s="212"/>
      <c r="F374" s="212"/>
      <c r="G374" s="185"/>
      <c r="H374" s="185"/>
      <c r="I374" s="185"/>
      <c r="J374" s="185"/>
      <c r="K374" s="185"/>
      <c r="L374" s="185"/>
      <c r="M374" s="185"/>
      <c r="N374" s="185"/>
      <c r="O374" s="185"/>
      <c r="P374" s="185"/>
      <c r="Q374" s="185"/>
      <c r="R374" s="185"/>
      <c r="S374" s="185"/>
      <c r="T374" s="185"/>
      <c r="U374" s="185"/>
      <c r="V374" s="185"/>
      <c r="W374" s="185"/>
      <c r="X374" s="185"/>
      <c r="Y374" s="185"/>
      <c r="Z374" s="185"/>
      <c r="AA374" s="185"/>
      <c r="AB374" s="185"/>
      <c r="AC374" s="185"/>
      <c r="AD374" s="185"/>
      <c r="AE374" s="185"/>
      <c r="AF374" s="185"/>
    </row>
    <row r="375" spans="1:32" ht="15.75" customHeight="1" x14ac:dyDescent="0.35">
      <c r="A375" s="57"/>
      <c r="B375" s="212"/>
      <c r="C375" s="212"/>
      <c r="D375" s="212"/>
      <c r="E375" s="212"/>
      <c r="F375" s="212"/>
      <c r="G375" s="185"/>
      <c r="H375" s="185"/>
      <c r="I375" s="185"/>
      <c r="J375" s="185"/>
      <c r="K375" s="185"/>
      <c r="L375" s="185"/>
      <c r="M375" s="185"/>
      <c r="N375" s="185"/>
      <c r="O375" s="185"/>
      <c r="P375" s="185"/>
      <c r="Q375" s="185"/>
      <c r="R375" s="185"/>
      <c r="S375" s="185"/>
      <c r="T375" s="185"/>
      <c r="U375" s="185"/>
      <c r="V375" s="185"/>
      <c r="W375" s="185"/>
      <c r="X375" s="185"/>
      <c r="Y375" s="185"/>
      <c r="Z375" s="185"/>
      <c r="AA375" s="185"/>
      <c r="AB375" s="185"/>
      <c r="AC375" s="185"/>
      <c r="AD375" s="185"/>
      <c r="AE375" s="185"/>
      <c r="AF375" s="185"/>
    </row>
    <row r="376" spans="1:32" ht="15.75" customHeight="1" x14ac:dyDescent="0.35">
      <c r="A376" s="57"/>
      <c r="B376" s="212"/>
      <c r="C376" s="212"/>
      <c r="D376" s="212"/>
      <c r="E376" s="212"/>
      <c r="F376" s="212"/>
      <c r="G376" s="185"/>
      <c r="H376" s="185"/>
      <c r="I376" s="185"/>
      <c r="J376" s="185"/>
      <c r="K376" s="185"/>
      <c r="L376" s="185"/>
      <c r="M376" s="185"/>
      <c r="N376" s="185"/>
      <c r="O376" s="185"/>
      <c r="P376" s="185"/>
      <c r="Q376" s="185"/>
      <c r="R376" s="185"/>
      <c r="S376" s="185"/>
      <c r="T376" s="185"/>
      <c r="U376" s="185"/>
      <c r="V376" s="185"/>
      <c r="W376" s="185"/>
      <c r="X376" s="185"/>
      <c r="Y376" s="185"/>
      <c r="Z376" s="185"/>
      <c r="AA376" s="185"/>
      <c r="AB376" s="185"/>
      <c r="AC376" s="185"/>
      <c r="AD376" s="185"/>
      <c r="AE376" s="185"/>
      <c r="AF376" s="185"/>
    </row>
    <row r="377" spans="1:32" ht="15.75" customHeight="1" x14ac:dyDescent="0.35">
      <c r="A377" s="57"/>
      <c r="B377" s="212"/>
      <c r="C377" s="212"/>
      <c r="D377" s="212"/>
      <c r="E377" s="212"/>
      <c r="F377" s="212"/>
      <c r="G377" s="185"/>
      <c r="H377" s="185"/>
      <c r="I377" s="185"/>
      <c r="J377" s="185"/>
      <c r="K377" s="185"/>
      <c r="L377" s="185"/>
      <c r="M377" s="185"/>
      <c r="N377" s="185"/>
      <c r="O377" s="185"/>
      <c r="P377" s="185"/>
      <c r="Q377" s="185"/>
      <c r="R377" s="185"/>
      <c r="S377" s="185"/>
      <c r="T377" s="185"/>
      <c r="U377" s="185"/>
      <c r="V377" s="185"/>
      <c r="W377" s="185"/>
      <c r="X377" s="185"/>
      <c r="Y377" s="185"/>
      <c r="Z377" s="185"/>
      <c r="AA377" s="185"/>
      <c r="AB377" s="185"/>
      <c r="AC377" s="185"/>
      <c r="AD377" s="185"/>
      <c r="AE377" s="185"/>
      <c r="AF377" s="185"/>
    </row>
    <row r="378" spans="1:32" ht="15.75" customHeight="1" x14ac:dyDescent="0.35">
      <c r="A378" s="57"/>
      <c r="B378" s="212"/>
      <c r="C378" s="212"/>
      <c r="D378" s="212"/>
      <c r="E378" s="212"/>
      <c r="F378" s="212"/>
      <c r="G378" s="185"/>
      <c r="H378" s="185"/>
      <c r="I378" s="185"/>
      <c r="J378" s="185"/>
      <c r="K378" s="185"/>
      <c r="L378" s="185"/>
      <c r="M378" s="185"/>
      <c r="N378" s="185"/>
      <c r="O378" s="185"/>
      <c r="P378" s="185"/>
      <c r="Q378" s="185"/>
      <c r="R378" s="185"/>
      <c r="S378" s="185"/>
      <c r="T378" s="185"/>
      <c r="U378" s="185"/>
      <c r="V378" s="185"/>
      <c r="W378" s="185"/>
      <c r="X378" s="185"/>
      <c r="Y378" s="185"/>
      <c r="Z378" s="185"/>
      <c r="AA378" s="185"/>
      <c r="AB378" s="185"/>
      <c r="AC378" s="185"/>
      <c r="AD378" s="185"/>
      <c r="AE378" s="185"/>
      <c r="AF378" s="185"/>
    </row>
    <row r="379" spans="1:32" ht="15.75" customHeight="1" x14ac:dyDescent="0.35">
      <c r="A379" s="57"/>
      <c r="B379" s="212"/>
      <c r="C379" s="212"/>
      <c r="D379" s="212"/>
      <c r="E379" s="212"/>
      <c r="F379" s="212"/>
      <c r="G379" s="185"/>
      <c r="H379" s="185"/>
      <c r="I379" s="185"/>
      <c r="J379" s="185"/>
      <c r="K379" s="185"/>
      <c r="L379" s="185"/>
      <c r="M379" s="185"/>
      <c r="N379" s="185"/>
      <c r="O379" s="185"/>
      <c r="P379" s="185"/>
      <c r="Q379" s="185"/>
      <c r="R379" s="185"/>
      <c r="S379" s="185"/>
      <c r="T379" s="185"/>
      <c r="U379" s="185"/>
      <c r="V379" s="185"/>
      <c r="W379" s="185"/>
      <c r="X379" s="185"/>
      <c r="Y379" s="185"/>
      <c r="Z379" s="185"/>
      <c r="AA379" s="185"/>
      <c r="AB379" s="185"/>
      <c r="AC379" s="185"/>
      <c r="AD379" s="185"/>
      <c r="AE379" s="185"/>
      <c r="AF379" s="185"/>
    </row>
    <row r="380" spans="1:32" ht="15.75" customHeight="1" x14ac:dyDescent="0.35">
      <c r="A380" s="57"/>
      <c r="B380" s="212"/>
      <c r="C380" s="212"/>
      <c r="D380" s="212"/>
      <c r="E380" s="212"/>
      <c r="F380" s="212"/>
      <c r="G380" s="185"/>
      <c r="H380" s="185"/>
      <c r="I380" s="185"/>
      <c r="J380" s="185"/>
      <c r="K380" s="185"/>
      <c r="L380" s="185"/>
      <c r="M380" s="185"/>
      <c r="N380" s="185"/>
      <c r="O380" s="185"/>
      <c r="P380" s="185"/>
      <c r="Q380" s="185"/>
      <c r="R380" s="185"/>
      <c r="S380" s="185"/>
      <c r="T380" s="185"/>
      <c r="U380" s="185"/>
      <c r="V380" s="185"/>
      <c r="W380" s="185"/>
      <c r="X380" s="185"/>
      <c r="Y380" s="185"/>
      <c r="Z380" s="185"/>
      <c r="AA380" s="185"/>
      <c r="AB380" s="185"/>
      <c r="AC380" s="185"/>
      <c r="AD380" s="185"/>
      <c r="AE380" s="185"/>
      <c r="AF380" s="185"/>
    </row>
    <row r="381" spans="1:32" ht="15.75" customHeight="1" x14ac:dyDescent="0.35">
      <c r="A381" s="57"/>
      <c r="B381" s="212"/>
      <c r="C381" s="212"/>
      <c r="D381" s="212"/>
      <c r="E381" s="212"/>
      <c r="F381" s="212"/>
      <c r="G381" s="185"/>
      <c r="H381" s="185"/>
      <c r="I381" s="185"/>
      <c r="J381" s="185"/>
      <c r="K381" s="185"/>
      <c r="L381" s="185"/>
      <c r="M381" s="185"/>
      <c r="N381" s="185"/>
      <c r="O381" s="185"/>
      <c r="P381" s="185"/>
      <c r="Q381" s="185"/>
      <c r="R381" s="185"/>
      <c r="S381" s="185"/>
      <c r="T381" s="185"/>
      <c r="U381" s="185"/>
      <c r="V381" s="185"/>
      <c r="W381" s="185"/>
      <c r="X381" s="185"/>
      <c r="Y381" s="185"/>
      <c r="Z381" s="185"/>
      <c r="AA381" s="185"/>
      <c r="AB381" s="185"/>
      <c r="AC381" s="185"/>
      <c r="AD381" s="185"/>
      <c r="AE381" s="185"/>
      <c r="AF381" s="185"/>
    </row>
    <row r="382" spans="1:32" ht="15.75" customHeight="1" x14ac:dyDescent="0.35">
      <c r="A382" s="57"/>
      <c r="B382" s="212"/>
      <c r="C382" s="212"/>
      <c r="D382" s="212"/>
      <c r="E382" s="212"/>
      <c r="F382" s="212"/>
      <c r="G382" s="185"/>
      <c r="H382" s="185"/>
      <c r="I382" s="185"/>
      <c r="J382" s="185"/>
      <c r="K382" s="185"/>
      <c r="L382" s="185"/>
      <c r="M382" s="185"/>
      <c r="N382" s="185"/>
      <c r="O382" s="185"/>
      <c r="P382" s="185"/>
      <c r="Q382" s="185"/>
      <c r="R382" s="185"/>
      <c r="S382" s="185"/>
      <c r="T382" s="185"/>
      <c r="U382" s="185"/>
      <c r="V382" s="185"/>
      <c r="W382" s="185"/>
      <c r="X382" s="185"/>
      <c r="Y382" s="185"/>
      <c r="Z382" s="185"/>
      <c r="AA382" s="185"/>
      <c r="AB382" s="185"/>
      <c r="AC382" s="185"/>
      <c r="AD382" s="185"/>
      <c r="AE382" s="185"/>
      <c r="AF382" s="185"/>
    </row>
    <row r="383" spans="1:32" ht="15.75" customHeight="1" x14ac:dyDescent="0.35">
      <c r="A383" s="57"/>
      <c r="B383" s="212"/>
      <c r="C383" s="212"/>
      <c r="D383" s="212"/>
      <c r="E383" s="212"/>
      <c r="F383" s="212"/>
      <c r="G383" s="185"/>
      <c r="H383" s="185"/>
      <c r="I383" s="185"/>
      <c r="J383" s="185"/>
      <c r="K383" s="185"/>
      <c r="L383" s="185"/>
      <c r="M383" s="185"/>
      <c r="N383" s="185"/>
      <c r="O383" s="185"/>
      <c r="P383" s="185"/>
      <c r="Q383" s="185"/>
      <c r="R383" s="185"/>
      <c r="S383" s="185"/>
      <c r="T383" s="185"/>
      <c r="U383" s="185"/>
      <c r="V383" s="185"/>
      <c r="W383" s="185"/>
      <c r="X383" s="185"/>
      <c r="Y383" s="185"/>
      <c r="Z383" s="185"/>
      <c r="AA383" s="185"/>
      <c r="AB383" s="185"/>
      <c r="AC383" s="185"/>
      <c r="AD383" s="185"/>
      <c r="AE383" s="185"/>
      <c r="AF383" s="185"/>
    </row>
    <row r="384" spans="1:32" ht="15.75" customHeight="1" x14ac:dyDescent="0.35">
      <c r="A384" s="57"/>
      <c r="B384" s="212"/>
      <c r="C384" s="212"/>
      <c r="D384" s="212"/>
      <c r="E384" s="212"/>
      <c r="F384" s="212"/>
      <c r="G384" s="185"/>
      <c r="H384" s="185"/>
      <c r="I384" s="185"/>
      <c r="J384" s="185"/>
      <c r="K384" s="185"/>
      <c r="L384" s="185"/>
      <c r="M384" s="185"/>
      <c r="N384" s="185"/>
      <c r="O384" s="185"/>
      <c r="P384" s="185"/>
      <c r="Q384" s="185"/>
      <c r="R384" s="185"/>
      <c r="S384" s="185"/>
      <c r="T384" s="185"/>
      <c r="U384" s="185"/>
      <c r="V384" s="185"/>
      <c r="W384" s="185"/>
      <c r="X384" s="185"/>
      <c r="Y384" s="185"/>
      <c r="Z384" s="185"/>
      <c r="AA384" s="185"/>
      <c r="AB384" s="185"/>
      <c r="AC384" s="185"/>
      <c r="AD384" s="185"/>
      <c r="AE384" s="185"/>
      <c r="AF384" s="185"/>
    </row>
    <row r="385" spans="1:32" ht="15.75" customHeight="1" x14ac:dyDescent="0.35">
      <c r="A385" s="57"/>
      <c r="B385" s="212"/>
      <c r="C385" s="212"/>
      <c r="D385" s="212"/>
      <c r="E385" s="212"/>
      <c r="F385" s="212"/>
      <c r="G385" s="185"/>
      <c r="H385" s="185"/>
      <c r="I385" s="185"/>
      <c r="J385" s="185"/>
      <c r="K385" s="185"/>
      <c r="L385" s="185"/>
      <c r="M385" s="185"/>
      <c r="N385" s="185"/>
      <c r="O385" s="185"/>
      <c r="P385" s="185"/>
      <c r="Q385" s="185"/>
      <c r="R385" s="185"/>
      <c r="S385" s="185"/>
      <c r="T385" s="185"/>
      <c r="U385" s="185"/>
      <c r="V385" s="185"/>
      <c r="W385" s="185"/>
      <c r="X385" s="185"/>
      <c r="Y385" s="185"/>
      <c r="Z385" s="185"/>
      <c r="AA385" s="185"/>
      <c r="AB385" s="185"/>
      <c r="AC385" s="185"/>
      <c r="AD385" s="185"/>
      <c r="AE385" s="185"/>
      <c r="AF385" s="185"/>
    </row>
    <row r="386" spans="1:32" ht="15.75" customHeight="1" x14ac:dyDescent="0.35">
      <c r="A386" s="57"/>
      <c r="B386" s="212"/>
      <c r="C386" s="212"/>
      <c r="D386" s="212"/>
      <c r="E386" s="212"/>
      <c r="F386" s="212"/>
      <c r="G386" s="185"/>
      <c r="H386" s="185"/>
      <c r="I386" s="185"/>
      <c r="J386" s="185"/>
      <c r="K386" s="185"/>
      <c r="L386" s="185"/>
      <c r="M386" s="185"/>
      <c r="N386" s="185"/>
      <c r="O386" s="185"/>
      <c r="P386" s="185"/>
      <c r="Q386" s="185"/>
      <c r="R386" s="185"/>
      <c r="S386" s="185"/>
      <c r="T386" s="185"/>
      <c r="U386" s="185"/>
      <c r="V386" s="185"/>
      <c r="W386" s="185"/>
      <c r="X386" s="185"/>
      <c r="Y386" s="185"/>
      <c r="Z386" s="185"/>
      <c r="AA386" s="185"/>
      <c r="AB386" s="185"/>
      <c r="AC386" s="185"/>
      <c r="AD386" s="185"/>
      <c r="AE386" s="185"/>
      <c r="AF386" s="185"/>
    </row>
    <row r="387" spans="1:32" ht="15.75" customHeight="1" x14ac:dyDescent="0.35">
      <c r="A387" s="57"/>
      <c r="B387" s="212"/>
      <c r="C387" s="212"/>
      <c r="D387" s="212"/>
      <c r="E387" s="212"/>
      <c r="F387" s="212"/>
      <c r="G387" s="185"/>
      <c r="H387" s="185"/>
      <c r="I387" s="185"/>
      <c r="J387" s="185"/>
      <c r="K387" s="185"/>
      <c r="L387" s="185"/>
      <c r="M387" s="185"/>
      <c r="N387" s="185"/>
      <c r="O387" s="185"/>
      <c r="P387" s="185"/>
      <c r="Q387" s="185"/>
      <c r="R387" s="185"/>
      <c r="S387" s="185"/>
      <c r="T387" s="185"/>
      <c r="U387" s="185"/>
      <c r="V387" s="185"/>
      <c r="W387" s="185"/>
      <c r="X387" s="185"/>
      <c r="Y387" s="185"/>
      <c r="Z387" s="185"/>
      <c r="AA387" s="185"/>
      <c r="AB387" s="185"/>
      <c r="AC387" s="185"/>
      <c r="AD387" s="185"/>
      <c r="AE387" s="185"/>
      <c r="AF387" s="185"/>
    </row>
    <row r="388" spans="1:32" ht="15.75" customHeight="1" x14ac:dyDescent="0.35">
      <c r="A388" s="57"/>
      <c r="B388" s="212"/>
      <c r="C388" s="212"/>
      <c r="D388" s="212"/>
      <c r="E388" s="212"/>
      <c r="F388" s="212"/>
      <c r="G388" s="185"/>
      <c r="H388" s="185"/>
      <c r="I388" s="185"/>
      <c r="J388" s="185"/>
      <c r="K388" s="185"/>
      <c r="L388" s="185"/>
      <c r="M388" s="185"/>
      <c r="N388" s="185"/>
      <c r="O388" s="185"/>
      <c r="P388" s="185"/>
      <c r="Q388" s="185"/>
      <c r="R388" s="185"/>
      <c r="S388" s="185"/>
      <c r="T388" s="185"/>
      <c r="U388" s="185"/>
      <c r="V388" s="185"/>
      <c r="W388" s="185"/>
      <c r="X388" s="185"/>
      <c r="Y388" s="185"/>
      <c r="Z388" s="185"/>
      <c r="AA388" s="185"/>
      <c r="AB388" s="185"/>
      <c r="AC388" s="185"/>
      <c r="AD388" s="185"/>
      <c r="AE388" s="185"/>
      <c r="AF388" s="185"/>
    </row>
    <row r="389" spans="1:32" ht="15.75" customHeight="1" x14ac:dyDescent="0.35">
      <c r="A389" s="57"/>
      <c r="B389" s="212"/>
      <c r="C389" s="212"/>
      <c r="D389" s="212"/>
      <c r="E389" s="212"/>
      <c r="F389" s="212"/>
      <c r="G389" s="185"/>
      <c r="H389" s="185"/>
      <c r="I389" s="185"/>
      <c r="J389" s="185"/>
      <c r="K389" s="185"/>
      <c r="L389" s="185"/>
      <c r="M389" s="185"/>
      <c r="N389" s="185"/>
      <c r="O389" s="185"/>
      <c r="P389" s="185"/>
      <c r="Q389" s="185"/>
      <c r="R389" s="185"/>
      <c r="S389" s="185"/>
      <c r="T389" s="185"/>
      <c r="U389" s="185"/>
      <c r="V389" s="185"/>
      <c r="W389" s="185"/>
      <c r="X389" s="185"/>
      <c r="Y389" s="185"/>
      <c r="Z389" s="185"/>
      <c r="AA389" s="185"/>
      <c r="AB389" s="185"/>
      <c r="AC389" s="185"/>
      <c r="AD389" s="185"/>
      <c r="AE389" s="185"/>
      <c r="AF389" s="185"/>
    </row>
    <row r="390" spans="1:32" ht="15.75" customHeight="1" x14ac:dyDescent="0.35">
      <c r="A390" s="57"/>
      <c r="B390" s="212"/>
      <c r="C390" s="212"/>
      <c r="D390" s="212"/>
      <c r="E390" s="212"/>
      <c r="F390" s="212"/>
      <c r="G390" s="185"/>
      <c r="H390" s="185"/>
      <c r="I390" s="185"/>
      <c r="J390" s="185"/>
      <c r="K390" s="185"/>
      <c r="L390" s="185"/>
      <c r="M390" s="185"/>
      <c r="N390" s="185"/>
      <c r="O390" s="185"/>
      <c r="P390" s="185"/>
      <c r="Q390" s="185"/>
      <c r="R390" s="185"/>
      <c r="S390" s="185"/>
      <c r="T390" s="185"/>
      <c r="U390" s="185"/>
      <c r="V390" s="185"/>
      <c r="W390" s="185"/>
      <c r="X390" s="185"/>
      <c r="Y390" s="185"/>
      <c r="Z390" s="185"/>
      <c r="AA390" s="185"/>
      <c r="AB390" s="185"/>
      <c r="AC390" s="185"/>
      <c r="AD390" s="185"/>
      <c r="AE390" s="185"/>
      <c r="AF390" s="185"/>
    </row>
    <row r="391" spans="1:32" ht="15.75" customHeight="1" x14ac:dyDescent="0.35">
      <c r="A391" s="57"/>
      <c r="B391" s="212"/>
      <c r="C391" s="212"/>
      <c r="D391" s="212"/>
      <c r="E391" s="212"/>
      <c r="F391" s="212"/>
      <c r="G391" s="185"/>
      <c r="H391" s="185"/>
      <c r="I391" s="185"/>
      <c r="J391" s="185"/>
      <c r="K391" s="185"/>
      <c r="L391" s="185"/>
      <c r="M391" s="185"/>
      <c r="N391" s="185"/>
      <c r="O391" s="185"/>
      <c r="P391" s="185"/>
      <c r="Q391" s="185"/>
      <c r="R391" s="185"/>
      <c r="S391" s="185"/>
      <c r="T391" s="185"/>
      <c r="U391" s="185"/>
      <c r="V391" s="185"/>
      <c r="W391" s="185"/>
      <c r="X391" s="185"/>
      <c r="Y391" s="185"/>
      <c r="Z391" s="185"/>
      <c r="AA391" s="185"/>
      <c r="AB391" s="185"/>
      <c r="AC391" s="185"/>
      <c r="AD391" s="185"/>
      <c r="AE391" s="185"/>
      <c r="AF391" s="185"/>
    </row>
    <row r="392" spans="1:32" ht="15.75" customHeight="1" x14ac:dyDescent="0.35">
      <c r="A392" s="57"/>
      <c r="B392" s="212"/>
      <c r="C392" s="212"/>
      <c r="D392" s="212"/>
      <c r="E392" s="212"/>
      <c r="F392" s="212"/>
      <c r="G392" s="185"/>
      <c r="H392" s="185"/>
      <c r="I392" s="185"/>
      <c r="J392" s="185"/>
      <c r="K392" s="185"/>
      <c r="L392" s="185"/>
      <c r="M392" s="185"/>
      <c r="N392" s="185"/>
      <c r="O392" s="185"/>
      <c r="P392" s="185"/>
      <c r="Q392" s="185"/>
      <c r="R392" s="185"/>
      <c r="S392" s="185"/>
      <c r="T392" s="185"/>
      <c r="U392" s="185"/>
      <c r="V392" s="185"/>
      <c r="W392" s="185"/>
      <c r="X392" s="185"/>
      <c r="Y392" s="185"/>
      <c r="Z392" s="185"/>
      <c r="AA392" s="185"/>
      <c r="AB392" s="185"/>
      <c r="AC392" s="185"/>
      <c r="AD392" s="185"/>
      <c r="AE392" s="185"/>
      <c r="AF392" s="185"/>
    </row>
    <row r="393" spans="1:32" ht="15.75" customHeight="1" x14ac:dyDescent="0.35">
      <c r="A393" s="57"/>
      <c r="B393" s="212"/>
      <c r="C393" s="212"/>
      <c r="D393" s="212"/>
      <c r="E393" s="212"/>
      <c r="F393" s="212"/>
      <c r="G393" s="185"/>
      <c r="H393" s="185"/>
      <c r="I393" s="185"/>
      <c r="J393" s="185"/>
      <c r="K393" s="185"/>
      <c r="L393" s="185"/>
      <c r="M393" s="185"/>
      <c r="N393" s="185"/>
      <c r="O393" s="185"/>
      <c r="P393" s="185"/>
      <c r="Q393" s="185"/>
      <c r="R393" s="185"/>
      <c r="S393" s="185"/>
      <c r="T393" s="185"/>
      <c r="U393" s="185"/>
      <c r="V393" s="185"/>
      <c r="W393" s="185"/>
      <c r="X393" s="185"/>
      <c r="Y393" s="185"/>
      <c r="Z393" s="185"/>
      <c r="AA393" s="185"/>
      <c r="AB393" s="185"/>
      <c r="AC393" s="185"/>
      <c r="AD393" s="185"/>
      <c r="AE393" s="185"/>
      <c r="AF393" s="185"/>
    </row>
    <row r="394" spans="1:32" ht="15.75" customHeight="1" x14ac:dyDescent="0.35">
      <c r="A394" s="57"/>
      <c r="B394" s="212"/>
      <c r="C394" s="212"/>
      <c r="D394" s="212"/>
      <c r="E394" s="212"/>
      <c r="F394" s="212"/>
      <c r="G394" s="185"/>
      <c r="H394" s="185"/>
      <c r="I394" s="185"/>
      <c r="J394" s="185"/>
      <c r="K394" s="185"/>
      <c r="L394" s="185"/>
      <c r="M394" s="185"/>
      <c r="N394" s="185"/>
      <c r="O394" s="185"/>
      <c r="P394" s="185"/>
      <c r="Q394" s="185"/>
      <c r="R394" s="185"/>
      <c r="S394" s="185"/>
      <c r="T394" s="185"/>
      <c r="U394" s="185"/>
      <c r="V394" s="185"/>
      <c r="W394" s="185"/>
      <c r="X394" s="185"/>
      <c r="Y394" s="185"/>
      <c r="Z394" s="185"/>
      <c r="AA394" s="185"/>
      <c r="AB394" s="185"/>
      <c r="AC394" s="185"/>
      <c r="AD394" s="185"/>
      <c r="AE394" s="185"/>
      <c r="AF394" s="185"/>
    </row>
    <row r="395" spans="1:32" ht="15.75" customHeight="1" x14ac:dyDescent="0.35">
      <c r="A395" s="57"/>
      <c r="B395" s="212"/>
      <c r="C395" s="212"/>
      <c r="D395" s="212"/>
      <c r="E395" s="212"/>
      <c r="F395" s="212"/>
      <c r="G395" s="185"/>
      <c r="H395" s="185"/>
      <c r="I395" s="185"/>
      <c r="J395" s="185"/>
      <c r="K395" s="185"/>
      <c r="L395" s="185"/>
      <c r="M395" s="185"/>
      <c r="N395" s="185"/>
      <c r="O395" s="185"/>
      <c r="P395" s="185"/>
      <c r="Q395" s="185"/>
      <c r="R395" s="185"/>
      <c r="S395" s="185"/>
      <c r="T395" s="185"/>
      <c r="U395" s="185"/>
      <c r="V395" s="185"/>
      <c r="W395" s="185"/>
      <c r="X395" s="185"/>
      <c r="Y395" s="185"/>
      <c r="Z395" s="185"/>
      <c r="AA395" s="185"/>
      <c r="AB395" s="185"/>
      <c r="AC395" s="185"/>
      <c r="AD395" s="185"/>
      <c r="AE395" s="185"/>
      <c r="AF395" s="185"/>
    </row>
    <row r="396" spans="1:32" ht="15.75" customHeight="1" x14ac:dyDescent="0.35">
      <c r="A396" s="57"/>
      <c r="B396" s="212"/>
      <c r="C396" s="212"/>
      <c r="D396" s="212"/>
      <c r="E396" s="212"/>
      <c r="F396" s="212"/>
      <c r="G396" s="185"/>
      <c r="H396" s="185"/>
      <c r="I396" s="185"/>
      <c r="J396" s="185"/>
      <c r="K396" s="185"/>
      <c r="L396" s="185"/>
      <c r="M396" s="185"/>
      <c r="N396" s="185"/>
      <c r="O396" s="185"/>
      <c r="P396" s="185"/>
      <c r="Q396" s="185"/>
      <c r="R396" s="185"/>
      <c r="S396" s="185"/>
      <c r="T396" s="185"/>
      <c r="U396" s="185"/>
      <c r="V396" s="185"/>
      <c r="W396" s="185"/>
      <c r="X396" s="185"/>
      <c r="Y396" s="185"/>
      <c r="Z396" s="185"/>
      <c r="AA396" s="185"/>
      <c r="AB396" s="185"/>
      <c r="AC396" s="185"/>
      <c r="AD396" s="185"/>
      <c r="AE396" s="185"/>
      <c r="AF396" s="185"/>
    </row>
    <row r="397" spans="1:32" ht="15.75" customHeight="1" x14ac:dyDescent="0.35">
      <c r="A397" s="57"/>
      <c r="B397" s="212"/>
      <c r="C397" s="212"/>
      <c r="D397" s="212"/>
      <c r="E397" s="212"/>
      <c r="F397" s="212"/>
      <c r="G397" s="185"/>
      <c r="H397" s="185"/>
      <c r="I397" s="185"/>
      <c r="J397" s="185"/>
      <c r="K397" s="185"/>
      <c r="L397" s="185"/>
      <c r="M397" s="185"/>
      <c r="N397" s="185"/>
      <c r="O397" s="185"/>
      <c r="P397" s="185"/>
      <c r="Q397" s="185"/>
      <c r="R397" s="185"/>
      <c r="S397" s="185"/>
      <c r="T397" s="185"/>
      <c r="U397" s="185"/>
      <c r="V397" s="185"/>
      <c r="W397" s="185"/>
      <c r="X397" s="185"/>
      <c r="Y397" s="185"/>
      <c r="Z397" s="185"/>
      <c r="AA397" s="185"/>
      <c r="AB397" s="185"/>
      <c r="AC397" s="185"/>
      <c r="AD397" s="185"/>
      <c r="AE397" s="185"/>
      <c r="AF397" s="185"/>
    </row>
    <row r="398" spans="1:32" ht="15.75" customHeight="1" x14ac:dyDescent="0.35">
      <c r="A398" s="57"/>
      <c r="B398" s="212"/>
      <c r="C398" s="212"/>
      <c r="D398" s="212"/>
      <c r="E398" s="212"/>
      <c r="F398" s="212"/>
      <c r="G398" s="185"/>
      <c r="H398" s="185"/>
      <c r="I398" s="185"/>
      <c r="J398" s="185"/>
      <c r="K398" s="185"/>
      <c r="L398" s="185"/>
      <c r="M398" s="185"/>
      <c r="N398" s="185"/>
      <c r="O398" s="185"/>
      <c r="P398" s="185"/>
      <c r="Q398" s="185"/>
      <c r="R398" s="185"/>
      <c r="S398" s="185"/>
      <c r="T398" s="185"/>
      <c r="U398" s="185"/>
      <c r="V398" s="185"/>
      <c r="W398" s="185"/>
      <c r="X398" s="185"/>
      <c r="Y398" s="185"/>
      <c r="Z398" s="185"/>
      <c r="AA398" s="185"/>
      <c r="AB398" s="185"/>
      <c r="AC398" s="185"/>
      <c r="AD398" s="185"/>
      <c r="AE398" s="185"/>
      <c r="AF398" s="185"/>
    </row>
    <row r="399" spans="1:32" ht="15.75" customHeight="1" x14ac:dyDescent="0.35">
      <c r="A399" s="57"/>
      <c r="B399" s="212"/>
      <c r="C399" s="212"/>
      <c r="D399" s="212"/>
      <c r="E399" s="212"/>
      <c r="F399" s="212"/>
      <c r="G399" s="185"/>
      <c r="H399" s="185"/>
      <c r="I399" s="185"/>
      <c r="J399" s="185"/>
      <c r="K399" s="185"/>
      <c r="L399" s="185"/>
      <c r="M399" s="185"/>
      <c r="N399" s="185"/>
      <c r="O399" s="185"/>
      <c r="P399" s="185"/>
      <c r="Q399" s="185"/>
      <c r="R399" s="185"/>
      <c r="S399" s="185"/>
      <c r="T399" s="185"/>
      <c r="U399" s="185"/>
      <c r="V399" s="185"/>
      <c r="W399" s="185"/>
      <c r="X399" s="185"/>
      <c r="Y399" s="185"/>
      <c r="Z399" s="185"/>
      <c r="AA399" s="185"/>
      <c r="AB399" s="185"/>
      <c r="AC399" s="185"/>
      <c r="AD399" s="185"/>
      <c r="AE399" s="185"/>
      <c r="AF399" s="185"/>
    </row>
    <row r="400" spans="1:32" ht="15.75" customHeight="1" x14ac:dyDescent="0.35">
      <c r="A400" s="57"/>
      <c r="B400" s="212"/>
      <c r="C400" s="212"/>
      <c r="D400" s="212"/>
      <c r="E400" s="212"/>
      <c r="F400" s="212"/>
      <c r="G400" s="185"/>
      <c r="H400" s="185"/>
      <c r="I400" s="185"/>
      <c r="J400" s="185"/>
      <c r="K400" s="185"/>
      <c r="L400" s="185"/>
      <c r="M400" s="185"/>
      <c r="N400" s="185"/>
      <c r="O400" s="185"/>
      <c r="P400" s="185"/>
      <c r="Q400" s="185"/>
      <c r="R400" s="185"/>
      <c r="S400" s="185"/>
      <c r="T400" s="185"/>
      <c r="U400" s="185"/>
      <c r="V400" s="185"/>
      <c r="W400" s="185"/>
      <c r="X400" s="185"/>
      <c r="Y400" s="185"/>
      <c r="Z400" s="185"/>
      <c r="AA400" s="185"/>
      <c r="AB400" s="185"/>
      <c r="AC400" s="185"/>
      <c r="AD400" s="185"/>
      <c r="AE400" s="185"/>
      <c r="AF400" s="185"/>
    </row>
    <row r="401" spans="1:32" ht="15.75" customHeight="1" x14ac:dyDescent="0.35">
      <c r="A401" s="57"/>
      <c r="B401" s="212"/>
      <c r="C401" s="212"/>
      <c r="D401" s="212"/>
      <c r="E401" s="212"/>
      <c r="F401" s="212"/>
      <c r="G401" s="185"/>
      <c r="H401" s="185"/>
      <c r="I401" s="185"/>
      <c r="J401" s="185"/>
      <c r="K401" s="185"/>
      <c r="L401" s="185"/>
      <c r="M401" s="185"/>
      <c r="N401" s="185"/>
      <c r="O401" s="185"/>
      <c r="P401" s="185"/>
      <c r="Q401" s="185"/>
      <c r="R401" s="185"/>
      <c r="S401" s="185"/>
      <c r="T401" s="185"/>
      <c r="U401" s="185"/>
      <c r="V401" s="185"/>
      <c r="W401" s="185"/>
      <c r="X401" s="185"/>
      <c r="Y401" s="185"/>
      <c r="Z401" s="185"/>
      <c r="AA401" s="185"/>
      <c r="AB401" s="185"/>
      <c r="AC401" s="185"/>
      <c r="AD401" s="185"/>
      <c r="AE401" s="185"/>
      <c r="AF401" s="185"/>
    </row>
    <row r="402" spans="1:32" ht="15.75" customHeight="1" x14ac:dyDescent="0.35">
      <c r="A402" s="57"/>
      <c r="B402" s="212"/>
      <c r="C402" s="212"/>
      <c r="D402" s="212"/>
      <c r="E402" s="212"/>
      <c r="F402" s="212"/>
      <c r="G402" s="185"/>
      <c r="H402" s="185"/>
      <c r="I402" s="185"/>
      <c r="J402" s="185"/>
      <c r="K402" s="185"/>
      <c r="L402" s="185"/>
      <c r="M402" s="185"/>
      <c r="N402" s="185"/>
      <c r="O402" s="185"/>
      <c r="P402" s="185"/>
      <c r="Q402" s="185"/>
      <c r="R402" s="185"/>
      <c r="S402" s="185"/>
      <c r="T402" s="185"/>
      <c r="U402" s="185"/>
      <c r="V402" s="185"/>
      <c r="W402" s="185"/>
      <c r="X402" s="185"/>
      <c r="Y402" s="185"/>
      <c r="Z402" s="185"/>
      <c r="AA402" s="185"/>
      <c r="AB402" s="185"/>
      <c r="AC402" s="185"/>
      <c r="AD402" s="185"/>
      <c r="AE402" s="185"/>
      <c r="AF402" s="185"/>
    </row>
    <row r="403" spans="1:32" ht="15.75" customHeight="1" x14ac:dyDescent="0.35">
      <c r="A403" s="57"/>
      <c r="B403" s="212"/>
      <c r="C403" s="212"/>
      <c r="D403" s="212"/>
      <c r="E403" s="212"/>
      <c r="F403" s="212"/>
      <c r="G403" s="185"/>
      <c r="H403" s="185"/>
      <c r="I403" s="185"/>
      <c r="J403" s="185"/>
      <c r="K403" s="185"/>
      <c r="L403" s="185"/>
      <c r="M403" s="185"/>
      <c r="N403" s="185"/>
      <c r="O403" s="185"/>
      <c r="P403" s="185"/>
      <c r="Q403" s="185"/>
      <c r="R403" s="185"/>
      <c r="S403" s="185"/>
      <c r="T403" s="185"/>
      <c r="U403" s="185"/>
      <c r="V403" s="185"/>
      <c r="W403" s="185"/>
      <c r="X403" s="185"/>
      <c r="Y403" s="185"/>
      <c r="Z403" s="185"/>
      <c r="AA403" s="185"/>
      <c r="AB403" s="185"/>
      <c r="AC403" s="185"/>
      <c r="AD403" s="185"/>
      <c r="AE403" s="185"/>
      <c r="AF403" s="185"/>
    </row>
    <row r="404" spans="1:32" ht="15.75" customHeight="1" x14ac:dyDescent="0.35">
      <c r="A404" s="57"/>
      <c r="B404" s="212"/>
      <c r="C404" s="212"/>
      <c r="D404" s="212"/>
      <c r="E404" s="212"/>
      <c r="F404" s="212"/>
      <c r="G404" s="185"/>
      <c r="H404" s="185"/>
      <c r="I404" s="185"/>
      <c r="J404" s="185"/>
      <c r="K404" s="185"/>
      <c r="L404" s="185"/>
      <c r="M404" s="185"/>
      <c r="N404" s="185"/>
      <c r="O404" s="185"/>
      <c r="P404" s="185"/>
      <c r="Q404" s="185"/>
      <c r="R404" s="185"/>
      <c r="S404" s="185"/>
      <c r="T404" s="185"/>
      <c r="U404" s="185"/>
      <c r="V404" s="185"/>
      <c r="W404" s="185"/>
      <c r="X404" s="185"/>
      <c r="Y404" s="185"/>
      <c r="Z404" s="185"/>
      <c r="AA404" s="185"/>
      <c r="AB404" s="185"/>
      <c r="AC404" s="185"/>
      <c r="AD404" s="185"/>
      <c r="AE404" s="185"/>
      <c r="AF404" s="185"/>
    </row>
    <row r="405" spans="1:32" ht="15.75" customHeight="1" x14ac:dyDescent="0.35">
      <c r="A405" s="57"/>
      <c r="B405" s="212"/>
      <c r="C405" s="212"/>
      <c r="D405" s="212"/>
      <c r="E405" s="212"/>
      <c r="F405" s="212"/>
      <c r="G405" s="185"/>
      <c r="H405" s="185"/>
      <c r="I405" s="185"/>
      <c r="J405" s="185"/>
      <c r="K405" s="185"/>
      <c r="L405" s="185"/>
      <c r="M405" s="185"/>
      <c r="N405" s="185"/>
      <c r="O405" s="185"/>
      <c r="P405" s="185"/>
      <c r="Q405" s="185"/>
      <c r="R405" s="185"/>
      <c r="S405" s="185"/>
      <c r="T405" s="185"/>
      <c r="U405" s="185"/>
      <c r="V405" s="185"/>
      <c r="W405" s="185"/>
      <c r="X405" s="185"/>
      <c r="Y405" s="185"/>
      <c r="Z405" s="185"/>
      <c r="AA405" s="185"/>
      <c r="AB405" s="185"/>
      <c r="AC405" s="185"/>
      <c r="AD405" s="185"/>
      <c r="AE405" s="185"/>
      <c r="AF405" s="185"/>
    </row>
    <row r="406" spans="1:32" ht="15.75" customHeight="1" x14ac:dyDescent="0.35">
      <c r="A406" s="57"/>
      <c r="B406" s="212"/>
      <c r="C406" s="212"/>
      <c r="D406" s="212"/>
      <c r="E406" s="212"/>
      <c r="F406" s="212"/>
      <c r="G406" s="185"/>
      <c r="H406" s="185"/>
      <c r="I406" s="185"/>
      <c r="J406" s="185"/>
      <c r="K406" s="185"/>
      <c r="L406" s="185"/>
      <c r="M406" s="185"/>
      <c r="N406" s="185"/>
      <c r="O406" s="185"/>
      <c r="P406" s="185"/>
      <c r="Q406" s="185"/>
      <c r="R406" s="185"/>
      <c r="S406" s="185"/>
      <c r="T406" s="185"/>
      <c r="U406" s="185"/>
      <c r="V406" s="185"/>
      <c r="W406" s="185"/>
      <c r="X406" s="185"/>
      <c r="Y406" s="185"/>
      <c r="Z406" s="185"/>
      <c r="AA406" s="185"/>
      <c r="AB406" s="185"/>
      <c r="AC406" s="185"/>
      <c r="AD406" s="185"/>
      <c r="AE406" s="185"/>
      <c r="AF406" s="185"/>
    </row>
    <row r="407" spans="1:32" ht="15.75" customHeight="1" x14ac:dyDescent="0.35">
      <c r="A407" s="57"/>
      <c r="B407" s="212"/>
      <c r="C407" s="212"/>
      <c r="D407" s="212"/>
      <c r="E407" s="212"/>
      <c r="F407" s="212"/>
      <c r="G407" s="185"/>
      <c r="H407" s="185"/>
      <c r="I407" s="185"/>
      <c r="J407" s="185"/>
      <c r="K407" s="185"/>
      <c r="L407" s="185"/>
      <c r="M407" s="185"/>
      <c r="N407" s="185"/>
      <c r="O407" s="185"/>
      <c r="P407" s="185"/>
      <c r="Q407" s="185"/>
      <c r="R407" s="185"/>
      <c r="S407" s="185"/>
      <c r="T407" s="185"/>
      <c r="U407" s="185"/>
      <c r="V407" s="185"/>
      <c r="W407" s="185"/>
      <c r="X407" s="185"/>
      <c r="Y407" s="185"/>
      <c r="Z407" s="185"/>
      <c r="AA407" s="185"/>
      <c r="AB407" s="185"/>
      <c r="AC407" s="185"/>
      <c r="AD407" s="185"/>
      <c r="AE407" s="185"/>
      <c r="AF407" s="185"/>
    </row>
    <row r="408" spans="1:32" ht="15.75" customHeight="1" x14ac:dyDescent="0.35">
      <c r="A408" s="57"/>
      <c r="B408" s="212"/>
      <c r="C408" s="212"/>
      <c r="D408" s="212"/>
      <c r="E408" s="212"/>
      <c r="F408" s="212"/>
      <c r="G408" s="185"/>
      <c r="H408" s="185"/>
      <c r="I408" s="185"/>
      <c r="J408" s="185"/>
      <c r="K408" s="185"/>
      <c r="L408" s="185"/>
      <c r="M408" s="185"/>
      <c r="N408" s="185"/>
      <c r="O408" s="185"/>
      <c r="P408" s="185"/>
      <c r="Q408" s="185"/>
      <c r="R408" s="185"/>
      <c r="S408" s="185"/>
      <c r="T408" s="185"/>
      <c r="U408" s="185"/>
      <c r="V408" s="185"/>
      <c r="W408" s="185"/>
      <c r="X408" s="185"/>
      <c r="Y408" s="185"/>
      <c r="Z408" s="185"/>
      <c r="AA408" s="185"/>
      <c r="AB408" s="185"/>
      <c r="AC408" s="185"/>
      <c r="AD408" s="185"/>
      <c r="AE408" s="185"/>
      <c r="AF408" s="185"/>
    </row>
    <row r="409" spans="1:32" ht="15.75" customHeight="1" x14ac:dyDescent="0.35">
      <c r="A409" s="57"/>
      <c r="B409" s="212"/>
      <c r="C409" s="212"/>
      <c r="D409" s="212"/>
      <c r="E409" s="212"/>
      <c r="F409" s="212"/>
      <c r="G409" s="185"/>
      <c r="H409" s="185"/>
      <c r="I409" s="185"/>
      <c r="J409" s="185"/>
      <c r="K409" s="185"/>
      <c r="L409" s="185"/>
      <c r="M409" s="185"/>
      <c r="N409" s="185"/>
      <c r="O409" s="185"/>
      <c r="P409" s="185"/>
      <c r="Q409" s="185"/>
      <c r="R409" s="185"/>
      <c r="S409" s="185"/>
      <c r="T409" s="185"/>
      <c r="U409" s="185"/>
      <c r="V409" s="185"/>
      <c r="W409" s="185"/>
      <c r="X409" s="185"/>
      <c r="Y409" s="185"/>
      <c r="Z409" s="185"/>
      <c r="AA409" s="185"/>
      <c r="AB409" s="185"/>
      <c r="AC409" s="185"/>
      <c r="AD409" s="185"/>
      <c r="AE409" s="185"/>
      <c r="AF409" s="185"/>
    </row>
    <row r="410" spans="1:32" ht="15.75" customHeight="1" x14ac:dyDescent="0.35">
      <c r="A410" s="57"/>
      <c r="B410" s="212"/>
      <c r="C410" s="212"/>
      <c r="D410" s="212"/>
      <c r="E410" s="212"/>
      <c r="F410" s="212"/>
      <c r="G410" s="185"/>
      <c r="H410" s="185"/>
      <c r="I410" s="185"/>
      <c r="J410" s="185"/>
      <c r="K410" s="185"/>
      <c r="L410" s="185"/>
      <c r="M410" s="185"/>
      <c r="N410" s="185"/>
      <c r="O410" s="185"/>
      <c r="P410" s="185"/>
      <c r="Q410" s="185"/>
      <c r="R410" s="185"/>
      <c r="S410" s="185"/>
      <c r="T410" s="185"/>
      <c r="U410" s="185"/>
      <c r="V410" s="185"/>
      <c r="W410" s="185"/>
      <c r="X410" s="185"/>
      <c r="Y410" s="185"/>
      <c r="Z410" s="185"/>
      <c r="AA410" s="185"/>
      <c r="AB410" s="185"/>
      <c r="AC410" s="185"/>
      <c r="AD410" s="185"/>
      <c r="AE410" s="185"/>
      <c r="AF410" s="185"/>
    </row>
    <row r="411" spans="1:32" ht="15.75" customHeight="1" x14ac:dyDescent="0.35">
      <c r="A411" s="57"/>
      <c r="B411" s="212"/>
      <c r="C411" s="212"/>
      <c r="D411" s="212"/>
      <c r="E411" s="212"/>
      <c r="F411" s="212"/>
      <c r="G411" s="185"/>
      <c r="H411" s="185"/>
      <c r="I411" s="185"/>
      <c r="J411" s="185"/>
      <c r="K411" s="185"/>
      <c r="L411" s="185"/>
      <c r="M411" s="185"/>
      <c r="N411" s="185"/>
      <c r="O411" s="185"/>
      <c r="P411" s="185"/>
      <c r="Q411" s="185"/>
      <c r="R411" s="185"/>
      <c r="S411" s="185"/>
      <c r="T411" s="185"/>
      <c r="U411" s="185"/>
      <c r="V411" s="185"/>
      <c r="W411" s="185"/>
      <c r="X411" s="185"/>
      <c r="Y411" s="185"/>
      <c r="Z411" s="185"/>
      <c r="AA411" s="185"/>
      <c r="AB411" s="185"/>
      <c r="AC411" s="185"/>
      <c r="AD411" s="185"/>
      <c r="AE411" s="185"/>
      <c r="AF411" s="185"/>
    </row>
    <row r="412" spans="1:32" ht="15.75" customHeight="1" x14ac:dyDescent="0.35">
      <c r="A412" s="57"/>
      <c r="B412" s="212"/>
      <c r="C412" s="212"/>
      <c r="D412" s="212"/>
      <c r="E412" s="212"/>
      <c r="F412" s="212"/>
      <c r="G412" s="185"/>
      <c r="H412" s="185"/>
      <c r="I412" s="185"/>
      <c r="J412" s="185"/>
      <c r="K412" s="185"/>
      <c r="L412" s="185"/>
      <c r="M412" s="185"/>
      <c r="N412" s="185"/>
      <c r="O412" s="185"/>
      <c r="P412" s="185"/>
      <c r="Q412" s="185"/>
      <c r="R412" s="185"/>
      <c r="S412" s="185"/>
      <c r="T412" s="185"/>
      <c r="U412" s="185"/>
      <c r="V412" s="185"/>
      <c r="W412" s="185"/>
      <c r="X412" s="185"/>
      <c r="Y412" s="185"/>
      <c r="Z412" s="185"/>
      <c r="AA412" s="185"/>
      <c r="AB412" s="185"/>
      <c r="AC412" s="185"/>
      <c r="AD412" s="185"/>
      <c r="AE412" s="185"/>
      <c r="AF412" s="185"/>
    </row>
    <row r="413" spans="1:32" ht="15.75" customHeight="1" x14ac:dyDescent="0.35">
      <c r="A413" s="57"/>
      <c r="B413" s="212"/>
      <c r="C413" s="212"/>
      <c r="D413" s="212"/>
      <c r="E413" s="212"/>
      <c r="F413" s="212"/>
      <c r="G413" s="185"/>
      <c r="H413" s="185"/>
      <c r="I413" s="185"/>
      <c r="J413" s="185"/>
      <c r="K413" s="185"/>
      <c r="L413" s="185"/>
      <c r="M413" s="185"/>
      <c r="N413" s="185"/>
      <c r="O413" s="185"/>
      <c r="P413" s="185"/>
      <c r="Q413" s="185"/>
      <c r="R413" s="185"/>
      <c r="S413" s="185"/>
      <c r="T413" s="185"/>
      <c r="U413" s="185"/>
      <c r="V413" s="185"/>
      <c r="W413" s="185"/>
      <c r="X413" s="185"/>
      <c r="Y413" s="185"/>
      <c r="Z413" s="185"/>
      <c r="AA413" s="185"/>
      <c r="AB413" s="185"/>
      <c r="AC413" s="185"/>
      <c r="AD413" s="185"/>
      <c r="AE413" s="185"/>
      <c r="AF413" s="185"/>
    </row>
    <row r="414" spans="1:32" ht="15.75" customHeight="1" x14ac:dyDescent="0.35">
      <c r="A414" s="57"/>
      <c r="B414" s="212"/>
      <c r="C414" s="212"/>
      <c r="D414" s="212"/>
      <c r="E414" s="212"/>
      <c r="F414" s="212"/>
      <c r="G414" s="185"/>
      <c r="H414" s="185"/>
      <c r="I414" s="185"/>
      <c r="J414" s="185"/>
      <c r="K414" s="185"/>
      <c r="L414" s="185"/>
      <c r="M414" s="185"/>
      <c r="N414" s="185"/>
      <c r="O414" s="185"/>
      <c r="P414" s="185"/>
      <c r="Q414" s="185"/>
      <c r="R414" s="185"/>
      <c r="S414" s="185"/>
      <c r="T414" s="185"/>
      <c r="U414" s="185"/>
      <c r="V414" s="185"/>
      <c r="W414" s="185"/>
      <c r="X414" s="185"/>
      <c r="Y414" s="185"/>
      <c r="Z414" s="185"/>
      <c r="AA414" s="185"/>
      <c r="AB414" s="185"/>
      <c r="AC414" s="185"/>
      <c r="AD414" s="185"/>
      <c r="AE414" s="185"/>
      <c r="AF414" s="185"/>
    </row>
    <row r="415" spans="1:32" ht="15.75" customHeight="1" x14ac:dyDescent="0.35">
      <c r="A415" s="57"/>
      <c r="B415" s="212"/>
      <c r="C415" s="212"/>
      <c r="D415" s="212"/>
      <c r="E415" s="212"/>
      <c r="F415" s="212"/>
      <c r="G415" s="185"/>
      <c r="H415" s="185"/>
      <c r="I415" s="185"/>
      <c r="J415" s="185"/>
      <c r="K415" s="185"/>
      <c r="L415" s="185"/>
      <c r="M415" s="185"/>
      <c r="N415" s="185"/>
      <c r="O415" s="185"/>
      <c r="P415" s="185"/>
      <c r="Q415" s="185"/>
      <c r="R415" s="185"/>
      <c r="S415" s="185"/>
      <c r="T415" s="185"/>
      <c r="U415" s="185"/>
      <c r="V415" s="185"/>
      <c r="W415" s="185"/>
      <c r="X415" s="185"/>
      <c r="Y415" s="185"/>
      <c r="Z415" s="185"/>
      <c r="AA415" s="185"/>
      <c r="AB415" s="185"/>
      <c r="AC415" s="185"/>
      <c r="AD415" s="185"/>
      <c r="AE415" s="185"/>
      <c r="AF415" s="185"/>
    </row>
    <row r="416" spans="1:32" ht="15.75" customHeight="1" x14ac:dyDescent="0.35">
      <c r="A416" s="57"/>
      <c r="B416" s="212"/>
      <c r="C416" s="212"/>
      <c r="D416" s="212"/>
      <c r="E416" s="212"/>
      <c r="F416" s="212"/>
      <c r="G416" s="185"/>
      <c r="H416" s="185"/>
      <c r="I416" s="185"/>
      <c r="J416" s="185"/>
      <c r="K416" s="185"/>
      <c r="L416" s="185"/>
      <c r="M416" s="185"/>
      <c r="N416" s="185"/>
      <c r="O416" s="185"/>
      <c r="P416" s="185"/>
      <c r="Q416" s="185"/>
      <c r="R416" s="185"/>
      <c r="S416" s="185"/>
      <c r="T416" s="185"/>
      <c r="U416" s="185"/>
      <c r="V416" s="185"/>
      <c r="W416" s="185"/>
      <c r="X416" s="185"/>
      <c r="Y416" s="185"/>
      <c r="Z416" s="185"/>
      <c r="AA416" s="185"/>
      <c r="AB416" s="185"/>
      <c r="AC416" s="185"/>
      <c r="AD416" s="185"/>
      <c r="AE416" s="185"/>
      <c r="AF416" s="185"/>
    </row>
    <row r="417" spans="1:32" ht="15.75" customHeight="1" x14ac:dyDescent="0.35">
      <c r="A417" s="57"/>
      <c r="B417" s="212"/>
      <c r="C417" s="212"/>
      <c r="D417" s="212"/>
      <c r="E417" s="212"/>
      <c r="F417" s="212"/>
      <c r="G417" s="185"/>
      <c r="H417" s="185"/>
      <c r="I417" s="185"/>
      <c r="J417" s="185"/>
      <c r="K417" s="185"/>
      <c r="L417" s="185"/>
      <c r="M417" s="185"/>
      <c r="N417" s="185"/>
      <c r="O417" s="185"/>
      <c r="P417" s="185"/>
      <c r="Q417" s="185"/>
      <c r="R417" s="185"/>
      <c r="S417" s="185"/>
      <c r="T417" s="185"/>
      <c r="U417" s="185"/>
      <c r="V417" s="185"/>
      <c r="W417" s="185"/>
      <c r="X417" s="185"/>
      <c r="Y417" s="185"/>
      <c r="Z417" s="185"/>
      <c r="AA417" s="185"/>
      <c r="AB417" s="185"/>
      <c r="AC417" s="185"/>
      <c r="AD417" s="185"/>
      <c r="AE417" s="185"/>
      <c r="AF417" s="185"/>
    </row>
    <row r="418" spans="1:32" ht="15.75" customHeight="1" x14ac:dyDescent="0.35">
      <c r="A418" s="57"/>
      <c r="B418" s="212"/>
      <c r="C418" s="212"/>
      <c r="D418" s="212"/>
      <c r="E418" s="212"/>
      <c r="F418" s="212"/>
      <c r="G418" s="185"/>
      <c r="H418" s="185"/>
      <c r="I418" s="185"/>
      <c r="J418" s="185"/>
      <c r="K418" s="185"/>
      <c r="L418" s="185"/>
      <c r="M418" s="185"/>
      <c r="N418" s="185"/>
      <c r="O418" s="185"/>
      <c r="P418" s="185"/>
      <c r="Q418" s="185"/>
      <c r="R418" s="185"/>
      <c r="S418" s="185"/>
      <c r="T418" s="185"/>
      <c r="U418" s="185"/>
      <c r="V418" s="185"/>
      <c r="W418" s="185"/>
      <c r="X418" s="185"/>
      <c r="Y418" s="185"/>
      <c r="Z418" s="185"/>
      <c r="AA418" s="185"/>
      <c r="AB418" s="185"/>
      <c r="AC418" s="185"/>
      <c r="AD418" s="185"/>
      <c r="AE418" s="185"/>
      <c r="AF418" s="185"/>
    </row>
    <row r="419" spans="1:32" ht="15.75" customHeight="1" x14ac:dyDescent="0.35">
      <c r="A419" s="57"/>
      <c r="B419" s="212"/>
      <c r="C419" s="212"/>
      <c r="D419" s="212"/>
      <c r="E419" s="212"/>
      <c r="F419" s="212"/>
      <c r="G419" s="185"/>
      <c r="H419" s="185"/>
      <c r="I419" s="185"/>
      <c r="J419" s="185"/>
      <c r="K419" s="185"/>
      <c r="L419" s="185"/>
      <c r="M419" s="185"/>
      <c r="N419" s="185"/>
      <c r="O419" s="185"/>
      <c r="P419" s="185"/>
      <c r="Q419" s="185"/>
      <c r="R419" s="185"/>
      <c r="S419" s="185"/>
      <c r="T419" s="185"/>
      <c r="U419" s="185"/>
      <c r="V419" s="185"/>
      <c r="W419" s="185"/>
      <c r="X419" s="185"/>
      <c r="Y419" s="185"/>
      <c r="Z419" s="185"/>
      <c r="AA419" s="185"/>
      <c r="AB419" s="185"/>
      <c r="AC419" s="185"/>
      <c r="AD419" s="185"/>
      <c r="AE419" s="185"/>
      <c r="AF419" s="185"/>
    </row>
    <row r="420" spans="1:32" ht="15.75" customHeight="1" x14ac:dyDescent="0.35">
      <c r="A420" s="57"/>
      <c r="B420" s="212"/>
      <c r="C420" s="212"/>
      <c r="D420" s="212"/>
      <c r="E420" s="212"/>
      <c r="F420" s="212"/>
      <c r="G420" s="185"/>
      <c r="H420" s="185"/>
      <c r="I420" s="185"/>
      <c r="J420" s="185"/>
      <c r="K420" s="185"/>
      <c r="L420" s="185"/>
      <c r="M420" s="185"/>
      <c r="N420" s="185"/>
      <c r="O420" s="185"/>
      <c r="P420" s="185"/>
      <c r="Q420" s="185"/>
      <c r="R420" s="185"/>
      <c r="S420" s="185"/>
      <c r="T420" s="185"/>
      <c r="U420" s="185"/>
      <c r="V420" s="185"/>
      <c r="W420" s="185"/>
      <c r="X420" s="185"/>
      <c r="Y420" s="185"/>
      <c r="Z420" s="185"/>
      <c r="AA420" s="185"/>
      <c r="AB420" s="185"/>
      <c r="AC420" s="185"/>
      <c r="AD420" s="185"/>
      <c r="AE420" s="185"/>
      <c r="AF420" s="185"/>
    </row>
    <row r="421" spans="1:32" ht="15.75" customHeight="1" x14ac:dyDescent="0.35">
      <c r="A421" s="57"/>
      <c r="B421" s="212"/>
      <c r="C421" s="212"/>
      <c r="D421" s="212"/>
      <c r="E421" s="212"/>
      <c r="F421" s="212"/>
      <c r="G421" s="185"/>
      <c r="H421" s="185"/>
      <c r="I421" s="185"/>
      <c r="J421" s="185"/>
      <c r="K421" s="185"/>
      <c r="L421" s="185"/>
      <c r="M421" s="185"/>
      <c r="N421" s="185"/>
      <c r="O421" s="185"/>
      <c r="P421" s="185"/>
      <c r="Q421" s="185"/>
      <c r="R421" s="185"/>
      <c r="S421" s="185"/>
      <c r="T421" s="185"/>
      <c r="U421" s="185"/>
      <c r="V421" s="185"/>
      <c r="W421" s="185"/>
      <c r="X421" s="185"/>
      <c r="Y421" s="185"/>
      <c r="Z421" s="185"/>
      <c r="AA421" s="185"/>
      <c r="AB421" s="185"/>
      <c r="AC421" s="185"/>
      <c r="AD421" s="185"/>
      <c r="AE421" s="185"/>
      <c r="AF421" s="185"/>
    </row>
    <row r="422" spans="1:32" ht="15.75" customHeight="1" x14ac:dyDescent="0.35">
      <c r="A422" s="57"/>
      <c r="B422" s="212"/>
      <c r="C422" s="212"/>
      <c r="D422" s="212"/>
      <c r="E422" s="212"/>
      <c r="F422" s="212"/>
      <c r="G422" s="185"/>
      <c r="H422" s="185"/>
      <c r="I422" s="185"/>
      <c r="J422" s="185"/>
      <c r="K422" s="185"/>
      <c r="L422" s="185"/>
      <c r="M422" s="185"/>
      <c r="N422" s="185"/>
      <c r="O422" s="185"/>
      <c r="P422" s="185"/>
      <c r="Q422" s="185"/>
      <c r="R422" s="185"/>
      <c r="S422" s="185"/>
      <c r="T422" s="185"/>
      <c r="U422" s="185"/>
      <c r="V422" s="185"/>
      <c r="W422" s="185"/>
      <c r="X422" s="185"/>
      <c r="Y422" s="185"/>
      <c r="Z422" s="185"/>
      <c r="AA422" s="185"/>
      <c r="AB422" s="185"/>
      <c r="AC422" s="185"/>
      <c r="AD422" s="185"/>
      <c r="AE422" s="185"/>
      <c r="AF422" s="185"/>
    </row>
    <row r="423" spans="1:32" ht="15.75" customHeight="1" x14ac:dyDescent="0.35">
      <c r="A423" s="57"/>
      <c r="B423" s="212"/>
      <c r="C423" s="212"/>
      <c r="D423" s="212"/>
      <c r="E423" s="212"/>
      <c r="F423" s="212"/>
      <c r="G423" s="185"/>
      <c r="H423" s="185"/>
      <c r="I423" s="185"/>
      <c r="J423" s="185"/>
      <c r="K423" s="185"/>
      <c r="L423" s="185"/>
      <c r="M423" s="185"/>
      <c r="N423" s="185"/>
      <c r="O423" s="185"/>
      <c r="P423" s="185"/>
      <c r="Q423" s="185"/>
      <c r="R423" s="185"/>
      <c r="S423" s="185"/>
      <c r="T423" s="185"/>
      <c r="U423" s="185"/>
      <c r="V423" s="185"/>
      <c r="W423" s="185"/>
      <c r="X423" s="185"/>
      <c r="Y423" s="185"/>
      <c r="Z423" s="185"/>
      <c r="AA423" s="185"/>
      <c r="AB423" s="185"/>
      <c r="AC423" s="185"/>
      <c r="AD423" s="185"/>
      <c r="AE423" s="185"/>
      <c r="AF423" s="185"/>
    </row>
    <row r="424" spans="1:32" ht="15.75" customHeight="1" x14ac:dyDescent="0.35">
      <c r="A424" s="57"/>
      <c r="B424" s="212"/>
      <c r="C424" s="212"/>
      <c r="D424" s="212"/>
      <c r="E424" s="212"/>
      <c r="F424" s="212"/>
      <c r="G424" s="185"/>
      <c r="H424" s="185"/>
      <c r="I424" s="185"/>
      <c r="J424" s="185"/>
      <c r="K424" s="185"/>
      <c r="L424" s="185"/>
      <c r="M424" s="185"/>
      <c r="N424" s="185"/>
      <c r="O424" s="185"/>
      <c r="P424" s="185"/>
      <c r="Q424" s="185"/>
      <c r="R424" s="185"/>
      <c r="S424" s="185"/>
      <c r="T424" s="185"/>
      <c r="U424" s="185"/>
      <c r="V424" s="185"/>
      <c r="W424" s="185"/>
      <c r="X424" s="185"/>
      <c r="Y424" s="185"/>
      <c r="Z424" s="185"/>
      <c r="AA424" s="185"/>
      <c r="AB424" s="185"/>
      <c r="AC424" s="185"/>
      <c r="AD424" s="185"/>
      <c r="AE424" s="185"/>
      <c r="AF424" s="185"/>
    </row>
    <row r="425" spans="1:32" ht="15.75" customHeight="1" x14ac:dyDescent="0.35">
      <c r="A425" s="57"/>
      <c r="B425" s="212"/>
      <c r="C425" s="212"/>
      <c r="D425" s="212"/>
      <c r="E425" s="212"/>
      <c r="F425" s="212"/>
      <c r="G425" s="185"/>
      <c r="H425" s="185"/>
      <c r="I425" s="185"/>
      <c r="J425" s="185"/>
      <c r="K425" s="185"/>
      <c r="L425" s="185"/>
      <c r="M425" s="185"/>
      <c r="N425" s="185"/>
      <c r="O425" s="185"/>
      <c r="P425" s="185"/>
      <c r="Q425" s="185"/>
      <c r="R425" s="185"/>
      <c r="S425" s="185"/>
      <c r="T425" s="185"/>
      <c r="U425" s="185"/>
      <c r="V425" s="185"/>
      <c r="W425" s="185"/>
      <c r="X425" s="185"/>
      <c r="Y425" s="185"/>
      <c r="Z425" s="185"/>
      <c r="AA425" s="185"/>
      <c r="AB425" s="185"/>
      <c r="AC425" s="185"/>
      <c r="AD425" s="185"/>
      <c r="AE425" s="185"/>
      <c r="AF425" s="185"/>
    </row>
    <row r="426" spans="1:32" ht="15.75" customHeight="1" x14ac:dyDescent="0.35">
      <c r="A426" s="57"/>
      <c r="B426" s="212"/>
      <c r="C426" s="212"/>
      <c r="D426" s="212"/>
      <c r="E426" s="212"/>
      <c r="F426" s="212"/>
      <c r="G426" s="185"/>
      <c r="H426" s="185"/>
      <c r="I426" s="185"/>
      <c r="J426" s="185"/>
      <c r="K426" s="185"/>
      <c r="L426" s="185"/>
      <c r="M426" s="185"/>
      <c r="N426" s="185"/>
      <c r="O426" s="185"/>
      <c r="P426" s="185"/>
      <c r="Q426" s="185"/>
      <c r="R426" s="185"/>
      <c r="S426" s="185"/>
      <c r="T426" s="185"/>
      <c r="U426" s="185"/>
      <c r="V426" s="185"/>
      <c r="W426" s="185"/>
      <c r="X426" s="185"/>
      <c r="Y426" s="185"/>
      <c r="Z426" s="185"/>
      <c r="AA426" s="185"/>
      <c r="AB426" s="185"/>
      <c r="AC426" s="185"/>
      <c r="AD426" s="185"/>
      <c r="AE426" s="185"/>
      <c r="AF426" s="185"/>
    </row>
    <row r="427" spans="1:32" ht="15.75" customHeight="1" x14ac:dyDescent="0.35">
      <c r="A427" s="57"/>
      <c r="B427" s="212"/>
      <c r="C427" s="212"/>
      <c r="D427" s="212"/>
      <c r="E427" s="212"/>
      <c r="F427" s="212"/>
      <c r="G427" s="185"/>
      <c r="H427" s="185"/>
      <c r="I427" s="185"/>
      <c r="J427" s="185"/>
      <c r="K427" s="185"/>
      <c r="L427" s="185"/>
      <c r="M427" s="185"/>
      <c r="N427" s="185"/>
      <c r="O427" s="185"/>
      <c r="P427" s="185"/>
      <c r="Q427" s="185"/>
      <c r="R427" s="185"/>
      <c r="S427" s="185"/>
      <c r="T427" s="185"/>
      <c r="U427" s="185"/>
      <c r="V427" s="185"/>
      <c r="W427" s="185"/>
      <c r="X427" s="185"/>
      <c r="Y427" s="185"/>
      <c r="Z427" s="185"/>
      <c r="AA427" s="185"/>
      <c r="AB427" s="185"/>
      <c r="AC427" s="185"/>
      <c r="AD427" s="185"/>
      <c r="AE427" s="185"/>
      <c r="AF427" s="185"/>
    </row>
    <row r="428" spans="1:32" ht="15.75" customHeight="1" x14ac:dyDescent="0.35">
      <c r="A428" s="57"/>
      <c r="B428" s="212"/>
      <c r="C428" s="212"/>
      <c r="D428" s="212"/>
      <c r="E428" s="212"/>
      <c r="F428" s="212"/>
      <c r="G428" s="185"/>
      <c r="H428" s="185"/>
      <c r="I428" s="185"/>
      <c r="J428" s="185"/>
      <c r="K428" s="185"/>
      <c r="L428" s="185"/>
      <c r="M428" s="185"/>
      <c r="N428" s="185"/>
      <c r="O428" s="185"/>
      <c r="P428" s="185"/>
      <c r="Q428" s="185"/>
      <c r="R428" s="185"/>
      <c r="S428" s="185"/>
      <c r="T428" s="185"/>
      <c r="U428" s="185"/>
      <c r="V428" s="185"/>
      <c r="W428" s="185"/>
      <c r="X428" s="185"/>
      <c r="Y428" s="185"/>
      <c r="Z428" s="185"/>
      <c r="AA428" s="185"/>
      <c r="AB428" s="185"/>
      <c r="AC428" s="185"/>
      <c r="AD428" s="185"/>
      <c r="AE428" s="185"/>
      <c r="AF428" s="185"/>
    </row>
    <row r="429" spans="1:32" ht="15.75" customHeight="1" x14ac:dyDescent="0.35">
      <c r="A429" s="57"/>
      <c r="B429" s="212"/>
      <c r="C429" s="212"/>
      <c r="D429" s="212"/>
      <c r="E429" s="212"/>
      <c r="F429" s="212"/>
      <c r="G429" s="185"/>
      <c r="H429" s="185"/>
      <c r="I429" s="185"/>
      <c r="J429" s="185"/>
      <c r="K429" s="185"/>
      <c r="L429" s="185"/>
      <c r="M429" s="185"/>
      <c r="N429" s="185"/>
      <c r="O429" s="185"/>
      <c r="P429" s="185"/>
      <c r="Q429" s="185"/>
      <c r="R429" s="185"/>
      <c r="S429" s="185"/>
      <c r="T429" s="185"/>
      <c r="U429" s="185"/>
      <c r="V429" s="185"/>
      <c r="W429" s="185"/>
      <c r="X429" s="185"/>
      <c r="Y429" s="185"/>
      <c r="Z429" s="185"/>
      <c r="AA429" s="185"/>
      <c r="AB429" s="185"/>
      <c r="AC429" s="185"/>
      <c r="AD429" s="185"/>
      <c r="AE429" s="185"/>
      <c r="AF429" s="185"/>
    </row>
    <row r="430" spans="1:32" ht="15.75" customHeight="1" x14ac:dyDescent="0.35">
      <c r="A430" s="57"/>
      <c r="B430" s="212"/>
      <c r="C430" s="212"/>
      <c r="D430" s="212"/>
      <c r="E430" s="212"/>
      <c r="F430" s="212"/>
      <c r="G430" s="185"/>
      <c r="H430" s="185"/>
      <c r="I430" s="185"/>
      <c r="J430" s="185"/>
      <c r="K430" s="185"/>
      <c r="L430" s="185"/>
      <c r="M430" s="185"/>
      <c r="N430" s="185"/>
      <c r="O430" s="185"/>
      <c r="P430" s="185"/>
      <c r="Q430" s="185"/>
      <c r="R430" s="185"/>
      <c r="S430" s="185"/>
      <c r="T430" s="185"/>
      <c r="U430" s="185"/>
      <c r="V430" s="185"/>
      <c r="W430" s="185"/>
      <c r="X430" s="185"/>
      <c r="Y430" s="185"/>
      <c r="Z430" s="185"/>
      <c r="AA430" s="185"/>
      <c r="AB430" s="185"/>
      <c r="AC430" s="185"/>
      <c r="AD430" s="185"/>
      <c r="AE430" s="185"/>
      <c r="AF430" s="185"/>
    </row>
    <row r="431" spans="1:32" ht="15.75" customHeight="1" x14ac:dyDescent="0.35">
      <c r="A431" s="57"/>
      <c r="B431" s="212"/>
      <c r="C431" s="212"/>
      <c r="D431" s="212"/>
      <c r="E431" s="212"/>
      <c r="F431" s="212"/>
      <c r="G431" s="185"/>
      <c r="H431" s="185"/>
      <c r="I431" s="185"/>
      <c r="J431" s="185"/>
      <c r="K431" s="185"/>
      <c r="L431" s="185"/>
      <c r="M431" s="185"/>
      <c r="N431" s="185"/>
      <c r="O431" s="185"/>
      <c r="P431" s="185"/>
      <c r="Q431" s="185"/>
      <c r="R431" s="185"/>
      <c r="S431" s="185"/>
      <c r="T431" s="185"/>
      <c r="U431" s="185"/>
      <c r="V431" s="185"/>
      <c r="W431" s="185"/>
      <c r="X431" s="185"/>
      <c r="Y431" s="185"/>
      <c r="Z431" s="185"/>
      <c r="AA431" s="185"/>
      <c r="AB431" s="185"/>
      <c r="AC431" s="185"/>
      <c r="AD431" s="185"/>
      <c r="AE431" s="185"/>
      <c r="AF431" s="185"/>
    </row>
    <row r="432" spans="1:32" ht="15.75" customHeight="1" x14ac:dyDescent="0.35">
      <c r="A432" s="57"/>
      <c r="B432" s="212"/>
      <c r="C432" s="212"/>
      <c r="D432" s="212"/>
      <c r="E432" s="212"/>
      <c r="F432" s="212"/>
      <c r="G432" s="185"/>
      <c r="H432" s="185"/>
      <c r="I432" s="185"/>
      <c r="J432" s="185"/>
      <c r="K432" s="185"/>
      <c r="L432" s="185"/>
      <c r="M432" s="185"/>
      <c r="N432" s="185"/>
      <c r="O432" s="185"/>
      <c r="P432" s="185"/>
      <c r="Q432" s="185"/>
      <c r="R432" s="185"/>
      <c r="S432" s="185"/>
      <c r="T432" s="185"/>
      <c r="U432" s="185"/>
      <c r="V432" s="185"/>
      <c r="W432" s="185"/>
      <c r="X432" s="185"/>
      <c r="Y432" s="185"/>
      <c r="Z432" s="185"/>
      <c r="AA432" s="185"/>
      <c r="AB432" s="185"/>
      <c r="AC432" s="185"/>
      <c r="AD432" s="185"/>
      <c r="AE432" s="185"/>
      <c r="AF432" s="185"/>
    </row>
    <row r="433" spans="1:32" ht="15.75" customHeight="1" x14ac:dyDescent="0.35">
      <c r="A433" s="57"/>
      <c r="B433" s="212"/>
      <c r="C433" s="212"/>
      <c r="D433" s="212"/>
      <c r="E433" s="212"/>
      <c r="F433" s="212"/>
      <c r="G433" s="185"/>
      <c r="H433" s="185"/>
      <c r="I433" s="185"/>
      <c r="J433" s="185"/>
      <c r="K433" s="185"/>
      <c r="L433" s="185"/>
      <c r="M433" s="185"/>
      <c r="N433" s="185"/>
      <c r="O433" s="185"/>
      <c r="P433" s="185"/>
      <c r="Q433" s="185"/>
      <c r="R433" s="185"/>
      <c r="S433" s="185"/>
      <c r="T433" s="185"/>
      <c r="U433" s="185"/>
      <c r="V433" s="185"/>
      <c r="W433" s="185"/>
      <c r="X433" s="185"/>
      <c r="Y433" s="185"/>
      <c r="Z433" s="185"/>
      <c r="AA433" s="185"/>
      <c r="AB433" s="185"/>
      <c r="AC433" s="185"/>
      <c r="AD433" s="185"/>
      <c r="AE433" s="185"/>
      <c r="AF433" s="185"/>
    </row>
    <row r="434" spans="1:32" ht="15.75" customHeight="1" x14ac:dyDescent="0.35">
      <c r="A434" s="57"/>
      <c r="B434" s="212"/>
      <c r="C434" s="212"/>
      <c r="D434" s="212"/>
      <c r="E434" s="212"/>
      <c r="F434" s="212"/>
      <c r="G434" s="185"/>
      <c r="H434" s="185"/>
      <c r="I434" s="185"/>
      <c r="J434" s="185"/>
      <c r="K434" s="185"/>
      <c r="L434" s="185"/>
      <c r="M434" s="185"/>
      <c r="N434" s="185"/>
      <c r="O434" s="185"/>
      <c r="P434" s="185"/>
      <c r="Q434" s="185"/>
      <c r="R434" s="185"/>
      <c r="S434" s="185"/>
      <c r="T434" s="185"/>
      <c r="U434" s="185"/>
      <c r="V434" s="185"/>
      <c r="W434" s="185"/>
      <c r="X434" s="185"/>
      <c r="Y434" s="185"/>
      <c r="Z434" s="185"/>
      <c r="AA434" s="185"/>
      <c r="AB434" s="185"/>
      <c r="AC434" s="185"/>
      <c r="AD434" s="185"/>
      <c r="AE434" s="185"/>
      <c r="AF434" s="185"/>
    </row>
    <row r="435" spans="1:32" ht="15.75" customHeight="1" x14ac:dyDescent="0.35">
      <c r="A435" s="57"/>
      <c r="B435" s="212"/>
      <c r="C435" s="212"/>
      <c r="D435" s="212"/>
      <c r="E435" s="212"/>
      <c r="F435" s="212"/>
      <c r="G435" s="185"/>
      <c r="H435" s="185"/>
      <c r="I435" s="185"/>
      <c r="J435" s="185"/>
      <c r="K435" s="185"/>
      <c r="L435" s="185"/>
      <c r="M435" s="185"/>
      <c r="N435" s="185"/>
      <c r="O435" s="185"/>
      <c r="P435" s="185"/>
      <c r="Q435" s="185"/>
      <c r="R435" s="185"/>
      <c r="S435" s="185"/>
      <c r="T435" s="185"/>
      <c r="U435" s="185"/>
      <c r="V435" s="185"/>
      <c r="W435" s="185"/>
      <c r="X435" s="185"/>
      <c r="Y435" s="185"/>
      <c r="Z435" s="185"/>
      <c r="AA435" s="185"/>
      <c r="AB435" s="185"/>
      <c r="AC435" s="185"/>
      <c r="AD435" s="185"/>
      <c r="AE435" s="185"/>
      <c r="AF435" s="185"/>
    </row>
    <row r="436" spans="1:32" ht="15.75" customHeight="1" x14ac:dyDescent="0.35">
      <c r="A436" s="57"/>
      <c r="B436" s="212"/>
      <c r="C436" s="212"/>
      <c r="D436" s="212"/>
      <c r="E436" s="212"/>
      <c r="F436" s="212"/>
      <c r="G436" s="185"/>
      <c r="H436" s="185"/>
      <c r="I436" s="185"/>
      <c r="J436" s="185"/>
      <c r="K436" s="185"/>
      <c r="L436" s="185"/>
      <c r="M436" s="185"/>
      <c r="N436" s="185"/>
      <c r="O436" s="185"/>
      <c r="P436" s="185"/>
      <c r="Q436" s="185"/>
      <c r="R436" s="185"/>
      <c r="S436" s="185"/>
      <c r="T436" s="185"/>
      <c r="U436" s="185"/>
      <c r="V436" s="185"/>
      <c r="W436" s="185"/>
      <c r="X436" s="185"/>
      <c r="Y436" s="185"/>
      <c r="Z436" s="185"/>
      <c r="AA436" s="185"/>
      <c r="AB436" s="185"/>
      <c r="AC436" s="185"/>
      <c r="AD436" s="185"/>
      <c r="AE436" s="185"/>
      <c r="AF436" s="185"/>
    </row>
    <row r="437" spans="1:32" ht="15.75" customHeight="1" x14ac:dyDescent="0.35">
      <c r="A437" s="57"/>
      <c r="B437" s="212"/>
      <c r="C437" s="212"/>
      <c r="D437" s="212"/>
      <c r="E437" s="212"/>
      <c r="F437" s="212"/>
      <c r="G437" s="185"/>
      <c r="H437" s="185"/>
      <c r="I437" s="185"/>
      <c r="J437" s="185"/>
      <c r="K437" s="185"/>
      <c r="L437" s="185"/>
      <c r="M437" s="185"/>
      <c r="N437" s="185"/>
      <c r="O437" s="185"/>
      <c r="P437" s="185"/>
      <c r="Q437" s="185"/>
      <c r="R437" s="185"/>
      <c r="S437" s="185"/>
      <c r="T437" s="185"/>
      <c r="U437" s="185"/>
      <c r="V437" s="185"/>
      <c r="W437" s="185"/>
      <c r="X437" s="185"/>
      <c r="Y437" s="185"/>
      <c r="Z437" s="185"/>
      <c r="AA437" s="185"/>
      <c r="AB437" s="185"/>
      <c r="AC437" s="185"/>
      <c r="AD437" s="185"/>
      <c r="AE437" s="185"/>
      <c r="AF437" s="185"/>
    </row>
    <row r="438" spans="1:32" ht="15.75" customHeight="1" x14ac:dyDescent="0.35">
      <c r="A438" s="57"/>
      <c r="B438" s="212"/>
      <c r="C438" s="212"/>
      <c r="D438" s="212"/>
      <c r="E438" s="212"/>
      <c r="F438" s="212"/>
      <c r="G438" s="185"/>
      <c r="H438" s="185"/>
      <c r="I438" s="185"/>
      <c r="J438" s="185"/>
      <c r="K438" s="185"/>
      <c r="L438" s="185"/>
      <c r="M438" s="185"/>
      <c r="N438" s="185"/>
      <c r="O438" s="185"/>
      <c r="P438" s="185"/>
      <c r="Q438" s="185"/>
      <c r="R438" s="185"/>
      <c r="S438" s="185"/>
      <c r="T438" s="185"/>
      <c r="U438" s="185"/>
      <c r="V438" s="185"/>
      <c r="W438" s="185"/>
      <c r="X438" s="185"/>
      <c r="Y438" s="185"/>
      <c r="Z438" s="185"/>
      <c r="AA438" s="185"/>
      <c r="AB438" s="185"/>
      <c r="AC438" s="185"/>
      <c r="AD438" s="185"/>
      <c r="AE438" s="185"/>
      <c r="AF438" s="185"/>
    </row>
    <row r="439" spans="1:32" ht="15.75" customHeight="1" x14ac:dyDescent="0.35">
      <c r="A439" s="57"/>
      <c r="B439" s="212"/>
      <c r="C439" s="212"/>
      <c r="D439" s="212"/>
      <c r="E439" s="212"/>
      <c r="F439" s="212"/>
      <c r="G439" s="185"/>
      <c r="H439" s="185"/>
      <c r="I439" s="185"/>
      <c r="J439" s="185"/>
      <c r="K439" s="185"/>
      <c r="L439" s="185"/>
      <c r="M439" s="185"/>
      <c r="N439" s="185"/>
      <c r="O439" s="185"/>
      <c r="P439" s="185"/>
      <c r="Q439" s="185"/>
      <c r="R439" s="185"/>
      <c r="S439" s="185"/>
      <c r="T439" s="185"/>
      <c r="U439" s="185"/>
      <c r="V439" s="185"/>
      <c r="W439" s="185"/>
      <c r="X439" s="185"/>
      <c r="Y439" s="185"/>
      <c r="Z439" s="185"/>
      <c r="AA439" s="185"/>
      <c r="AB439" s="185"/>
      <c r="AC439" s="185"/>
      <c r="AD439" s="185"/>
      <c r="AE439" s="185"/>
      <c r="AF439" s="185"/>
    </row>
    <row r="440" spans="1:32" ht="15.75" customHeight="1" x14ac:dyDescent="0.35">
      <c r="A440" s="57"/>
      <c r="B440" s="212"/>
      <c r="C440" s="212"/>
      <c r="D440" s="212"/>
      <c r="E440" s="212"/>
      <c r="F440" s="212"/>
      <c r="G440" s="185"/>
      <c r="H440" s="185"/>
      <c r="I440" s="185"/>
      <c r="J440" s="185"/>
      <c r="K440" s="185"/>
      <c r="L440" s="185"/>
      <c r="M440" s="185"/>
      <c r="N440" s="185"/>
      <c r="O440" s="185"/>
      <c r="P440" s="185"/>
      <c r="Q440" s="185"/>
      <c r="R440" s="185"/>
      <c r="S440" s="185"/>
      <c r="T440" s="185"/>
      <c r="U440" s="185"/>
      <c r="V440" s="185"/>
      <c r="W440" s="185"/>
      <c r="X440" s="185"/>
      <c r="Y440" s="185"/>
      <c r="Z440" s="185"/>
      <c r="AA440" s="185"/>
      <c r="AB440" s="185"/>
      <c r="AC440" s="185"/>
      <c r="AD440" s="185"/>
      <c r="AE440" s="185"/>
      <c r="AF440" s="185"/>
    </row>
    <row r="441" spans="1:32" ht="15.75" customHeight="1" x14ac:dyDescent="0.35">
      <c r="A441" s="57"/>
      <c r="B441" s="212"/>
      <c r="C441" s="212"/>
      <c r="D441" s="212"/>
      <c r="E441" s="212"/>
      <c r="F441" s="212"/>
      <c r="G441" s="185"/>
      <c r="H441" s="185"/>
      <c r="I441" s="185"/>
      <c r="J441" s="185"/>
      <c r="K441" s="185"/>
      <c r="L441" s="185"/>
      <c r="M441" s="185"/>
      <c r="N441" s="185"/>
      <c r="O441" s="185"/>
      <c r="P441" s="185"/>
      <c r="Q441" s="185"/>
      <c r="R441" s="185"/>
      <c r="S441" s="185"/>
      <c r="T441" s="185"/>
      <c r="U441" s="185"/>
      <c r="V441" s="185"/>
      <c r="W441" s="185"/>
      <c r="X441" s="185"/>
      <c r="Y441" s="185"/>
      <c r="Z441" s="185"/>
      <c r="AA441" s="185"/>
      <c r="AB441" s="185"/>
      <c r="AC441" s="185"/>
      <c r="AD441" s="185"/>
      <c r="AE441" s="185"/>
      <c r="AF441" s="185"/>
    </row>
    <row r="442" spans="1:32" ht="15.75" customHeight="1" x14ac:dyDescent="0.35">
      <c r="A442" s="57"/>
      <c r="B442" s="212"/>
      <c r="C442" s="212"/>
      <c r="D442" s="212"/>
      <c r="E442" s="212"/>
      <c r="F442" s="212"/>
      <c r="G442" s="185"/>
      <c r="H442" s="185"/>
      <c r="I442" s="185"/>
      <c r="J442" s="185"/>
      <c r="K442" s="185"/>
      <c r="L442" s="185"/>
      <c r="M442" s="185"/>
      <c r="N442" s="185"/>
      <c r="O442" s="185"/>
      <c r="P442" s="185"/>
      <c r="Q442" s="185"/>
      <c r="R442" s="185"/>
      <c r="S442" s="185"/>
      <c r="T442" s="185"/>
      <c r="U442" s="185"/>
      <c r="V442" s="185"/>
      <c r="W442" s="185"/>
      <c r="X442" s="185"/>
      <c r="Y442" s="185"/>
      <c r="Z442" s="185"/>
      <c r="AA442" s="185"/>
      <c r="AB442" s="185"/>
      <c r="AC442" s="185"/>
      <c r="AD442" s="185"/>
      <c r="AE442" s="185"/>
      <c r="AF442" s="185"/>
    </row>
    <row r="443" spans="1:32" ht="15.75" customHeight="1" x14ac:dyDescent="0.35">
      <c r="A443" s="57"/>
      <c r="B443" s="212"/>
      <c r="C443" s="212"/>
      <c r="D443" s="212"/>
      <c r="E443" s="212"/>
      <c r="F443" s="212"/>
      <c r="G443" s="185"/>
      <c r="H443" s="185"/>
      <c r="I443" s="185"/>
      <c r="J443" s="185"/>
      <c r="K443" s="185"/>
      <c r="L443" s="185"/>
      <c r="M443" s="185"/>
      <c r="N443" s="185"/>
      <c r="O443" s="185"/>
      <c r="P443" s="185"/>
      <c r="Q443" s="185"/>
      <c r="R443" s="185"/>
      <c r="S443" s="185"/>
      <c r="T443" s="185"/>
      <c r="U443" s="185"/>
      <c r="V443" s="185"/>
      <c r="W443" s="185"/>
      <c r="X443" s="185"/>
      <c r="Y443" s="185"/>
      <c r="Z443" s="185"/>
      <c r="AA443" s="185"/>
      <c r="AB443" s="185"/>
      <c r="AC443" s="185"/>
      <c r="AD443" s="185"/>
      <c r="AE443" s="185"/>
      <c r="AF443" s="185"/>
    </row>
    <row r="444" spans="1:32" ht="15.75" customHeight="1" x14ac:dyDescent="0.35">
      <c r="A444" s="57"/>
      <c r="B444" s="212"/>
      <c r="C444" s="212"/>
      <c r="D444" s="212"/>
      <c r="E444" s="212"/>
      <c r="F444" s="212"/>
      <c r="G444" s="185"/>
      <c r="H444" s="185"/>
      <c r="I444" s="185"/>
      <c r="J444" s="185"/>
      <c r="K444" s="185"/>
      <c r="L444" s="185"/>
      <c r="M444" s="185"/>
      <c r="N444" s="185"/>
      <c r="O444" s="185"/>
      <c r="P444" s="185"/>
      <c r="Q444" s="185"/>
      <c r="R444" s="185"/>
      <c r="S444" s="185"/>
      <c r="T444" s="185"/>
      <c r="U444" s="185"/>
      <c r="V444" s="185"/>
      <c r="W444" s="185"/>
      <c r="X444" s="185"/>
      <c r="Y444" s="185"/>
      <c r="Z444" s="185"/>
      <c r="AA444" s="185"/>
      <c r="AB444" s="185"/>
      <c r="AC444" s="185"/>
      <c r="AD444" s="185"/>
      <c r="AE444" s="185"/>
      <c r="AF444" s="185"/>
    </row>
    <row r="445" spans="1:32" ht="15.75" customHeight="1" x14ac:dyDescent="0.35">
      <c r="A445" s="57"/>
      <c r="B445" s="212"/>
      <c r="C445" s="212"/>
      <c r="D445" s="212"/>
      <c r="E445" s="212"/>
      <c r="F445" s="212"/>
      <c r="G445" s="185"/>
      <c r="H445" s="185"/>
      <c r="I445" s="185"/>
      <c r="J445" s="185"/>
      <c r="K445" s="185"/>
      <c r="L445" s="185"/>
      <c r="M445" s="185"/>
      <c r="N445" s="185"/>
      <c r="O445" s="185"/>
      <c r="P445" s="185"/>
      <c r="Q445" s="185"/>
      <c r="R445" s="185"/>
      <c r="S445" s="185"/>
      <c r="T445" s="185"/>
      <c r="U445" s="185"/>
      <c r="V445" s="185"/>
      <c r="W445" s="185"/>
      <c r="X445" s="185"/>
      <c r="Y445" s="185"/>
      <c r="Z445" s="185"/>
      <c r="AA445" s="185"/>
      <c r="AB445" s="185"/>
      <c r="AC445" s="185"/>
      <c r="AD445" s="185"/>
      <c r="AE445" s="185"/>
      <c r="AF445" s="185"/>
    </row>
    <row r="446" spans="1:32" ht="15.75" customHeight="1" x14ac:dyDescent="0.35">
      <c r="A446" s="57"/>
      <c r="B446" s="212"/>
      <c r="C446" s="212"/>
      <c r="D446" s="212"/>
      <c r="E446" s="212"/>
      <c r="F446" s="212"/>
      <c r="G446" s="185"/>
      <c r="H446" s="185"/>
      <c r="I446" s="185"/>
      <c r="J446" s="185"/>
      <c r="K446" s="185"/>
      <c r="L446" s="185"/>
      <c r="M446" s="185"/>
      <c r="N446" s="185"/>
      <c r="O446" s="185"/>
      <c r="P446" s="185"/>
      <c r="Q446" s="185"/>
      <c r="R446" s="185"/>
      <c r="S446" s="185"/>
      <c r="T446" s="185"/>
      <c r="U446" s="185"/>
      <c r="V446" s="185"/>
      <c r="W446" s="185"/>
      <c r="X446" s="185"/>
      <c r="Y446" s="185"/>
      <c r="Z446" s="185"/>
      <c r="AA446" s="185"/>
      <c r="AB446" s="185"/>
      <c r="AC446" s="185"/>
      <c r="AD446" s="185"/>
      <c r="AE446" s="185"/>
      <c r="AF446" s="185"/>
    </row>
    <row r="447" spans="1:32" ht="15.75" customHeight="1" x14ac:dyDescent="0.35">
      <c r="A447" s="57"/>
      <c r="B447" s="212"/>
      <c r="C447" s="212"/>
      <c r="D447" s="212"/>
      <c r="E447" s="212"/>
      <c r="F447" s="212"/>
      <c r="G447" s="185"/>
      <c r="H447" s="185"/>
      <c r="I447" s="185"/>
      <c r="J447" s="185"/>
      <c r="K447" s="185"/>
      <c r="L447" s="185"/>
      <c r="M447" s="185"/>
      <c r="N447" s="185"/>
      <c r="O447" s="185"/>
      <c r="P447" s="185"/>
      <c r="Q447" s="185"/>
      <c r="R447" s="185"/>
      <c r="S447" s="185"/>
      <c r="T447" s="185"/>
      <c r="U447" s="185"/>
      <c r="V447" s="185"/>
      <c r="W447" s="185"/>
      <c r="X447" s="185"/>
      <c r="Y447" s="185"/>
      <c r="Z447" s="185"/>
      <c r="AA447" s="185"/>
      <c r="AB447" s="185"/>
      <c r="AC447" s="185"/>
      <c r="AD447" s="185"/>
      <c r="AE447" s="185"/>
      <c r="AF447" s="185"/>
    </row>
    <row r="448" spans="1:32" ht="15.75" customHeight="1" x14ac:dyDescent="0.35">
      <c r="A448" s="57"/>
      <c r="B448" s="212"/>
      <c r="C448" s="212"/>
      <c r="D448" s="212"/>
      <c r="E448" s="212"/>
      <c r="F448" s="212"/>
      <c r="G448" s="185"/>
      <c r="H448" s="185"/>
      <c r="I448" s="185"/>
      <c r="J448" s="185"/>
      <c r="K448" s="185"/>
      <c r="L448" s="185"/>
      <c r="M448" s="185"/>
      <c r="N448" s="185"/>
      <c r="O448" s="185"/>
      <c r="P448" s="185"/>
      <c r="Q448" s="185"/>
      <c r="R448" s="185"/>
      <c r="S448" s="185"/>
      <c r="T448" s="185"/>
      <c r="U448" s="185"/>
      <c r="V448" s="185"/>
      <c r="W448" s="185"/>
      <c r="X448" s="185"/>
      <c r="Y448" s="185"/>
      <c r="Z448" s="185"/>
      <c r="AA448" s="185"/>
      <c r="AB448" s="185"/>
      <c r="AC448" s="185"/>
      <c r="AD448" s="185"/>
      <c r="AE448" s="185"/>
      <c r="AF448" s="185"/>
    </row>
    <row r="449" spans="1:32" ht="15.75" customHeight="1" x14ac:dyDescent="0.35">
      <c r="A449" s="57"/>
      <c r="B449" s="212"/>
      <c r="C449" s="212"/>
      <c r="D449" s="212"/>
      <c r="E449" s="212"/>
      <c r="F449" s="212"/>
      <c r="G449" s="185"/>
      <c r="H449" s="185"/>
      <c r="I449" s="185"/>
      <c r="J449" s="185"/>
      <c r="K449" s="185"/>
      <c r="L449" s="185"/>
      <c r="M449" s="185"/>
      <c r="N449" s="185"/>
      <c r="O449" s="185"/>
      <c r="P449" s="185"/>
      <c r="Q449" s="185"/>
      <c r="R449" s="185"/>
      <c r="S449" s="185"/>
      <c r="T449" s="185"/>
      <c r="U449" s="185"/>
      <c r="V449" s="185"/>
      <c r="W449" s="185"/>
      <c r="X449" s="185"/>
      <c r="Y449" s="185"/>
      <c r="Z449" s="185"/>
      <c r="AA449" s="185"/>
      <c r="AB449" s="185"/>
      <c r="AC449" s="185"/>
      <c r="AD449" s="185"/>
      <c r="AE449" s="185"/>
      <c r="AF449" s="185"/>
    </row>
    <row r="450" spans="1:32" ht="15.75" customHeight="1" x14ac:dyDescent="0.35">
      <c r="A450" s="57"/>
      <c r="B450" s="212"/>
      <c r="C450" s="212"/>
      <c r="D450" s="212"/>
      <c r="E450" s="212"/>
      <c r="F450" s="212"/>
      <c r="G450" s="185"/>
      <c r="H450" s="185"/>
      <c r="I450" s="185"/>
      <c r="J450" s="185"/>
      <c r="K450" s="185"/>
      <c r="L450" s="185"/>
      <c r="M450" s="185"/>
      <c r="N450" s="185"/>
      <c r="O450" s="185"/>
      <c r="P450" s="185"/>
      <c r="Q450" s="185"/>
      <c r="R450" s="185"/>
      <c r="S450" s="185"/>
      <c r="T450" s="185"/>
      <c r="U450" s="185"/>
      <c r="V450" s="185"/>
      <c r="W450" s="185"/>
      <c r="X450" s="185"/>
      <c r="Y450" s="185"/>
      <c r="Z450" s="185"/>
      <c r="AA450" s="185"/>
      <c r="AB450" s="185"/>
      <c r="AC450" s="185"/>
      <c r="AD450" s="185"/>
      <c r="AE450" s="185"/>
      <c r="AF450" s="185"/>
    </row>
    <row r="451" spans="1:32" ht="15.75" customHeight="1" x14ac:dyDescent="0.35">
      <c r="A451" s="57"/>
      <c r="B451" s="212"/>
      <c r="C451" s="212"/>
      <c r="D451" s="212"/>
      <c r="E451" s="212"/>
      <c r="F451" s="212"/>
      <c r="G451" s="185"/>
      <c r="H451" s="185"/>
      <c r="I451" s="185"/>
      <c r="J451" s="185"/>
      <c r="K451" s="185"/>
      <c r="L451" s="185"/>
      <c r="M451" s="185"/>
      <c r="N451" s="185"/>
      <c r="O451" s="185"/>
      <c r="P451" s="185"/>
      <c r="Q451" s="185"/>
      <c r="R451" s="185"/>
      <c r="S451" s="185"/>
      <c r="T451" s="185"/>
      <c r="U451" s="185"/>
      <c r="V451" s="185"/>
      <c r="W451" s="185"/>
      <c r="X451" s="185"/>
      <c r="Y451" s="185"/>
      <c r="Z451" s="185"/>
      <c r="AA451" s="185"/>
      <c r="AB451" s="185"/>
      <c r="AC451" s="185"/>
      <c r="AD451" s="185"/>
      <c r="AE451" s="185"/>
      <c r="AF451" s="185"/>
    </row>
    <row r="452" spans="1:32" ht="15.75" customHeight="1" x14ac:dyDescent="0.35">
      <c r="A452" s="57"/>
      <c r="B452" s="212"/>
      <c r="C452" s="212"/>
      <c r="D452" s="212"/>
      <c r="E452" s="212"/>
      <c r="F452" s="212"/>
      <c r="G452" s="185"/>
      <c r="H452" s="185"/>
      <c r="I452" s="185"/>
      <c r="J452" s="185"/>
      <c r="K452" s="185"/>
      <c r="L452" s="185"/>
      <c r="M452" s="185"/>
      <c r="N452" s="185"/>
      <c r="O452" s="185"/>
      <c r="P452" s="185"/>
      <c r="Q452" s="185"/>
      <c r="R452" s="185"/>
      <c r="S452" s="185"/>
      <c r="T452" s="185"/>
      <c r="U452" s="185"/>
      <c r="V452" s="185"/>
      <c r="W452" s="185"/>
      <c r="X452" s="185"/>
      <c r="Y452" s="185"/>
      <c r="Z452" s="185"/>
      <c r="AA452" s="185"/>
      <c r="AB452" s="185"/>
      <c r="AC452" s="185"/>
      <c r="AD452" s="185"/>
      <c r="AE452" s="185"/>
      <c r="AF452" s="185"/>
    </row>
    <row r="453" spans="1:32" ht="15.75" customHeight="1" x14ac:dyDescent="0.35">
      <c r="A453" s="57"/>
      <c r="B453" s="212"/>
      <c r="C453" s="212"/>
      <c r="D453" s="212"/>
      <c r="E453" s="212"/>
      <c r="F453" s="212"/>
      <c r="G453" s="185"/>
      <c r="H453" s="185"/>
      <c r="I453" s="185"/>
      <c r="J453" s="185"/>
      <c r="K453" s="185"/>
      <c r="L453" s="185"/>
      <c r="M453" s="185"/>
      <c r="N453" s="185"/>
      <c r="O453" s="185"/>
      <c r="P453" s="185"/>
      <c r="Q453" s="185"/>
      <c r="R453" s="185"/>
      <c r="S453" s="185"/>
      <c r="T453" s="185"/>
      <c r="U453" s="185"/>
      <c r="V453" s="185"/>
      <c r="W453" s="185"/>
      <c r="X453" s="185"/>
      <c r="Y453" s="185"/>
      <c r="Z453" s="185"/>
      <c r="AA453" s="185"/>
      <c r="AB453" s="185"/>
      <c r="AC453" s="185"/>
      <c r="AD453" s="185"/>
      <c r="AE453" s="185"/>
      <c r="AF453" s="185"/>
    </row>
    <row r="454" spans="1:32" ht="15.75" customHeight="1" x14ac:dyDescent="0.35">
      <c r="A454" s="57"/>
      <c r="B454" s="212"/>
      <c r="C454" s="212"/>
      <c r="D454" s="212"/>
      <c r="E454" s="212"/>
      <c r="F454" s="212"/>
      <c r="G454" s="185"/>
      <c r="H454" s="185"/>
      <c r="I454" s="185"/>
      <c r="J454" s="185"/>
      <c r="K454" s="185"/>
      <c r="L454" s="185"/>
      <c r="M454" s="185"/>
      <c r="N454" s="185"/>
      <c r="O454" s="185"/>
      <c r="P454" s="185"/>
      <c r="Q454" s="185"/>
      <c r="R454" s="185"/>
      <c r="S454" s="185"/>
      <c r="T454" s="185"/>
      <c r="U454" s="185"/>
      <c r="V454" s="185"/>
      <c r="W454" s="185"/>
      <c r="X454" s="185"/>
      <c r="Y454" s="185"/>
      <c r="Z454" s="185"/>
      <c r="AA454" s="185"/>
      <c r="AB454" s="185"/>
      <c r="AC454" s="185"/>
      <c r="AD454" s="185"/>
      <c r="AE454" s="185"/>
      <c r="AF454" s="185"/>
    </row>
    <row r="455" spans="1:32" ht="15.75" customHeight="1" x14ac:dyDescent="0.35">
      <c r="A455" s="57"/>
      <c r="B455" s="212"/>
      <c r="C455" s="212"/>
      <c r="D455" s="212"/>
      <c r="E455" s="212"/>
      <c r="F455" s="212"/>
      <c r="G455" s="185"/>
      <c r="H455" s="185"/>
      <c r="I455" s="185"/>
      <c r="J455" s="185"/>
      <c r="K455" s="185"/>
      <c r="L455" s="185"/>
      <c r="M455" s="185"/>
      <c r="N455" s="185"/>
      <c r="O455" s="185"/>
      <c r="P455" s="185"/>
      <c r="Q455" s="185"/>
      <c r="R455" s="185"/>
      <c r="S455" s="185"/>
      <c r="T455" s="185"/>
      <c r="U455" s="185"/>
      <c r="V455" s="185"/>
      <c r="W455" s="185"/>
      <c r="X455" s="185"/>
      <c r="Y455" s="185"/>
      <c r="Z455" s="185"/>
      <c r="AA455" s="185"/>
      <c r="AB455" s="185"/>
      <c r="AC455" s="185"/>
      <c r="AD455" s="185"/>
      <c r="AE455" s="185"/>
      <c r="AF455" s="185"/>
    </row>
    <row r="456" spans="1:32" ht="15.75" customHeight="1" x14ac:dyDescent="0.35">
      <c r="A456" s="57"/>
      <c r="B456" s="212"/>
      <c r="C456" s="212"/>
      <c r="D456" s="212"/>
      <c r="E456" s="212"/>
      <c r="F456" s="212"/>
      <c r="G456" s="185"/>
      <c r="H456" s="185"/>
      <c r="I456" s="185"/>
      <c r="J456" s="185"/>
      <c r="K456" s="185"/>
      <c r="L456" s="185"/>
      <c r="M456" s="185"/>
      <c r="N456" s="185"/>
      <c r="O456" s="185"/>
      <c r="P456" s="185"/>
      <c r="Q456" s="185"/>
      <c r="R456" s="185"/>
      <c r="S456" s="185"/>
      <c r="T456" s="185"/>
      <c r="U456" s="185"/>
      <c r="V456" s="185"/>
      <c r="W456" s="185"/>
      <c r="X456" s="185"/>
      <c r="Y456" s="185"/>
      <c r="Z456" s="185"/>
      <c r="AA456" s="185"/>
      <c r="AB456" s="185"/>
      <c r="AC456" s="185"/>
      <c r="AD456" s="185"/>
      <c r="AE456" s="185"/>
      <c r="AF456" s="185"/>
    </row>
    <row r="457" spans="1:32" ht="15.75" customHeight="1" x14ac:dyDescent="0.35">
      <c r="A457" s="57"/>
      <c r="B457" s="212"/>
      <c r="C457" s="212"/>
      <c r="D457" s="212"/>
      <c r="E457" s="212"/>
      <c r="F457" s="212"/>
      <c r="G457" s="185"/>
      <c r="H457" s="185"/>
      <c r="I457" s="185"/>
      <c r="J457" s="185"/>
      <c r="K457" s="185"/>
      <c r="L457" s="185"/>
      <c r="M457" s="185"/>
      <c r="N457" s="185"/>
      <c r="O457" s="185"/>
      <c r="P457" s="185"/>
      <c r="Q457" s="185"/>
      <c r="R457" s="185"/>
      <c r="S457" s="185"/>
      <c r="T457" s="185"/>
      <c r="U457" s="185"/>
      <c r="V457" s="185"/>
      <c r="W457" s="185"/>
      <c r="X457" s="185"/>
      <c r="Y457" s="185"/>
      <c r="Z457" s="185"/>
      <c r="AA457" s="185"/>
      <c r="AB457" s="185"/>
      <c r="AC457" s="185"/>
      <c r="AD457" s="185"/>
      <c r="AE457" s="185"/>
      <c r="AF457" s="185"/>
    </row>
    <row r="458" spans="1:32" ht="15.75" customHeight="1" x14ac:dyDescent="0.35">
      <c r="A458" s="57"/>
      <c r="B458" s="212"/>
      <c r="C458" s="212"/>
      <c r="D458" s="212"/>
      <c r="E458" s="212"/>
      <c r="F458" s="212"/>
      <c r="G458" s="185"/>
      <c r="H458" s="185"/>
      <c r="I458" s="185"/>
      <c r="J458" s="185"/>
      <c r="K458" s="185"/>
      <c r="L458" s="185"/>
      <c r="M458" s="185"/>
      <c r="N458" s="185"/>
      <c r="O458" s="185"/>
      <c r="P458" s="185"/>
      <c r="Q458" s="185"/>
      <c r="R458" s="185"/>
      <c r="S458" s="185"/>
      <c r="T458" s="185"/>
      <c r="U458" s="185"/>
      <c r="V458" s="185"/>
      <c r="W458" s="185"/>
      <c r="X458" s="185"/>
      <c r="Y458" s="185"/>
      <c r="Z458" s="185"/>
      <c r="AA458" s="185"/>
      <c r="AB458" s="185"/>
      <c r="AC458" s="185"/>
      <c r="AD458" s="185"/>
      <c r="AE458" s="185"/>
      <c r="AF458" s="185"/>
    </row>
    <row r="459" spans="1:32" ht="15.75" customHeight="1" x14ac:dyDescent="0.35">
      <c r="A459" s="57"/>
      <c r="B459" s="212"/>
      <c r="C459" s="212"/>
      <c r="D459" s="212"/>
      <c r="E459" s="212"/>
      <c r="F459" s="212"/>
      <c r="G459" s="185"/>
      <c r="H459" s="185"/>
      <c r="I459" s="185"/>
      <c r="J459" s="185"/>
      <c r="K459" s="185"/>
      <c r="L459" s="185"/>
      <c r="M459" s="185"/>
      <c r="N459" s="185"/>
      <c r="O459" s="185"/>
      <c r="P459" s="185"/>
      <c r="Q459" s="185"/>
      <c r="R459" s="185"/>
      <c r="S459" s="185"/>
      <c r="T459" s="185"/>
      <c r="U459" s="185"/>
      <c r="V459" s="185"/>
      <c r="W459" s="185"/>
      <c r="X459" s="185"/>
      <c r="Y459" s="185"/>
      <c r="Z459" s="185"/>
      <c r="AA459" s="185"/>
      <c r="AB459" s="185"/>
      <c r="AC459" s="185"/>
      <c r="AD459" s="185"/>
      <c r="AE459" s="185"/>
      <c r="AF459" s="185"/>
    </row>
    <row r="460" spans="1:32" ht="15.75" customHeight="1" x14ac:dyDescent="0.35">
      <c r="A460" s="57"/>
      <c r="B460" s="212"/>
      <c r="C460" s="212"/>
      <c r="D460" s="212"/>
      <c r="E460" s="212"/>
      <c r="F460" s="212"/>
      <c r="G460" s="185"/>
      <c r="H460" s="185"/>
      <c r="I460" s="185"/>
      <c r="J460" s="185"/>
      <c r="K460" s="185"/>
      <c r="L460" s="185"/>
      <c r="M460" s="185"/>
      <c r="N460" s="185"/>
      <c r="O460" s="185"/>
      <c r="P460" s="185"/>
      <c r="Q460" s="185"/>
      <c r="R460" s="185"/>
      <c r="S460" s="185"/>
      <c r="T460" s="185"/>
      <c r="U460" s="185"/>
      <c r="V460" s="185"/>
      <c r="W460" s="185"/>
      <c r="X460" s="185"/>
      <c r="Y460" s="185"/>
      <c r="Z460" s="185"/>
      <c r="AA460" s="185"/>
      <c r="AB460" s="185"/>
      <c r="AC460" s="185"/>
      <c r="AD460" s="185"/>
      <c r="AE460" s="185"/>
      <c r="AF460" s="185"/>
    </row>
    <row r="461" spans="1:32" ht="15.75" customHeight="1" x14ac:dyDescent="0.35">
      <c r="A461" s="57"/>
      <c r="B461" s="212"/>
      <c r="C461" s="212"/>
      <c r="D461" s="212"/>
      <c r="E461" s="212"/>
      <c r="F461" s="212"/>
      <c r="G461" s="185"/>
      <c r="H461" s="185"/>
      <c r="I461" s="185"/>
      <c r="J461" s="185"/>
      <c r="K461" s="185"/>
      <c r="L461" s="185"/>
      <c r="M461" s="185"/>
      <c r="N461" s="185"/>
      <c r="O461" s="185"/>
      <c r="P461" s="185"/>
      <c r="Q461" s="185"/>
      <c r="R461" s="185"/>
      <c r="S461" s="185"/>
      <c r="T461" s="185"/>
      <c r="U461" s="185"/>
      <c r="V461" s="185"/>
      <c r="W461" s="185"/>
      <c r="X461" s="185"/>
      <c r="Y461" s="185"/>
      <c r="Z461" s="185"/>
      <c r="AA461" s="185"/>
      <c r="AB461" s="185"/>
      <c r="AC461" s="185"/>
      <c r="AD461" s="185"/>
      <c r="AE461" s="185"/>
      <c r="AF461" s="185"/>
    </row>
    <row r="462" spans="1:32" ht="15.75" customHeight="1" x14ac:dyDescent="0.35">
      <c r="A462" s="57"/>
      <c r="B462" s="212"/>
      <c r="C462" s="212"/>
      <c r="D462" s="212"/>
      <c r="E462" s="212"/>
      <c r="F462" s="212"/>
      <c r="G462" s="185"/>
      <c r="H462" s="185"/>
      <c r="I462" s="185"/>
      <c r="J462" s="185"/>
      <c r="K462" s="185"/>
      <c r="L462" s="185"/>
      <c r="M462" s="185"/>
      <c r="N462" s="185"/>
      <c r="O462" s="185"/>
      <c r="P462" s="185"/>
      <c r="Q462" s="185"/>
      <c r="R462" s="185"/>
      <c r="S462" s="185"/>
      <c r="T462" s="185"/>
      <c r="U462" s="185"/>
      <c r="V462" s="185"/>
      <c r="W462" s="185"/>
      <c r="X462" s="185"/>
      <c r="Y462" s="185"/>
      <c r="Z462" s="185"/>
      <c r="AA462" s="185"/>
      <c r="AB462" s="185"/>
      <c r="AC462" s="185"/>
      <c r="AD462" s="185"/>
      <c r="AE462" s="185"/>
      <c r="AF462" s="185"/>
    </row>
    <row r="463" spans="1:32" ht="15.75" customHeight="1" x14ac:dyDescent="0.35">
      <c r="A463" s="57"/>
      <c r="B463" s="212"/>
      <c r="C463" s="212"/>
      <c r="D463" s="212"/>
      <c r="E463" s="212"/>
      <c r="F463" s="212"/>
      <c r="G463" s="185"/>
      <c r="H463" s="185"/>
      <c r="I463" s="185"/>
      <c r="J463" s="185"/>
      <c r="K463" s="185"/>
      <c r="L463" s="185"/>
      <c r="M463" s="185"/>
      <c r="N463" s="185"/>
      <c r="O463" s="185"/>
      <c r="P463" s="185"/>
      <c r="Q463" s="185"/>
      <c r="R463" s="185"/>
      <c r="S463" s="185"/>
      <c r="T463" s="185"/>
      <c r="U463" s="185"/>
      <c r="V463" s="185"/>
      <c r="W463" s="185"/>
      <c r="X463" s="185"/>
      <c r="Y463" s="185"/>
      <c r="Z463" s="185"/>
      <c r="AA463" s="185"/>
      <c r="AB463" s="185"/>
      <c r="AC463" s="185"/>
      <c r="AD463" s="185"/>
      <c r="AE463" s="185"/>
      <c r="AF463" s="185"/>
    </row>
    <row r="464" spans="1:32" ht="15.75" customHeight="1" x14ac:dyDescent="0.35">
      <c r="A464" s="57"/>
      <c r="B464" s="212"/>
      <c r="C464" s="212"/>
      <c r="D464" s="212"/>
      <c r="E464" s="212"/>
      <c r="F464" s="212"/>
      <c r="G464" s="185"/>
      <c r="H464" s="185"/>
      <c r="I464" s="185"/>
      <c r="J464" s="185"/>
      <c r="K464" s="185"/>
      <c r="L464" s="185"/>
      <c r="M464" s="185"/>
      <c r="N464" s="185"/>
      <c r="O464" s="185"/>
      <c r="P464" s="185"/>
      <c r="Q464" s="185"/>
      <c r="R464" s="185"/>
      <c r="S464" s="185"/>
      <c r="T464" s="185"/>
      <c r="U464" s="185"/>
      <c r="V464" s="185"/>
      <c r="W464" s="185"/>
      <c r="X464" s="185"/>
      <c r="Y464" s="185"/>
      <c r="Z464" s="185"/>
      <c r="AA464" s="185"/>
      <c r="AB464" s="185"/>
      <c r="AC464" s="185"/>
      <c r="AD464" s="185"/>
      <c r="AE464" s="185"/>
      <c r="AF464" s="185"/>
    </row>
    <row r="465" spans="1:32" ht="15.75" customHeight="1" x14ac:dyDescent="0.35">
      <c r="A465" s="57"/>
      <c r="B465" s="212"/>
      <c r="C465" s="212"/>
      <c r="D465" s="212"/>
      <c r="E465" s="212"/>
      <c r="F465" s="212"/>
      <c r="G465" s="185"/>
      <c r="H465" s="185"/>
      <c r="I465" s="185"/>
      <c r="J465" s="185"/>
      <c r="K465" s="185"/>
      <c r="L465" s="185"/>
      <c r="M465" s="185"/>
      <c r="N465" s="185"/>
      <c r="O465" s="185"/>
      <c r="P465" s="185"/>
      <c r="Q465" s="185"/>
      <c r="R465" s="185"/>
      <c r="S465" s="185"/>
      <c r="T465" s="185"/>
      <c r="U465" s="185"/>
      <c r="V465" s="185"/>
      <c r="W465" s="185"/>
      <c r="X465" s="185"/>
      <c r="Y465" s="185"/>
      <c r="Z465" s="185"/>
      <c r="AA465" s="185"/>
      <c r="AB465" s="185"/>
      <c r="AC465" s="185"/>
      <c r="AD465" s="185"/>
      <c r="AE465" s="185"/>
      <c r="AF465" s="185"/>
    </row>
    <row r="466" spans="1:32" ht="15.75" customHeight="1" x14ac:dyDescent="0.35">
      <c r="A466" s="57"/>
      <c r="B466" s="212"/>
      <c r="C466" s="212"/>
      <c r="D466" s="212"/>
      <c r="E466" s="212"/>
      <c r="F466" s="212"/>
      <c r="G466" s="185"/>
      <c r="H466" s="185"/>
      <c r="I466" s="185"/>
      <c r="J466" s="185"/>
      <c r="K466" s="185"/>
      <c r="L466" s="185"/>
      <c r="M466" s="185"/>
      <c r="N466" s="185"/>
      <c r="O466" s="185"/>
      <c r="P466" s="185"/>
      <c r="Q466" s="185"/>
      <c r="R466" s="185"/>
      <c r="S466" s="185"/>
      <c r="T466" s="185"/>
      <c r="U466" s="185"/>
      <c r="V466" s="185"/>
      <c r="W466" s="185"/>
      <c r="X466" s="185"/>
      <c r="Y466" s="185"/>
      <c r="Z466" s="185"/>
      <c r="AA466" s="185"/>
      <c r="AB466" s="185"/>
      <c r="AC466" s="185"/>
      <c r="AD466" s="185"/>
      <c r="AE466" s="185"/>
      <c r="AF466" s="185"/>
    </row>
    <row r="467" spans="1:32" ht="15.75" customHeight="1" x14ac:dyDescent="0.35">
      <c r="A467" s="57"/>
      <c r="B467" s="212"/>
      <c r="C467" s="212"/>
      <c r="D467" s="212"/>
      <c r="E467" s="212"/>
      <c r="F467" s="212"/>
      <c r="G467" s="185"/>
      <c r="H467" s="185"/>
      <c r="I467" s="185"/>
      <c r="J467" s="185"/>
      <c r="K467" s="185"/>
      <c r="L467" s="185"/>
      <c r="M467" s="185"/>
      <c r="N467" s="185"/>
      <c r="O467" s="185"/>
      <c r="P467" s="185"/>
      <c r="Q467" s="185"/>
      <c r="R467" s="185"/>
      <c r="S467" s="185"/>
      <c r="T467" s="185"/>
      <c r="U467" s="185"/>
      <c r="V467" s="185"/>
      <c r="W467" s="185"/>
      <c r="X467" s="185"/>
      <c r="Y467" s="185"/>
      <c r="Z467" s="185"/>
      <c r="AA467" s="185"/>
      <c r="AB467" s="185"/>
      <c r="AC467" s="185"/>
      <c r="AD467" s="185"/>
      <c r="AE467" s="185"/>
      <c r="AF467" s="185"/>
    </row>
    <row r="468" spans="1:32" ht="15.75" customHeight="1" x14ac:dyDescent="0.35">
      <c r="A468" s="57"/>
      <c r="B468" s="212"/>
      <c r="C468" s="212"/>
      <c r="D468" s="212"/>
      <c r="E468" s="212"/>
      <c r="F468" s="212"/>
      <c r="G468" s="185"/>
      <c r="H468" s="185"/>
      <c r="I468" s="185"/>
      <c r="J468" s="185"/>
      <c r="K468" s="185"/>
      <c r="L468" s="185"/>
      <c r="M468" s="185"/>
      <c r="N468" s="185"/>
      <c r="O468" s="185"/>
      <c r="P468" s="185"/>
      <c r="Q468" s="185"/>
      <c r="R468" s="185"/>
      <c r="S468" s="185"/>
      <c r="T468" s="185"/>
      <c r="U468" s="185"/>
      <c r="V468" s="185"/>
      <c r="W468" s="185"/>
      <c r="X468" s="185"/>
      <c r="Y468" s="185"/>
      <c r="Z468" s="185"/>
      <c r="AA468" s="185"/>
      <c r="AB468" s="185"/>
      <c r="AC468" s="185"/>
      <c r="AD468" s="185"/>
      <c r="AE468" s="185"/>
      <c r="AF468" s="185"/>
    </row>
    <row r="469" spans="1:32" ht="15.75" customHeight="1" x14ac:dyDescent="0.35">
      <c r="A469" s="57"/>
      <c r="B469" s="212"/>
      <c r="C469" s="212"/>
      <c r="D469" s="212"/>
      <c r="E469" s="212"/>
      <c r="F469" s="212"/>
      <c r="G469" s="185"/>
      <c r="H469" s="185"/>
      <c r="I469" s="185"/>
      <c r="J469" s="185"/>
      <c r="K469" s="185"/>
      <c r="L469" s="185"/>
      <c r="M469" s="185"/>
      <c r="N469" s="185"/>
      <c r="O469" s="185"/>
      <c r="P469" s="185"/>
      <c r="Q469" s="185"/>
      <c r="R469" s="185"/>
      <c r="S469" s="185"/>
      <c r="T469" s="185"/>
      <c r="U469" s="185"/>
      <c r="V469" s="185"/>
      <c r="W469" s="185"/>
      <c r="X469" s="185"/>
      <c r="Y469" s="185"/>
      <c r="Z469" s="185"/>
      <c r="AA469" s="185"/>
      <c r="AB469" s="185"/>
      <c r="AC469" s="185"/>
      <c r="AD469" s="185"/>
      <c r="AE469" s="185"/>
      <c r="AF469" s="185"/>
    </row>
    <row r="470" spans="1:32" ht="15.75" customHeight="1" x14ac:dyDescent="0.35">
      <c r="A470" s="57"/>
      <c r="B470" s="212"/>
      <c r="C470" s="212"/>
      <c r="D470" s="212"/>
      <c r="E470" s="212"/>
      <c r="F470" s="212"/>
      <c r="G470" s="185"/>
      <c r="H470" s="185"/>
      <c r="I470" s="185"/>
      <c r="J470" s="185"/>
      <c r="K470" s="185"/>
      <c r="L470" s="185"/>
      <c r="M470" s="185"/>
      <c r="N470" s="185"/>
      <c r="O470" s="185"/>
      <c r="P470" s="185"/>
      <c r="Q470" s="185"/>
      <c r="R470" s="185"/>
      <c r="S470" s="185"/>
      <c r="T470" s="185"/>
      <c r="U470" s="185"/>
      <c r="V470" s="185"/>
      <c r="W470" s="185"/>
      <c r="X470" s="185"/>
      <c r="Y470" s="185"/>
      <c r="Z470" s="185"/>
      <c r="AA470" s="185"/>
      <c r="AB470" s="185"/>
      <c r="AC470" s="185"/>
      <c r="AD470" s="185"/>
      <c r="AE470" s="185"/>
      <c r="AF470" s="185"/>
    </row>
    <row r="471" spans="1:32" ht="15.75" customHeight="1" x14ac:dyDescent="0.35">
      <c r="A471" s="57"/>
      <c r="B471" s="212"/>
      <c r="C471" s="212"/>
      <c r="D471" s="212"/>
      <c r="E471" s="212"/>
      <c r="F471" s="212"/>
      <c r="G471" s="185"/>
      <c r="H471" s="185"/>
      <c r="I471" s="185"/>
      <c r="J471" s="185"/>
      <c r="K471" s="185"/>
      <c r="L471" s="185"/>
      <c r="M471" s="185"/>
      <c r="N471" s="185"/>
      <c r="O471" s="185"/>
      <c r="P471" s="185"/>
      <c r="Q471" s="185"/>
      <c r="R471" s="185"/>
      <c r="S471" s="185"/>
      <c r="T471" s="185"/>
      <c r="U471" s="185"/>
      <c r="V471" s="185"/>
      <c r="W471" s="185"/>
      <c r="X471" s="185"/>
      <c r="Y471" s="185"/>
      <c r="Z471" s="185"/>
      <c r="AA471" s="185"/>
      <c r="AB471" s="185"/>
      <c r="AC471" s="185"/>
      <c r="AD471" s="185"/>
      <c r="AE471" s="185"/>
      <c r="AF471" s="185"/>
    </row>
    <row r="472" spans="1:32" ht="15.75" customHeight="1" x14ac:dyDescent="0.35">
      <c r="A472" s="57"/>
      <c r="B472" s="212"/>
      <c r="C472" s="212"/>
      <c r="D472" s="212"/>
      <c r="E472" s="212"/>
      <c r="F472" s="212"/>
      <c r="G472" s="185"/>
      <c r="H472" s="185"/>
      <c r="I472" s="185"/>
      <c r="J472" s="185"/>
      <c r="K472" s="185"/>
      <c r="L472" s="185"/>
      <c r="M472" s="185"/>
      <c r="N472" s="185"/>
      <c r="O472" s="185"/>
      <c r="P472" s="185"/>
      <c r="Q472" s="185"/>
      <c r="R472" s="185"/>
      <c r="S472" s="185"/>
      <c r="T472" s="185"/>
      <c r="U472" s="185"/>
      <c r="V472" s="185"/>
      <c r="W472" s="185"/>
      <c r="X472" s="185"/>
      <c r="Y472" s="185"/>
      <c r="Z472" s="185"/>
      <c r="AA472" s="185"/>
      <c r="AB472" s="185"/>
      <c r="AC472" s="185"/>
      <c r="AD472" s="185"/>
      <c r="AE472" s="185"/>
      <c r="AF472" s="185"/>
    </row>
    <row r="473" spans="1:32" ht="15.75" customHeight="1" x14ac:dyDescent="0.35">
      <c r="A473" s="57"/>
      <c r="B473" s="212"/>
      <c r="C473" s="212"/>
      <c r="D473" s="212"/>
      <c r="E473" s="212"/>
      <c r="F473" s="212"/>
      <c r="G473" s="185"/>
      <c r="H473" s="185"/>
      <c r="I473" s="185"/>
      <c r="J473" s="185"/>
      <c r="K473" s="185"/>
      <c r="L473" s="185"/>
      <c r="M473" s="185"/>
      <c r="N473" s="185"/>
      <c r="O473" s="185"/>
      <c r="P473" s="185"/>
      <c r="Q473" s="185"/>
      <c r="R473" s="185"/>
      <c r="S473" s="185"/>
      <c r="T473" s="185"/>
      <c r="U473" s="185"/>
      <c r="V473" s="185"/>
      <c r="W473" s="185"/>
      <c r="X473" s="185"/>
      <c r="Y473" s="185"/>
      <c r="Z473" s="185"/>
      <c r="AA473" s="185"/>
      <c r="AB473" s="185"/>
      <c r="AC473" s="185"/>
      <c r="AD473" s="185"/>
      <c r="AE473" s="185"/>
      <c r="AF473" s="185"/>
    </row>
    <row r="474" spans="1:32" ht="15.75" customHeight="1" x14ac:dyDescent="0.35">
      <c r="A474" s="57"/>
      <c r="B474" s="212"/>
      <c r="C474" s="212"/>
      <c r="D474" s="212"/>
      <c r="E474" s="212"/>
      <c r="F474" s="212"/>
      <c r="G474" s="185"/>
      <c r="H474" s="185"/>
      <c r="I474" s="185"/>
      <c r="J474" s="185"/>
      <c r="K474" s="185"/>
      <c r="L474" s="185"/>
      <c r="M474" s="185"/>
      <c r="N474" s="185"/>
      <c r="O474" s="185"/>
      <c r="P474" s="185"/>
      <c r="Q474" s="185"/>
      <c r="R474" s="185"/>
      <c r="S474" s="185"/>
      <c r="T474" s="185"/>
      <c r="U474" s="185"/>
      <c r="V474" s="185"/>
      <c r="W474" s="185"/>
      <c r="X474" s="185"/>
      <c r="Y474" s="185"/>
      <c r="Z474" s="185"/>
      <c r="AA474" s="185"/>
      <c r="AB474" s="185"/>
      <c r="AC474" s="185"/>
      <c r="AD474" s="185"/>
      <c r="AE474" s="185"/>
      <c r="AF474" s="185"/>
    </row>
    <row r="475" spans="1:32" ht="15.75" customHeight="1" x14ac:dyDescent="0.35">
      <c r="A475" s="57"/>
      <c r="B475" s="212"/>
      <c r="C475" s="212"/>
      <c r="D475" s="212"/>
      <c r="E475" s="212"/>
      <c r="F475" s="212"/>
      <c r="G475" s="185"/>
      <c r="H475" s="185"/>
      <c r="I475" s="185"/>
      <c r="J475" s="185"/>
      <c r="K475" s="185"/>
      <c r="L475" s="185"/>
      <c r="M475" s="185"/>
      <c r="N475" s="185"/>
      <c r="O475" s="185"/>
      <c r="P475" s="185"/>
      <c r="Q475" s="185"/>
      <c r="R475" s="185"/>
      <c r="S475" s="185"/>
      <c r="T475" s="185"/>
      <c r="U475" s="185"/>
      <c r="V475" s="185"/>
      <c r="W475" s="185"/>
      <c r="X475" s="185"/>
      <c r="Y475" s="185"/>
      <c r="Z475" s="185"/>
      <c r="AA475" s="185"/>
      <c r="AB475" s="185"/>
      <c r="AC475" s="185"/>
      <c r="AD475" s="185"/>
      <c r="AE475" s="185"/>
      <c r="AF475" s="185"/>
    </row>
    <row r="476" spans="1:32" ht="15.75" customHeight="1" x14ac:dyDescent="0.35">
      <c r="A476" s="57"/>
      <c r="B476" s="212"/>
      <c r="C476" s="212"/>
      <c r="D476" s="212"/>
      <c r="E476" s="212"/>
      <c r="F476" s="212"/>
      <c r="G476" s="185"/>
      <c r="H476" s="185"/>
      <c r="I476" s="185"/>
      <c r="J476" s="185"/>
      <c r="K476" s="185"/>
      <c r="L476" s="185"/>
      <c r="M476" s="185"/>
      <c r="N476" s="185"/>
      <c r="O476" s="185"/>
      <c r="P476" s="185"/>
      <c r="Q476" s="185"/>
      <c r="R476" s="185"/>
      <c r="S476" s="185"/>
      <c r="T476" s="185"/>
      <c r="U476" s="185"/>
      <c r="V476" s="185"/>
      <c r="W476" s="185"/>
      <c r="X476" s="185"/>
      <c r="Y476" s="185"/>
      <c r="Z476" s="185"/>
      <c r="AA476" s="185"/>
      <c r="AB476" s="185"/>
      <c r="AC476" s="185"/>
      <c r="AD476" s="185"/>
      <c r="AE476" s="185"/>
      <c r="AF476" s="185"/>
    </row>
    <row r="477" spans="1:32" ht="15.75" customHeight="1" x14ac:dyDescent="0.35">
      <c r="A477" s="57"/>
      <c r="B477" s="212"/>
      <c r="C477" s="212"/>
      <c r="D477" s="212"/>
      <c r="E477" s="212"/>
      <c r="F477" s="212"/>
      <c r="G477" s="185"/>
      <c r="H477" s="185"/>
      <c r="I477" s="185"/>
      <c r="J477" s="185"/>
      <c r="K477" s="185"/>
      <c r="L477" s="185"/>
      <c r="M477" s="185"/>
      <c r="N477" s="185"/>
      <c r="O477" s="185"/>
      <c r="P477" s="185"/>
      <c r="Q477" s="185"/>
      <c r="R477" s="185"/>
      <c r="S477" s="185"/>
      <c r="T477" s="185"/>
      <c r="U477" s="185"/>
      <c r="V477" s="185"/>
      <c r="W477" s="185"/>
      <c r="X477" s="185"/>
      <c r="Y477" s="185"/>
      <c r="Z477" s="185"/>
      <c r="AA477" s="185"/>
      <c r="AB477" s="185"/>
      <c r="AC477" s="185"/>
      <c r="AD477" s="185"/>
      <c r="AE477" s="185"/>
      <c r="AF477" s="185"/>
    </row>
    <row r="478" spans="1:32" ht="15.75" customHeight="1" x14ac:dyDescent="0.35">
      <c r="A478" s="57"/>
      <c r="B478" s="212"/>
      <c r="C478" s="212"/>
      <c r="D478" s="212"/>
      <c r="E478" s="212"/>
      <c r="F478" s="212"/>
      <c r="G478" s="185"/>
      <c r="H478" s="185"/>
      <c r="I478" s="185"/>
      <c r="J478" s="185"/>
      <c r="K478" s="185"/>
      <c r="L478" s="185"/>
      <c r="M478" s="185"/>
      <c r="N478" s="185"/>
      <c r="O478" s="185"/>
      <c r="P478" s="185"/>
      <c r="Q478" s="185"/>
      <c r="R478" s="185"/>
      <c r="S478" s="185"/>
      <c r="T478" s="185"/>
      <c r="U478" s="185"/>
      <c r="V478" s="185"/>
      <c r="W478" s="185"/>
      <c r="X478" s="185"/>
      <c r="Y478" s="185"/>
      <c r="Z478" s="185"/>
      <c r="AA478" s="185"/>
      <c r="AB478" s="185"/>
      <c r="AC478" s="185"/>
      <c r="AD478" s="185"/>
      <c r="AE478" s="185"/>
      <c r="AF478" s="185"/>
    </row>
    <row r="479" spans="1:32" ht="15.75" customHeight="1" x14ac:dyDescent="0.35">
      <c r="A479" s="57"/>
      <c r="B479" s="212"/>
      <c r="C479" s="212"/>
      <c r="D479" s="212"/>
      <c r="E479" s="212"/>
      <c r="F479" s="212"/>
      <c r="G479" s="185"/>
      <c r="H479" s="185"/>
      <c r="I479" s="185"/>
      <c r="J479" s="185"/>
      <c r="K479" s="185"/>
      <c r="L479" s="185"/>
      <c r="M479" s="185"/>
      <c r="N479" s="185"/>
      <c r="O479" s="185"/>
      <c r="P479" s="185"/>
      <c r="Q479" s="185"/>
      <c r="R479" s="185"/>
      <c r="S479" s="185"/>
      <c r="T479" s="185"/>
      <c r="U479" s="185"/>
      <c r="V479" s="185"/>
      <c r="W479" s="185"/>
      <c r="X479" s="185"/>
      <c r="Y479" s="185"/>
      <c r="Z479" s="185"/>
      <c r="AA479" s="185"/>
      <c r="AB479" s="185"/>
      <c r="AC479" s="185"/>
      <c r="AD479" s="185"/>
      <c r="AE479" s="185"/>
      <c r="AF479" s="185"/>
    </row>
    <row r="480" spans="1:32" ht="15.75" customHeight="1" x14ac:dyDescent="0.35">
      <c r="A480" s="57"/>
      <c r="B480" s="212"/>
      <c r="C480" s="212"/>
      <c r="D480" s="212"/>
      <c r="E480" s="212"/>
      <c r="F480" s="212"/>
      <c r="G480" s="185"/>
      <c r="H480" s="185"/>
      <c r="I480" s="185"/>
      <c r="J480" s="185"/>
      <c r="K480" s="185"/>
      <c r="L480" s="185"/>
      <c r="M480" s="185"/>
      <c r="N480" s="185"/>
      <c r="O480" s="185"/>
      <c r="P480" s="185"/>
      <c r="Q480" s="185"/>
      <c r="R480" s="185"/>
      <c r="S480" s="185"/>
      <c r="T480" s="185"/>
      <c r="U480" s="185"/>
      <c r="V480" s="185"/>
      <c r="W480" s="185"/>
      <c r="X480" s="185"/>
      <c r="Y480" s="185"/>
      <c r="Z480" s="185"/>
      <c r="AA480" s="185"/>
      <c r="AB480" s="185"/>
      <c r="AC480" s="185"/>
      <c r="AD480" s="185"/>
      <c r="AE480" s="185"/>
      <c r="AF480" s="185"/>
    </row>
    <row r="481" spans="1:32" ht="15.75" customHeight="1" x14ac:dyDescent="0.35">
      <c r="A481" s="57"/>
      <c r="B481" s="212"/>
      <c r="C481" s="212"/>
      <c r="D481" s="212"/>
      <c r="E481" s="212"/>
      <c r="F481" s="212"/>
      <c r="G481" s="185"/>
      <c r="H481" s="185"/>
      <c r="I481" s="185"/>
      <c r="J481" s="185"/>
      <c r="K481" s="185"/>
      <c r="L481" s="185"/>
      <c r="M481" s="185"/>
      <c r="N481" s="185"/>
      <c r="O481" s="185"/>
      <c r="P481" s="185"/>
      <c r="Q481" s="185"/>
      <c r="R481" s="185"/>
      <c r="S481" s="185"/>
      <c r="T481" s="185"/>
      <c r="U481" s="185"/>
      <c r="V481" s="185"/>
      <c r="W481" s="185"/>
      <c r="X481" s="185"/>
      <c r="Y481" s="185"/>
      <c r="Z481" s="185"/>
      <c r="AA481" s="185"/>
      <c r="AB481" s="185"/>
      <c r="AC481" s="185"/>
      <c r="AD481" s="185"/>
      <c r="AE481" s="185"/>
      <c r="AF481" s="185"/>
    </row>
    <row r="482" spans="1:32" ht="15.75" customHeight="1" x14ac:dyDescent="0.35">
      <c r="A482" s="57"/>
      <c r="B482" s="212"/>
      <c r="C482" s="212"/>
      <c r="D482" s="212"/>
      <c r="E482" s="212"/>
      <c r="F482" s="212"/>
      <c r="G482" s="185"/>
      <c r="H482" s="185"/>
      <c r="I482" s="185"/>
      <c r="J482" s="185"/>
      <c r="K482" s="185"/>
      <c r="L482" s="185"/>
      <c r="M482" s="185"/>
      <c r="N482" s="185"/>
      <c r="O482" s="185"/>
      <c r="P482" s="185"/>
      <c r="Q482" s="185"/>
      <c r="R482" s="185"/>
      <c r="S482" s="185"/>
      <c r="T482" s="185"/>
      <c r="U482" s="185"/>
      <c r="V482" s="185"/>
      <c r="W482" s="185"/>
      <c r="X482" s="185"/>
      <c r="Y482" s="185"/>
      <c r="Z482" s="185"/>
      <c r="AA482" s="185"/>
      <c r="AB482" s="185"/>
      <c r="AC482" s="185"/>
      <c r="AD482" s="185"/>
      <c r="AE482" s="185"/>
      <c r="AF482" s="185"/>
    </row>
    <row r="483" spans="1:32" ht="15.75" customHeight="1" x14ac:dyDescent="0.35">
      <c r="A483" s="57"/>
      <c r="B483" s="212"/>
      <c r="C483" s="212"/>
      <c r="D483" s="212"/>
      <c r="E483" s="212"/>
      <c r="F483" s="212"/>
      <c r="G483" s="185"/>
      <c r="H483" s="185"/>
      <c r="I483" s="185"/>
      <c r="J483" s="185"/>
      <c r="K483" s="185"/>
      <c r="L483" s="185"/>
      <c r="M483" s="185"/>
      <c r="N483" s="185"/>
      <c r="O483" s="185"/>
      <c r="P483" s="185"/>
      <c r="Q483" s="185"/>
      <c r="R483" s="185"/>
      <c r="S483" s="185"/>
      <c r="T483" s="185"/>
      <c r="U483" s="185"/>
      <c r="V483" s="185"/>
      <c r="W483" s="185"/>
      <c r="X483" s="185"/>
      <c r="Y483" s="185"/>
      <c r="Z483" s="185"/>
      <c r="AA483" s="185"/>
      <c r="AB483" s="185"/>
      <c r="AC483" s="185"/>
      <c r="AD483" s="185"/>
      <c r="AE483" s="185"/>
      <c r="AF483" s="185"/>
    </row>
    <row r="484" spans="1:32" ht="15.75" customHeight="1" x14ac:dyDescent="0.35">
      <c r="A484" s="57"/>
      <c r="B484" s="212"/>
      <c r="C484" s="212"/>
      <c r="D484" s="212"/>
      <c r="E484" s="212"/>
      <c r="F484" s="212"/>
      <c r="G484" s="185"/>
      <c r="H484" s="185"/>
      <c r="I484" s="185"/>
      <c r="J484" s="185"/>
      <c r="K484" s="185"/>
      <c r="L484" s="185"/>
      <c r="M484" s="185"/>
      <c r="N484" s="185"/>
      <c r="O484" s="185"/>
      <c r="P484" s="185"/>
      <c r="Q484" s="185"/>
      <c r="R484" s="185"/>
      <c r="S484" s="185"/>
      <c r="T484" s="185"/>
      <c r="U484" s="185"/>
      <c r="V484" s="185"/>
      <c r="W484" s="185"/>
      <c r="X484" s="185"/>
      <c r="Y484" s="185"/>
      <c r="Z484" s="185"/>
      <c r="AA484" s="185"/>
      <c r="AB484" s="185"/>
      <c r="AC484" s="185"/>
      <c r="AD484" s="185"/>
      <c r="AE484" s="185"/>
      <c r="AF484" s="185"/>
    </row>
    <row r="485" spans="1:32" ht="15.75" customHeight="1" x14ac:dyDescent="0.35">
      <c r="A485" s="57"/>
      <c r="B485" s="212"/>
      <c r="C485" s="212"/>
      <c r="D485" s="212"/>
      <c r="E485" s="212"/>
      <c r="F485" s="212"/>
      <c r="G485" s="185"/>
      <c r="H485" s="185"/>
      <c r="I485" s="185"/>
      <c r="J485" s="185"/>
      <c r="K485" s="185"/>
      <c r="L485" s="185"/>
      <c r="M485" s="185"/>
      <c r="N485" s="185"/>
      <c r="O485" s="185"/>
      <c r="P485" s="185"/>
      <c r="Q485" s="185"/>
      <c r="R485" s="185"/>
      <c r="S485" s="185"/>
      <c r="T485" s="185"/>
      <c r="U485" s="185"/>
      <c r="V485" s="185"/>
      <c r="W485" s="185"/>
      <c r="X485" s="185"/>
      <c r="Y485" s="185"/>
      <c r="Z485" s="185"/>
      <c r="AA485" s="185"/>
      <c r="AB485" s="185"/>
      <c r="AC485" s="185"/>
      <c r="AD485" s="185"/>
      <c r="AE485" s="185"/>
      <c r="AF485" s="185"/>
    </row>
    <row r="486" spans="1:32" ht="15.75" customHeight="1" x14ac:dyDescent="0.35">
      <c r="A486" s="57"/>
      <c r="B486" s="212"/>
      <c r="C486" s="212"/>
      <c r="D486" s="212"/>
      <c r="E486" s="212"/>
      <c r="F486" s="212"/>
      <c r="G486" s="185"/>
      <c r="H486" s="185"/>
      <c r="I486" s="185"/>
      <c r="J486" s="185"/>
      <c r="K486" s="185"/>
      <c r="L486" s="185"/>
      <c r="M486" s="185"/>
      <c r="N486" s="185"/>
      <c r="O486" s="185"/>
      <c r="P486" s="185"/>
      <c r="Q486" s="185"/>
      <c r="R486" s="185"/>
      <c r="S486" s="185"/>
      <c r="T486" s="185"/>
      <c r="U486" s="185"/>
      <c r="V486" s="185"/>
      <c r="W486" s="185"/>
      <c r="X486" s="185"/>
      <c r="Y486" s="185"/>
      <c r="Z486" s="185"/>
      <c r="AA486" s="185"/>
      <c r="AB486" s="185"/>
      <c r="AC486" s="185"/>
      <c r="AD486" s="185"/>
      <c r="AE486" s="185"/>
      <c r="AF486" s="185"/>
    </row>
    <row r="487" spans="1:32" ht="15.75" customHeight="1" x14ac:dyDescent="0.35">
      <c r="A487" s="57"/>
      <c r="B487" s="212"/>
      <c r="C487" s="212"/>
      <c r="D487" s="212"/>
      <c r="E487" s="212"/>
      <c r="F487" s="212"/>
      <c r="G487" s="185"/>
      <c r="H487" s="185"/>
      <c r="I487" s="185"/>
      <c r="J487" s="185"/>
      <c r="K487" s="185"/>
      <c r="L487" s="185"/>
      <c r="M487" s="185"/>
      <c r="N487" s="185"/>
      <c r="O487" s="185"/>
      <c r="P487" s="185"/>
      <c r="Q487" s="185"/>
      <c r="R487" s="185"/>
      <c r="S487" s="185"/>
      <c r="T487" s="185"/>
      <c r="U487" s="185"/>
      <c r="V487" s="185"/>
      <c r="W487" s="185"/>
      <c r="X487" s="185"/>
      <c r="Y487" s="185"/>
      <c r="Z487" s="185"/>
      <c r="AA487" s="185"/>
      <c r="AB487" s="185"/>
      <c r="AC487" s="185"/>
      <c r="AD487" s="185"/>
      <c r="AE487" s="185"/>
      <c r="AF487" s="185"/>
    </row>
    <row r="488" spans="1:32" ht="15.75" customHeight="1" x14ac:dyDescent="0.35">
      <c r="A488" s="57"/>
      <c r="B488" s="212"/>
      <c r="C488" s="212"/>
      <c r="D488" s="212"/>
      <c r="E488" s="212"/>
      <c r="F488" s="212"/>
      <c r="G488" s="185"/>
      <c r="H488" s="185"/>
      <c r="I488" s="185"/>
      <c r="J488" s="185"/>
      <c r="K488" s="185"/>
      <c r="L488" s="185"/>
      <c r="M488" s="185"/>
      <c r="N488" s="185"/>
      <c r="O488" s="185"/>
      <c r="P488" s="185"/>
      <c r="Q488" s="185"/>
      <c r="R488" s="185"/>
      <c r="S488" s="185"/>
      <c r="T488" s="185"/>
      <c r="U488" s="185"/>
      <c r="V488" s="185"/>
      <c r="W488" s="185"/>
      <c r="X488" s="185"/>
      <c r="Y488" s="185"/>
      <c r="Z488" s="185"/>
      <c r="AA488" s="185"/>
      <c r="AB488" s="185"/>
      <c r="AC488" s="185"/>
      <c r="AD488" s="185"/>
      <c r="AE488" s="185"/>
      <c r="AF488" s="185"/>
    </row>
    <row r="489" spans="1:32" ht="15.75" customHeight="1" x14ac:dyDescent="0.35">
      <c r="A489" s="57"/>
      <c r="B489" s="212"/>
      <c r="C489" s="212"/>
      <c r="D489" s="212"/>
      <c r="E489" s="212"/>
      <c r="F489" s="212"/>
      <c r="G489" s="185"/>
      <c r="H489" s="185"/>
      <c r="I489" s="185"/>
      <c r="J489" s="185"/>
      <c r="K489" s="185"/>
      <c r="L489" s="185"/>
      <c r="M489" s="185"/>
      <c r="N489" s="185"/>
      <c r="O489" s="185"/>
      <c r="P489" s="185"/>
      <c r="Q489" s="185"/>
      <c r="R489" s="185"/>
      <c r="S489" s="185"/>
      <c r="T489" s="185"/>
      <c r="U489" s="185"/>
      <c r="V489" s="185"/>
      <c r="W489" s="185"/>
      <c r="X489" s="185"/>
      <c r="Y489" s="185"/>
      <c r="Z489" s="185"/>
      <c r="AA489" s="185"/>
      <c r="AB489" s="185"/>
      <c r="AC489" s="185"/>
      <c r="AD489" s="185"/>
      <c r="AE489" s="185"/>
      <c r="AF489" s="185"/>
    </row>
    <row r="490" spans="1:32" ht="15.75" customHeight="1" x14ac:dyDescent="0.35">
      <c r="A490" s="57"/>
      <c r="B490" s="212"/>
      <c r="C490" s="212"/>
      <c r="D490" s="212"/>
      <c r="E490" s="212"/>
      <c r="F490" s="212"/>
      <c r="G490" s="185"/>
      <c r="H490" s="185"/>
      <c r="I490" s="185"/>
      <c r="J490" s="185"/>
      <c r="K490" s="185"/>
      <c r="L490" s="185"/>
      <c r="M490" s="185"/>
      <c r="N490" s="185"/>
      <c r="O490" s="185"/>
      <c r="P490" s="185"/>
      <c r="Q490" s="185"/>
      <c r="R490" s="185"/>
      <c r="S490" s="185"/>
      <c r="T490" s="185"/>
      <c r="U490" s="185"/>
      <c r="V490" s="185"/>
      <c r="W490" s="185"/>
      <c r="X490" s="185"/>
      <c r="Y490" s="185"/>
      <c r="Z490" s="185"/>
      <c r="AA490" s="185"/>
      <c r="AB490" s="185"/>
      <c r="AC490" s="185"/>
      <c r="AD490" s="185"/>
      <c r="AE490" s="185"/>
      <c r="AF490" s="185"/>
    </row>
    <row r="491" spans="1:32" ht="15.75" customHeight="1" x14ac:dyDescent="0.35">
      <c r="A491" s="57"/>
      <c r="B491" s="212"/>
      <c r="C491" s="212"/>
      <c r="D491" s="212"/>
      <c r="E491" s="212"/>
      <c r="F491" s="212"/>
      <c r="G491" s="185"/>
      <c r="H491" s="185"/>
      <c r="I491" s="185"/>
      <c r="J491" s="185"/>
      <c r="K491" s="185"/>
      <c r="L491" s="185"/>
      <c r="M491" s="185"/>
      <c r="N491" s="185"/>
      <c r="O491" s="185"/>
      <c r="P491" s="185"/>
      <c r="Q491" s="185"/>
      <c r="R491" s="185"/>
      <c r="S491" s="185"/>
      <c r="T491" s="185"/>
      <c r="U491" s="185"/>
      <c r="V491" s="185"/>
      <c r="W491" s="185"/>
      <c r="X491" s="185"/>
      <c r="Y491" s="185"/>
      <c r="Z491" s="185"/>
      <c r="AA491" s="185"/>
      <c r="AB491" s="185"/>
      <c r="AC491" s="185"/>
      <c r="AD491" s="185"/>
      <c r="AE491" s="185"/>
      <c r="AF491" s="185"/>
    </row>
    <row r="492" spans="1:32" ht="15.75" customHeight="1" x14ac:dyDescent="0.35">
      <c r="A492" s="57"/>
      <c r="B492" s="212"/>
      <c r="C492" s="212"/>
      <c r="D492" s="212"/>
      <c r="E492" s="212"/>
      <c r="F492" s="212"/>
      <c r="G492" s="185"/>
      <c r="H492" s="185"/>
      <c r="I492" s="185"/>
      <c r="J492" s="185"/>
      <c r="K492" s="185"/>
      <c r="L492" s="185"/>
      <c r="M492" s="185"/>
      <c r="N492" s="185"/>
      <c r="O492" s="185"/>
      <c r="P492" s="185"/>
      <c r="Q492" s="185"/>
      <c r="R492" s="185"/>
      <c r="S492" s="185"/>
      <c r="T492" s="185"/>
      <c r="U492" s="185"/>
      <c r="V492" s="185"/>
      <c r="W492" s="185"/>
      <c r="X492" s="185"/>
      <c r="Y492" s="185"/>
      <c r="Z492" s="185"/>
      <c r="AA492" s="185"/>
      <c r="AB492" s="185"/>
      <c r="AC492" s="185"/>
      <c r="AD492" s="185"/>
      <c r="AE492" s="185"/>
      <c r="AF492" s="185"/>
    </row>
    <row r="493" spans="1:32" ht="15.75" customHeight="1" x14ac:dyDescent="0.35">
      <c r="A493" s="57"/>
      <c r="B493" s="212"/>
      <c r="C493" s="212"/>
      <c r="D493" s="212"/>
      <c r="E493" s="212"/>
      <c r="F493" s="212"/>
      <c r="G493" s="185"/>
      <c r="H493" s="185"/>
      <c r="I493" s="185"/>
      <c r="J493" s="185"/>
      <c r="K493" s="185"/>
      <c r="L493" s="185"/>
      <c r="M493" s="185"/>
      <c r="N493" s="185"/>
      <c r="O493" s="185"/>
      <c r="P493" s="185"/>
      <c r="Q493" s="185"/>
      <c r="R493" s="185"/>
      <c r="S493" s="185"/>
      <c r="T493" s="185"/>
      <c r="U493" s="185"/>
      <c r="V493" s="185"/>
      <c r="W493" s="185"/>
      <c r="X493" s="185"/>
      <c r="Y493" s="185"/>
      <c r="Z493" s="185"/>
      <c r="AA493" s="185"/>
      <c r="AB493" s="185"/>
      <c r="AC493" s="185"/>
      <c r="AD493" s="185"/>
      <c r="AE493" s="185"/>
      <c r="AF493" s="185"/>
    </row>
    <row r="494" spans="1:32" ht="15.75" customHeight="1" x14ac:dyDescent="0.35">
      <c r="A494" s="57"/>
      <c r="B494" s="212"/>
      <c r="C494" s="212"/>
      <c r="D494" s="212"/>
      <c r="E494" s="212"/>
      <c r="F494" s="212"/>
      <c r="G494" s="185"/>
      <c r="H494" s="185"/>
      <c r="I494" s="185"/>
      <c r="J494" s="185"/>
      <c r="K494" s="185"/>
      <c r="L494" s="185"/>
      <c r="M494" s="185"/>
      <c r="N494" s="185"/>
      <c r="O494" s="185"/>
      <c r="P494" s="185"/>
      <c r="Q494" s="185"/>
      <c r="R494" s="185"/>
      <c r="S494" s="185"/>
      <c r="T494" s="185"/>
      <c r="U494" s="185"/>
      <c r="V494" s="185"/>
      <c r="W494" s="185"/>
      <c r="X494" s="185"/>
      <c r="Y494" s="185"/>
      <c r="Z494" s="185"/>
      <c r="AA494" s="185"/>
      <c r="AB494" s="185"/>
      <c r="AC494" s="185"/>
      <c r="AD494" s="185"/>
      <c r="AE494" s="185"/>
      <c r="AF494" s="185"/>
    </row>
    <row r="495" spans="1:32" ht="15.75" customHeight="1" x14ac:dyDescent="0.35">
      <c r="A495" s="57"/>
      <c r="B495" s="212"/>
      <c r="C495" s="212"/>
      <c r="D495" s="212"/>
      <c r="E495" s="212"/>
      <c r="F495" s="212"/>
      <c r="G495" s="185"/>
      <c r="H495" s="185"/>
      <c r="I495" s="185"/>
      <c r="J495" s="185"/>
      <c r="K495" s="185"/>
      <c r="L495" s="185"/>
      <c r="M495" s="185"/>
      <c r="N495" s="185"/>
      <c r="O495" s="185"/>
      <c r="P495" s="185"/>
      <c r="Q495" s="185"/>
      <c r="R495" s="185"/>
      <c r="S495" s="185"/>
      <c r="T495" s="185"/>
      <c r="U495" s="185"/>
      <c r="V495" s="185"/>
      <c r="W495" s="185"/>
      <c r="X495" s="185"/>
      <c r="Y495" s="185"/>
      <c r="Z495" s="185"/>
      <c r="AA495" s="185"/>
      <c r="AB495" s="185"/>
      <c r="AC495" s="185"/>
      <c r="AD495" s="185"/>
      <c r="AE495" s="185"/>
      <c r="AF495" s="185"/>
    </row>
    <row r="496" spans="1:32" ht="15.75" customHeight="1" x14ac:dyDescent="0.35">
      <c r="A496" s="57"/>
      <c r="B496" s="212"/>
      <c r="C496" s="212"/>
      <c r="D496" s="212"/>
      <c r="E496" s="212"/>
      <c r="F496" s="212"/>
      <c r="G496" s="185"/>
      <c r="H496" s="185"/>
      <c r="I496" s="185"/>
      <c r="J496" s="185"/>
      <c r="K496" s="185"/>
      <c r="L496" s="185"/>
      <c r="M496" s="185"/>
      <c r="N496" s="185"/>
      <c r="O496" s="185"/>
      <c r="P496" s="185"/>
      <c r="Q496" s="185"/>
      <c r="R496" s="185"/>
      <c r="S496" s="185"/>
      <c r="T496" s="185"/>
      <c r="U496" s="185"/>
      <c r="V496" s="185"/>
      <c r="W496" s="185"/>
      <c r="X496" s="185"/>
      <c r="Y496" s="185"/>
      <c r="Z496" s="185"/>
      <c r="AA496" s="185"/>
      <c r="AB496" s="185"/>
      <c r="AC496" s="185"/>
      <c r="AD496" s="185"/>
      <c r="AE496" s="185"/>
      <c r="AF496" s="185"/>
    </row>
    <row r="497" spans="1:32" ht="15.75" customHeight="1" x14ac:dyDescent="0.35">
      <c r="A497" s="57"/>
      <c r="B497" s="212"/>
      <c r="C497" s="212"/>
      <c r="D497" s="212"/>
      <c r="E497" s="212"/>
      <c r="F497" s="212"/>
      <c r="G497" s="185"/>
      <c r="H497" s="185"/>
      <c r="I497" s="185"/>
      <c r="J497" s="185"/>
      <c r="K497" s="185"/>
      <c r="L497" s="185"/>
      <c r="M497" s="185"/>
      <c r="N497" s="185"/>
      <c r="O497" s="185"/>
      <c r="P497" s="185"/>
      <c r="Q497" s="185"/>
      <c r="R497" s="185"/>
      <c r="S497" s="185"/>
      <c r="T497" s="185"/>
      <c r="U497" s="185"/>
      <c r="V497" s="185"/>
      <c r="W497" s="185"/>
      <c r="X497" s="185"/>
      <c r="Y497" s="185"/>
      <c r="Z497" s="185"/>
      <c r="AA497" s="185"/>
      <c r="AB497" s="185"/>
      <c r="AC497" s="185"/>
      <c r="AD497" s="185"/>
      <c r="AE497" s="185"/>
      <c r="AF497" s="185"/>
    </row>
    <row r="498" spans="1:32" ht="15.75" customHeight="1" x14ac:dyDescent="0.35">
      <c r="A498" s="57"/>
      <c r="B498" s="212"/>
      <c r="C498" s="212"/>
      <c r="D498" s="212"/>
      <c r="E498" s="212"/>
      <c r="F498" s="212"/>
      <c r="G498" s="185"/>
      <c r="H498" s="185"/>
      <c r="I498" s="185"/>
      <c r="J498" s="185"/>
      <c r="K498" s="185"/>
      <c r="L498" s="185"/>
      <c r="M498" s="185"/>
      <c r="N498" s="185"/>
      <c r="O498" s="185"/>
      <c r="P498" s="185"/>
      <c r="Q498" s="185"/>
      <c r="R498" s="185"/>
      <c r="S498" s="185"/>
      <c r="T498" s="185"/>
      <c r="U498" s="185"/>
      <c r="V498" s="185"/>
      <c r="W498" s="185"/>
      <c r="X498" s="185"/>
      <c r="Y498" s="185"/>
      <c r="Z498" s="185"/>
      <c r="AA498" s="185"/>
      <c r="AB498" s="185"/>
      <c r="AC498" s="185"/>
      <c r="AD498" s="185"/>
      <c r="AE498" s="185"/>
      <c r="AF498" s="185"/>
    </row>
    <row r="499" spans="1:32" ht="15.75" customHeight="1" x14ac:dyDescent="0.35">
      <c r="A499" s="57"/>
      <c r="B499" s="212"/>
      <c r="C499" s="212"/>
      <c r="D499" s="212"/>
      <c r="E499" s="212"/>
      <c r="F499" s="212"/>
      <c r="G499" s="185"/>
      <c r="H499" s="185"/>
      <c r="I499" s="185"/>
      <c r="J499" s="185"/>
      <c r="K499" s="185"/>
      <c r="L499" s="185"/>
      <c r="M499" s="185"/>
      <c r="N499" s="185"/>
      <c r="O499" s="185"/>
      <c r="P499" s="185"/>
      <c r="Q499" s="185"/>
      <c r="R499" s="185"/>
      <c r="S499" s="185"/>
      <c r="T499" s="185"/>
      <c r="U499" s="185"/>
      <c r="V499" s="185"/>
      <c r="W499" s="185"/>
      <c r="X499" s="185"/>
      <c r="Y499" s="185"/>
      <c r="Z499" s="185"/>
      <c r="AA499" s="185"/>
      <c r="AB499" s="185"/>
      <c r="AC499" s="185"/>
      <c r="AD499" s="185"/>
      <c r="AE499" s="185"/>
      <c r="AF499" s="185"/>
    </row>
    <row r="500" spans="1:32" ht="15.75" customHeight="1" x14ac:dyDescent="0.35">
      <c r="A500" s="57"/>
      <c r="B500" s="212"/>
      <c r="C500" s="212"/>
      <c r="D500" s="212"/>
      <c r="E500" s="212"/>
      <c r="F500" s="212"/>
      <c r="G500" s="185"/>
      <c r="H500" s="185"/>
      <c r="I500" s="185"/>
      <c r="J500" s="185"/>
      <c r="K500" s="185"/>
      <c r="L500" s="185"/>
      <c r="M500" s="185"/>
      <c r="N500" s="185"/>
      <c r="O500" s="185"/>
      <c r="P500" s="185"/>
      <c r="Q500" s="185"/>
      <c r="R500" s="185"/>
      <c r="S500" s="185"/>
      <c r="T500" s="185"/>
      <c r="U500" s="185"/>
      <c r="V500" s="185"/>
      <c r="W500" s="185"/>
      <c r="X500" s="185"/>
      <c r="Y500" s="185"/>
      <c r="Z500" s="185"/>
      <c r="AA500" s="185"/>
      <c r="AB500" s="185"/>
      <c r="AC500" s="185"/>
      <c r="AD500" s="185"/>
      <c r="AE500" s="185"/>
      <c r="AF500" s="185"/>
    </row>
    <row r="501" spans="1:32" ht="15.75" customHeight="1" x14ac:dyDescent="0.35">
      <c r="A501" s="57"/>
      <c r="B501" s="212"/>
      <c r="C501" s="212"/>
      <c r="D501" s="212"/>
      <c r="E501" s="212"/>
      <c r="F501" s="212"/>
      <c r="G501" s="185"/>
      <c r="H501" s="185"/>
      <c r="I501" s="185"/>
      <c r="J501" s="185"/>
      <c r="K501" s="185"/>
      <c r="L501" s="185"/>
      <c r="M501" s="185"/>
      <c r="N501" s="185"/>
      <c r="O501" s="185"/>
      <c r="P501" s="185"/>
      <c r="Q501" s="185"/>
      <c r="R501" s="185"/>
      <c r="S501" s="185"/>
      <c r="T501" s="185"/>
      <c r="U501" s="185"/>
      <c r="V501" s="185"/>
      <c r="W501" s="185"/>
      <c r="X501" s="185"/>
      <c r="Y501" s="185"/>
      <c r="Z501" s="185"/>
      <c r="AA501" s="185"/>
      <c r="AB501" s="185"/>
      <c r="AC501" s="185"/>
      <c r="AD501" s="185"/>
      <c r="AE501" s="185"/>
      <c r="AF501" s="185"/>
    </row>
    <row r="502" spans="1:32" ht="15.75" customHeight="1" x14ac:dyDescent="0.35">
      <c r="A502" s="57"/>
      <c r="B502" s="212"/>
      <c r="C502" s="212"/>
      <c r="D502" s="212"/>
      <c r="E502" s="212"/>
      <c r="F502" s="212"/>
      <c r="G502" s="185"/>
      <c r="H502" s="185"/>
      <c r="I502" s="185"/>
      <c r="J502" s="185"/>
      <c r="K502" s="185"/>
      <c r="L502" s="185"/>
      <c r="M502" s="185"/>
      <c r="N502" s="185"/>
      <c r="O502" s="185"/>
      <c r="P502" s="185"/>
      <c r="Q502" s="185"/>
      <c r="R502" s="185"/>
      <c r="S502" s="185"/>
      <c r="T502" s="185"/>
      <c r="U502" s="185"/>
      <c r="V502" s="185"/>
      <c r="W502" s="185"/>
      <c r="X502" s="185"/>
      <c r="Y502" s="185"/>
      <c r="Z502" s="185"/>
      <c r="AA502" s="185"/>
      <c r="AB502" s="185"/>
      <c r="AC502" s="185"/>
      <c r="AD502" s="185"/>
      <c r="AE502" s="185"/>
      <c r="AF502" s="185"/>
    </row>
    <row r="503" spans="1:32" ht="15.75" customHeight="1" x14ac:dyDescent="0.35">
      <c r="A503" s="57"/>
      <c r="B503" s="212"/>
      <c r="C503" s="212"/>
      <c r="D503" s="212"/>
      <c r="E503" s="212"/>
      <c r="F503" s="212"/>
      <c r="G503" s="185"/>
      <c r="H503" s="185"/>
      <c r="I503" s="185"/>
      <c r="J503" s="185"/>
      <c r="K503" s="185"/>
      <c r="L503" s="185"/>
      <c r="M503" s="185"/>
      <c r="N503" s="185"/>
      <c r="O503" s="185"/>
      <c r="P503" s="185"/>
      <c r="Q503" s="185"/>
      <c r="R503" s="185"/>
      <c r="S503" s="185"/>
      <c r="T503" s="185"/>
      <c r="U503" s="185"/>
      <c r="V503" s="185"/>
      <c r="W503" s="185"/>
      <c r="X503" s="185"/>
      <c r="Y503" s="185"/>
      <c r="Z503" s="185"/>
      <c r="AA503" s="185"/>
      <c r="AB503" s="185"/>
      <c r="AC503" s="185"/>
      <c r="AD503" s="185"/>
      <c r="AE503" s="185"/>
      <c r="AF503" s="185"/>
    </row>
    <row r="504" spans="1:32" ht="15.75" customHeight="1" x14ac:dyDescent="0.35">
      <c r="A504" s="57"/>
      <c r="B504" s="212"/>
      <c r="C504" s="212"/>
      <c r="D504" s="212"/>
      <c r="E504" s="212"/>
      <c r="F504" s="212"/>
      <c r="G504" s="185"/>
      <c r="H504" s="185"/>
      <c r="I504" s="185"/>
      <c r="J504" s="185"/>
      <c r="K504" s="185"/>
      <c r="L504" s="185"/>
      <c r="M504" s="185"/>
      <c r="N504" s="185"/>
      <c r="O504" s="185"/>
      <c r="P504" s="185"/>
      <c r="Q504" s="185"/>
      <c r="R504" s="185"/>
      <c r="S504" s="185"/>
      <c r="T504" s="185"/>
      <c r="U504" s="185"/>
      <c r="V504" s="185"/>
      <c r="W504" s="185"/>
      <c r="X504" s="185"/>
      <c r="Y504" s="185"/>
      <c r="Z504" s="185"/>
      <c r="AA504" s="185"/>
      <c r="AB504" s="185"/>
      <c r="AC504" s="185"/>
      <c r="AD504" s="185"/>
      <c r="AE504" s="185"/>
      <c r="AF504" s="185"/>
    </row>
    <row r="505" spans="1:32" ht="15.75" customHeight="1" x14ac:dyDescent="0.35">
      <c r="A505" s="57"/>
      <c r="B505" s="212"/>
      <c r="C505" s="212"/>
      <c r="D505" s="212"/>
      <c r="E505" s="212"/>
      <c r="F505" s="212"/>
      <c r="G505" s="185"/>
      <c r="H505" s="185"/>
      <c r="I505" s="185"/>
      <c r="J505" s="185"/>
      <c r="K505" s="185"/>
      <c r="L505" s="185"/>
      <c r="M505" s="185"/>
      <c r="N505" s="185"/>
      <c r="O505" s="185"/>
      <c r="P505" s="185"/>
      <c r="Q505" s="185"/>
      <c r="R505" s="185"/>
      <c r="S505" s="185"/>
      <c r="T505" s="185"/>
      <c r="U505" s="185"/>
      <c r="V505" s="185"/>
      <c r="W505" s="185"/>
      <c r="X505" s="185"/>
      <c r="Y505" s="185"/>
      <c r="Z505" s="185"/>
      <c r="AA505" s="185"/>
      <c r="AB505" s="185"/>
      <c r="AC505" s="185"/>
      <c r="AD505" s="185"/>
      <c r="AE505" s="185"/>
      <c r="AF505" s="185"/>
    </row>
    <row r="506" spans="1:32" ht="15.75" customHeight="1" x14ac:dyDescent="0.35">
      <c r="A506" s="57"/>
      <c r="B506" s="212"/>
      <c r="C506" s="212"/>
      <c r="D506" s="212"/>
      <c r="E506" s="212"/>
      <c r="F506" s="212"/>
      <c r="G506" s="185"/>
      <c r="H506" s="185"/>
      <c r="I506" s="185"/>
      <c r="J506" s="185"/>
      <c r="K506" s="185"/>
      <c r="L506" s="185"/>
      <c r="M506" s="185"/>
      <c r="N506" s="185"/>
      <c r="O506" s="185"/>
      <c r="P506" s="185"/>
      <c r="Q506" s="185"/>
      <c r="R506" s="185"/>
      <c r="S506" s="185"/>
      <c r="T506" s="185"/>
      <c r="U506" s="185"/>
      <c r="V506" s="185"/>
      <c r="W506" s="185"/>
      <c r="X506" s="185"/>
      <c r="Y506" s="185"/>
      <c r="Z506" s="185"/>
      <c r="AA506" s="185"/>
      <c r="AB506" s="185"/>
      <c r="AC506" s="185"/>
      <c r="AD506" s="185"/>
      <c r="AE506" s="185"/>
      <c r="AF506" s="185"/>
    </row>
    <row r="507" spans="1:32" ht="15.75" customHeight="1" x14ac:dyDescent="0.35">
      <c r="A507" s="57"/>
      <c r="B507" s="212"/>
      <c r="C507" s="212"/>
      <c r="D507" s="212"/>
      <c r="E507" s="212"/>
      <c r="F507" s="212"/>
      <c r="G507" s="185"/>
      <c r="H507" s="185"/>
      <c r="I507" s="185"/>
      <c r="J507" s="185"/>
      <c r="K507" s="185"/>
      <c r="L507" s="185"/>
      <c r="M507" s="185"/>
      <c r="N507" s="185"/>
      <c r="O507" s="185"/>
      <c r="P507" s="185"/>
      <c r="Q507" s="185"/>
      <c r="R507" s="185"/>
      <c r="S507" s="185"/>
      <c r="T507" s="185"/>
      <c r="U507" s="185"/>
      <c r="V507" s="185"/>
      <c r="W507" s="185"/>
      <c r="X507" s="185"/>
      <c r="Y507" s="185"/>
      <c r="Z507" s="185"/>
      <c r="AA507" s="185"/>
      <c r="AB507" s="185"/>
      <c r="AC507" s="185"/>
      <c r="AD507" s="185"/>
      <c r="AE507" s="185"/>
      <c r="AF507" s="185"/>
    </row>
    <row r="508" spans="1:32" ht="15.75" customHeight="1" x14ac:dyDescent="0.35">
      <c r="A508" s="57"/>
      <c r="B508" s="212"/>
      <c r="C508" s="212"/>
      <c r="D508" s="212"/>
      <c r="E508" s="212"/>
      <c r="F508" s="212"/>
      <c r="G508" s="185"/>
      <c r="H508" s="185"/>
      <c r="I508" s="185"/>
      <c r="J508" s="185"/>
      <c r="K508" s="185"/>
      <c r="L508" s="185"/>
      <c r="M508" s="185"/>
      <c r="N508" s="185"/>
      <c r="O508" s="185"/>
      <c r="P508" s="185"/>
      <c r="Q508" s="185"/>
      <c r="R508" s="185"/>
      <c r="S508" s="185"/>
      <c r="T508" s="185"/>
      <c r="U508" s="185"/>
      <c r="V508" s="185"/>
      <c r="W508" s="185"/>
      <c r="X508" s="185"/>
      <c r="Y508" s="185"/>
      <c r="Z508" s="185"/>
      <c r="AA508" s="185"/>
      <c r="AB508" s="185"/>
      <c r="AC508" s="185"/>
      <c r="AD508" s="185"/>
      <c r="AE508" s="185"/>
      <c r="AF508" s="185"/>
    </row>
    <row r="509" spans="1:32" ht="15.75" customHeight="1" x14ac:dyDescent="0.35">
      <c r="A509" s="57"/>
      <c r="B509" s="212"/>
      <c r="C509" s="212"/>
      <c r="D509" s="212"/>
      <c r="E509" s="212"/>
      <c r="F509" s="212"/>
      <c r="G509" s="185"/>
      <c r="H509" s="185"/>
      <c r="I509" s="185"/>
      <c r="J509" s="185"/>
      <c r="K509" s="185"/>
      <c r="L509" s="185"/>
      <c r="M509" s="185"/>
      <c r="N509" s="185"/>
      <c r="O509" s="185"/>
      <c r="P509" s="185"/>
      <c r="Q509" s="185"/>
      <c r="R509" s="185"/>
      <c r="S509" s="185"/>
      <c r="T509" s="185"/>
      <c r="U509" s="185"/>
      <c r="V509" s="185"/>
      <c r="W509" s="185"/>
      <c r="X509" s="185"/>
      <c r="Y509" s="185"/>
      <c r="Z509" s="185"/>
      <c r="AA509" s="185"/>
      <c r="AB509" s="185"/>
      <c r="AC509" s="185"/>
      <c r="AD509" s="185"/>
      <c r="AE509" s="185"/>
      <c r="AF509" s="185"/>
    </row>
    <row r="510" spans="1:32" ht="15.75" customHeight="1" x14ac:dyDescent="0.35">
      <c r="A510" s="57"/>
      <c r="B510" s="212"/>
      <c r="C510" s="212"/>
      <c r="D510" s="212"/>
      <c r="E510" s="212"/>
      <c r="F510" s="212"/>
      <c r="G510" s="185"/>
      <c r="H510" s="185"/>
      <c r="I510" s="185"/>
      <c r="J510" s="185"/>
      <c r="K510" s="185"/>
      <c r="L510" s="185"/>
      <c r="M510" s="185"/>
      <c r="N510" s="185"/>
      <c r="O510" s="185"/>
      <c r="P510" s="185"/>
      <c r="Q510" s="185"/>
      <c r="R510" s="185"/>
      <c r="S510" s="185"/>
      <c r="T510" s="185"/>
      <c r="U510" s="185"/>
      <c r="V510" s="185"/>
      <c r="W510" s="185"/>
      <c r="X510" s="185"/>
      <c r="Y510" s="185"/>
      <c r="Z510" s="185"/>
      <c r="AA510" s="185"/>
      <c r="AB510" s="185"/>
      <c r="AC510" s="185"/>
      <c r="AD510" s="185"/>
      <c r="AE510" s="185"/>
      <c r="AF510" s="185"/>
    </row>
    <row r="511" spans="1:32" ht="15.75" customHeight="1" x14ac:dyDescent="0.35">
      <c r="A511" s="57"/>
      <c r="B511" s="212"/>
      <c r="C511" s="212"/>
      <c r="D511" s="212"/>
      <c r="E511" s="212"/>
      <c r="F511" s="212"/>
      <c r="G511" s="185"/>
      <c r="H511" s="185"/>
      <c r="I511" s="185"/>
      <c r="J511" s="185"/>
      <c r="K511" s="185"/>
      <c r="L511" s="185"/>
      <c r="M511" s="185"/>
      <c r="N511" s="185"/>
      <c r="O511" s="185"/>
      <c r="P511" s="185"/>
      <c r="Q511" s="185"/>
      <c r="R511" s="185"/>
      <c r="S511" s="185"/>
      <c r="T511" s="185"/>
      <c r="U511" s="185"/>
      <c r="V511" s="185"/>
      <c r="W511" s="185"/>
      <c r="X511" s="185"/>
      <c r="Y511" s="185"/>
      <c r="Z511" s="185"/>
      <c r="AA511" s="185"/>
      <c r="AB511" s="185"/>
      <c r="AC511" s="185"/>
      <c r="AD511" s="185"/>
      <c r="AE511" s="185"/>
      <c r="AF511" s="185"/>
    </row>
    <row r="512" spans="1:32" ht="15.75" customHeight="1" x14ac:dyDescent="0.35">
      <c r="A512" s="57"/>
      <c r="B512" s="212"/>
      <c r="C512" s="212"/>
      <c r="D512" s="212"/>
      <c r="E512" s="212"/>
      <c r="F512" s="212"/>
      <c r="G512" s="185"/>
      <c r="H512" s="185"/>
      <c r="I512" s="185"/>
      <c r="J512" s="185"/>
      <c r="K512" s="185"/>
      <c r="L512" s="185"/>
      <c r="M512" s="185"/>
      <c r="N512" s="185"/>
      <c r="O512" s="185"/>
      <c r="P512" s="185"/>
      <c r="Q512" s="185"/>
      <c r="R512" s="185"/>
      <c r="S512" s="185"/>
      <c r="T512" s="185"/>
      <c r="U512" s="185"/>
      <c r="V512" s="185"/>
      <c r="W512" s="185"/>
      <c r="X512" s="185"/>
      <c r="Y512" s="185"/>
      <c r="Z512" s="185"/>
      <c r="AA512" s="185"/>
      <c r="AB512" s="185"/>
      <c r="AC512" s="185"/>
      <c r="AD512" s="185"/>
      <c r="AE512" s="185"/>
      <c r="AF512" s="185"/>
    </row>
    <row r="513" spans="1:32" ht="15.75" customHeight="1" x14ac:dyDescent="0.35">
      <c r="A513" s="57"/>
      <c r="B513" s="212"/>
      <c r="C513" s="212"/>
      <c r="D513" s="212"/>
      <c r="E513" s="212"/>
      <c r="F513" s="212"/>
      <c r="G513" s="185"/>
      <c r="H513" s="185"/>
      <c r="I513" s="185"/>
      <c r="J513" s="185"/>
      <c r="K513" s="185"/>
      <c r="L513" s="185"/>
      <c r="M513" s="185"/>
      <c r="N513" s="185"/>
      <c r="O513" s="185"/>
      <c r="P513" s="185"/>
      <c r="Q513" s="185"/>
      <c r="R513" s="185"/>
      <c r="S513" s="185"/>
      <c r="T513" s="185"/>
      <c r="U513" s="185"/>
      <c r="V513" s="185"/>
      <c r="W513" s="185"/>
      <c r="X513" s="185"/>
      <c r="Y513" s="185"/>
      <c r="Z513" s="185"/>
      <c r="AA513" s="185"/>
      <c r="AB513" s="185"/>
      <c r="AC513" s="185"/>
      <c r="AD513" s="185"/>
      <c r="AE513" s="185"/>
      <c r="AF513" s="185"/>
    </row>
    <row r="514" spans="1:32" ht="15.75" customHeight="1" x14ac:dyDescent="0.35">
      <c r="A514" s="57"/>
      <c r="B514" s="212"/>
      <c r="C514" s="212"/>
      <c r="D514" s="212"/>
      <c r="E514" s="212"/>
      <c r="F514" s="212"/>
      <c r="G514" s="185"/>
      <c r="H514" s="185"/>
      <c r="I514" s="185"/>
      <c r="J514" s="185"/>
      <c r="K514" s="185"/>
      <c r="L514" s="185"/>
      <c r="M514" s="185"/>
      <c r="N514" s="185"/>
      <c r="O514" s="185"/>
      <c r="P514" s="185"/>
      <c r="Q514" s="185"/>
      <c r="R514" s="185"/>
      <c r="S514" s="185"/>
      <c r="T514" s="185"/>
      <c r="U514" s="185"/>
      <c r="V514" s="185"/>
      <c r="W514" s="185"/>
      <c r="X514" s="185"/>
      <c r="Y514" s="185"/>
      <c r="Z514" s="185"/>
      <c r="AA514" s="185"/>
      <c r="AB514" s="185"/>
      <c r="AC514" s="185"/>
      <c r="AD514" s="185"/>
      <c r="AE514" s="185"/>
      <c r="AF514" s="185"/>
    </row>
    <row r="515" spans="1:32" ht="15.75" customHeight="1" x14ac:dyDescent="0.35">
      <c r="A515" s="57"/>
      <c r="B515" s="212"/>
      <c r="C515" s="212"/>
      <c r="D515" s="212"/>
      <c r="E515" s="212"/>
      <c r="F515" s="212"/>
      <c r="G515" s="185"/>
      <c r="H515" s="185"/>
      <c r="I515" s="185"/>
      <c r="J515" s="185"/>
      <c r="K515" s="185"/>
      <c r="L515" s="185"/>
      <c r="M515" s="185"/>
      <c r="N515" s="185"/>
      <c r="O515" s="185"/>
      <c r="P515" s="185"/>
      <c r="Q515" s="185"/>
      <c r="R515" s="185"/>
      <c r="S515" s="185"/>
      <c r="T515" s="185"/>
      <c r="U515" s="185"/>
      <c r="V515" s="185"/>
      <c r="W515" s="185"/>
      <c r="X515" s="185"/>
      <c r="Y515" s="185"/>
      <c r="Z515" s="185"/>
      <c r="AA515" s="185"/>
      <c r="AB515" s="185"/>
      <c r="AC515" s="185"/>
      <c r="AD515" s="185"/>
      <c r="AE515" s="185"/>
      <c r="AF515" s="185"/>
    </row>
    <row r="516" spans="1:32" ht="15.75" customHeight="1" x14ac:dyDescent="0.35">
      <c r="A516" s="57"/>
      <c r="B516" s="212"/>
      <c r="C516" s="212"/>
      <c r="D516" s="212"/>
      <c r="E516" s="212"/>
      <c r="F516" s="212"/>
      <c r="G516" s="185"/>
      <c r="H516" s="185"/>
      <c r="I516" s="185"/>
      <c r="J516" s="185"/>
      <c r="K516" s="185"/>
      <c r="L516" s="185"/>
      <c r="M516" s="185"/>
      <c r="N516" s="185"/>
      <c r="O516" s="185"/>
      <c r="P516" s="185"/>
      <c r="Q516" s="185"/>
      <c r="R516" s="185"/>
      <c r="S516" s="185"/>
      <c r="T516" s="185"/>
      <c r="U516" s="185"/>
      <c r="V516" s="185"/>
      <c r="W516" s="185"/>
      <c r="X516" s="185"/>
      <c r="Y516" s="185"/>
      <c r="Z516" s="185"/>
      <c r="AA516" s="185"/>
      <c r="AB516" s="185"/>
      <c r="AC516" s="185"/>
      <c r="AD516" s="185"/>
      <c r="AE516" s="185"/>
      <c r="AF516" s="185"/>
    </row>
    <row r="517" spans="1:32" ht="15.75" customHeight="1" x14ac:dyDescent="0.35">
      <c r="A517" s="57"/>
      <c r="B517" s="212"/>
      <c r="C517" s="212"/>
      <c r="D517" s="212"/>
      <c r="E517" s="212"/>
      <c r="F517" s="212"/>
      <c r="G517" s="185"/>
      <c r="H517" s="185"/>
      <c r="I517" s="185"/>
      <c r="J517" s="185"/>
      <c r="K517" s="185"/>
      <c r="L517" s="185"/>
      <c r="M517" s="185"/>
      <c r="N517" s="185"/>
      <c r="O517" s="185"/>
      <c r="P517" s="185"/>
      <c r="Q517" s="185"/>
      <c r="R517" s="185"/>
      <c r="S517" s="185"/>
      <c r="T517" s="185"/>
      <c r="U517" s="185"/>
      <c r="V517" s="185"/>
      <c r="W517" s="185"/>
      <c r="X517" s="185"/>
      <c r="Y517" s="185"/>
      <c r="Z517" s="185"/>
      <c r="AA517" s="185"/>
      <c r="AB517" s="185"/>
      <c r="AC517" s="185"/>
      <c r="AD517" s="185"/>
      <c r="AE517" s="185"/>
      <c r="AF517" s="185"/>
    </row>
    <row r="518" spans="1:32" ht="15.75" customHeight="1" x14ac:dyDescent="0.35">
      <c r="A518" s="57"/>
      <c r="B518" s="212"/>
      <c r="C518" s="212"/>
      <c r="D518" s="212"/>
      <c r="E518" s="212"/>
      <c r="F518" s="212"/>
      <c r="G518" s="185"/>
      <c r="H518" s="185"/>
      <c r="I518" s="185"/>
      <c r="J518" s="185"/>
      <c r="K518" s="185"/>
      <c r="L518" s="185"/>
      <c r="M518" s="185"/>
      <c r="N518" s="185"/>
      <c r="O518" s="185"/>
      <c r="P518" s="185"/>
      <c r="Q518" s="185"/>
      <c r="R518" s="185"/>
      <c r="S518" s="185"/>
      <c r="T518" s="185"/>
      <c r="U518" s="185"/>
      <c r="V518" s="185"/>
      <c r="W518" s="185"/>
      <c r="X518" s="185"/>
      <c r="Y518" s="185"/>
      <c r="Z518" s="185"/>
      <c r="AA518" s="185"/>
      <c r="AB518" s="185"/>
      <c r="AC518" s="185"/>
      <c r="AD518" s="185"/>
      <c r="AE518" s="185"/>
      <c r="AF518" s="185"/>
    </row>
    <row r="519" spans="1:32" ht="15.75" customHeight="1" x14ac:dyDescent="0.35">
      <c r="A519" s="57"/>
      <c r="B519" s="212"/>
      <c r="C519" s="212"/>
      <c r="D519" s="212"/>
      <c r="E519" s="212"/>
      <c r="F519" s="212"/>
      <c r="G519" s="185"/>
      <c r="H519" s="185"/>
      <c r="I519" s="185"/>
      <c r="J519" s="185"/>
      <c r="K519" s="185"/>
      <c r="L519" s="185"/>
      <c r="M519" s="185"/>
      <c r="N519" s="185"/>
      <c r="O519" s="185"/>
      <c r="P519" s="185"/>
      <c r="Q519" s="185"/>
      <c r="R519" s="185"/>
      <c r="S519" s="185"/>
      <c r="T519" s="185"/>
      <c r="U519" s="185"/>
      <c r="V519" s="185"/>
      <c r="W519" s="185"/>
      <c r="X519" s="185"/>
      <c r="Y519" s="185"/>
      <c r="Z519" s="185"/>
      <c r="AA519" s="185"/>
      <c r="AB519" s="185"/>
      <c r="AC519" s="185"/>
      <c r="AD519" s="185"/>
      <c r="AE519" s="185"/>
      <c r="AF519" s="185"/>
    </row>
    <row r="520" spans="1:32" ht="15.75" customHeight="1" x14ac:dyDescent="0.35">
      <c r="A520" s="57"/>
      <c r="B520" s="212"/>
      <c r="C520" s="212"/>
      <c r="D520" s="212"/>
      <c r="E520" s="212"/>
      <c r="F520" s="212"/>
      <c r="G520" s="185"/>
      <c r="H520" s="185"/>
      <c r="I520" s="185"/>
      <c r="J520" s="185"/>
      <c r="K520" s="185"/>
      <c r="L520" s="185"/>
      <c r="M520" s="185"/>
      <c r="N520" s="185"/>
      <c r="O520" s="185"/>
      <c r="P520" s="185"/>
      <c r="Q520" s="185"/>
      <c r="R520" s="185"/>
      <c r="S520" s="185"/>
      <c r="T520" s="185"/>
      <c r="U520" s="185"/>
      <c r="V520" s="185"/>
      <c r="W520" s="185"/>
      <c r="X520" s="185"/>
      <c r="Y520" s="185"/>
      <c r="Z520" s="185"/>
      <c r="AA520" s="185"/>
      <c r="AB520" s="185"/>
      <c r="AC520" s="185"/>
      <c r="AD520" s="185"/>
      <c r="AE520" s="185"/>
      <c r="AF520" s="185"/>
    </row>
    <row r="521" spans="1:32" ht="15.75" customHeight="1" x14ac:dyDescent="0.35">
      <c r="A521" s="57"/>
      <c r="B521" s="212"/>
      <c r="C521" s="212"/>
      <c r="D521" s="212"/>
      <c r="E521" s="212"/>
      <c r="F521" s="212"/>
      <c r="G521" s="185"/>
      <c r="H521" s="185"/>
      <c r="I521" s="185"/>
      <c r="J521" s="185"/>
      <c r="K521" s="185"/>
      <c r="L521" s="185"/>
      <c r="M521" s="185"/>
      <c r="N521" s="185"/>
      <c r="O521" s="185"/>
      <c r="P521" s="185"/>
      <c r="Q521" s="185"/>
      <c r="R521" s="185"/>
      <c r="S521" s="185"/>
      <c r="T521" s="185"/>
      <c r="U521" s="185"/>
      <c r="V521" s="185"/>
      <c r="W521" s="185"/>
      <c r="X521" s="185"/>
      <c r="Y521" s="185"/>
      <c r="Z521" s="185"/>
      <c r="AA521" s="185"/>
      <c r="AB521" s="185"/>
      <c r="AC521" s="185"/>
      <c r="AD521" s="185"/>
      <c r="AE521" s="185"/>
      <c r="AF521" s="185"/>
    </row>
    <row r="522" spans="1:32" ht="15.75" customHeight="1" x14ac:dyDescent="0.35">
      <c r="A522" s="57"/>
      <c r="B522" s="212"/>
      <c r="C522" s="212"/>
      <c r="D522" s="212"/>
      <c r="E522" s="212"/>
      <c r="F522" s="212"/>
      <c r="G522" s="185"/>
      <c r="H522" s="185"/>
      <c r="I522" s="185"/>
      <c r="J522" s="185"/>
      <c r="K522" s="185"/>
      <c r="L522" s="185"/>
      <c r="M522" s="185"/>
      <c r="N522" s="185"/>
      <c r="O522" s="185"/>
      <c r="P522" s="185"/>
      <c r="Q522" s="185"/>
      <c r="R522" s="185"/>
      <c r="S522" s="185"/>
      <c r="T522" s="185"/>
      <c r="U522" s="185"/>
      <c r="V522" s="185"/>
      <c r="W522" s="185"/>
      <c r="X522" s="185"/>
      <c r="Y522" s="185"/>
      <c r="Z522" s="185"/>
      <c r="AA522" s="185"/>
      <c r="AB522" s="185"/>
      <c r="AC522" s="185"/>
      <c r="AD522" s="185"/>
      <c r="AE522" s="185"/>
      <c r="AF522" s="185"/>
    </row>
    <row r="523" spans="1:32" ht="15.75" customHeight="1" x14ac:dyDescent="0.35">
      <c r="A523" s="57"/>
      <c r="B523" s="212"/>
      <c r="C523" s="212"/>
      <c r="D523" s="212"/>
      <c r="E523" s="212"/>
      <c r="F523" s="212"/>
      <c r="G523" s="185"/>
      <c r="H523" s="185"/>
      <c r="I523" s="185"/>
      <c r="J523" s="185"/>
      <c r="K523" s="185"/>
      <c r="L523" s="185"/>
      <c r="M523" s="185"/>
      <c r="N523" s="185"/>
      <c r="O523" s="185"/>
      <c r="P523" s="185"/>
      <c r="Q523" s="185"/>
      <c r="R523" s="185"/>
      <c r="S523" s="185"/>
      <c r="T523" s="185"/>
      <c r="U523" s="185"/>
      <c r="V523" s="185"/>
      <c r="W523" s="185"/>
      <c r="X523" s="185"/>
      <c r="Y523" s="185"/>
      <c r="Z523" s="185"/>
      <c r="AA523" s="185"/>
      <c r="AB523" s="185"/>
      <c r="AC523" s="185"/>
      <c r="AD523" s="185"/>
      <c r="AE523" s="185"/>
      <c r="AF523" s="185"/>
    </row>
    <row r="524" spans="1:32" ht="15.75" customHeight="1" x14ac:dyDescent="0.35">
      <c r="A524" s="57"/>
      <c r="B524" s="212"/>
      <c r="C524" s="212"/>
      <c r="D524" s="212"/>
      <c r="E524" s="212"/>
      <c r="F524" s="212"/>
      <c r="G524" s="185"/>
      <c r="H524" s="185"/>
      <c r="I524" s="185"/>
      <c r="J524" s="185"/>
      <c r="K524" s="185"/>
      <c r="L524" s="185"/>
      <c r="M524" s="185"/>
      <c r="N524" s="185"/>
      <c r="O524" s="185"/>
      <c r="P524" s="185"/>
      <c r="Q524" s="185"/>
      <c r="R524" s="185"/>
      <c r="S524" s="185"/>
      <c r="T524" s="185"/>
      <c r="U524" s="185"/>
      <c r="V524" s="185"/>
      <c r="W524" s="185"/>
      <c r="X524" s="185"/>
      <c r="Y524" s="185"/>
      <c r="Z524" s="185"/>
      <c r="AA524" s="185"/>
      <c r="AB524" s="185"/>
      <c r="AC524" s="185"/>
      <c r="AD524" s="185"/>
      <c r="AE524" s="185"/>
      <c r="AF524" s="185"/>
    </row>
    <row r="525" spans="1:32" ht="15.75" customHeight="1" x14ac:dyDescent="0.35">
      <c r="A525" s="57"/>
      <c r="B525" s="212"/>
      <c r="C525" s="212"/>
      <c r="D525" s="212"/>
      <c r="E525" s="212"/>
      <c r="F525" s="212"/>
      <c r="G525" s="185"/>
      <c r="H525" s="185"/>
      <c r="I525" s="185"/>
      <c r="J525" s="185"/>
      <c r="K525" s="185"/>
      <c r="L525" s="185"/>
      <c r="M525" s="185"/>
      <c r="N525" s="185"/>
      <c r="O525" s="185"/>
      <c r="P525" s="185"/>
      <c r="Q525" s="185"/>
      <c r="R525" s="185"/>
      <c r="S525" s="185"/>
      <c r="T525" s="185"/>
      <c r="U525" s="185"/>
      <c r="V525" s="185"/>
      <c r="W525" s="185"/>
      <c r="X525" s="185"/>
      <c r="Y525" s="185"/>
      <c r="Z525" s="185"/>
      <c r="AA525" s="185"/>
      <c r="AB525" s="185"/>
      <c r="AC525" s="185"/>
      <c r="AD525" s="185"/>
      <c r="AE525" s="185"/>
      <c r="AF525" s="185"/>
    </row>
    <row r="526" spans="1:32" ht="15.75" customHeight="1" x14ac:dyDescent="0.35">
      <c r="A526" s="57"/>
      <c r="B526" s="212"/>
      <c r="C526" s="212"/>
      <c r="D526" s="212"/>
      <c r="E526" s="212"/>
      <c r="F526" s="212"/>
      <c r="G526" s="185"/>
      <c r="H526" s="185"/>
      <c r="I526" s="185"/>
      <c r="J526" s="185"/>
      <c r="K526" s="185"/>
      <c r="L526" s="185"/>
      <c r="M526" s="185"/>
      <c r="N526" s="185"/>
      <c r="O526" s="185"/>
      <c r="P526" s="185"/>
      <c r="Q526" s="185"/>
      <c r="R526" s="185"/>
      <c r="S526" s="185"/>
      <c r="T526" s="185"/>
      <c r="U526" s="185"/>
      <c r="V526" s="185"/>
      <c r="W526" s="185"/>
      <c r="X526" s="185"/>
      <c r="Y526" s="185"/>
      <c r="Z526" s="185"/>
      <c r="AA526" s="185"/>
      <c r="AB526" s="185"/>
      <c r="AC526" s="185"/>
      <c r="AD526" s="185"/>
      <c r="AE526" s="185"/>
      <c r="AF526" s="185"/>
    </row>
    <row r="527" spans="1:32" ht="15.75" customHeight="1" x14ac:dyDescent="0.35">
      <c r="A527" s="57"/>
      <c r="B527" s="212"/>
      <c r="C527" s="212"/>
      <c r="D527" s="212"/>
      <c r="E527" s="212"/>
      <c r="F527" s="212"/>
      <c r="G527" s="185"/>
      <c r="H527" s="185"/>
      <c r="I527" s="185"/>
      <c r="J527" s="185"/>
      <c r="K527" s="185"/>
      <c r="L527" s="185"/>
      <c r="M527" s="185"/>
      <c r="N527" s="185"/>
      <c r="O527" s="185"/>
      <c r="P527" s="185"/>
      <c r="Q527" s="185"/>
      <c r="R527" s="185"/>
      <c r="S527" s="185"/>
      <c r="T527" s="185"/>
      <c r="U527" s="185"/>
      <c r="V527" s="185"/>
      <c r="W527" s="185"/>
      <c r="X527" s="185"/>
      <c r="Y527" s="185"/>
      <c r="Z527" s="185"/>
      <c r="AA527" s="185"/>
      <c r="AB527" s="185"/>
      <c r="AC527" s="185"/>
      <c r="AD527" s="185"/>
      <c r="AE527" s="185"/>
      <c r="AF527" s="185"/>
    </row>
    <row r="528" spans="1:32" ht="15.75" customHeight="1" x14ac:dyDescent="0.35">
      <c r="A528" s="57"/>
      <c r="B528" s="212"/>
      <c r="C528" s="212"/>
      <c r="D528" s="212"/>
      <c r="E528" s="212"/>
      <c r="F528" s="212"/>
      <c r="G528" s="185"/>
      <c r="H528" s="185"/>
      <c r="I528" s="185"/>
      <c r="J528" s="185"/>
      <c r="K528" s="185"/>
      <c r="L528" s="185"/>
      <c r="M528" s="185"/>
      <c r="N528" s="185"/>
      <c r="O528" s="185"/>
      <c r="P528" s="185"/>
      <c r="Q528" s="185"/>
      <c r="R528" s="185"/>
      <c r="S528" s="185"/>
      <c r="T528" s="185"/>
      <c r="U528" s="185"/>
      <c r="V528" s="185"/>
      <c r="W528" s="185"/>
      <c r="X528" s="185"/>
      <c r="Y528" s="185"/>
      <c r="Z528" s="185"/>
      <c r="AA528" s="185"/>
      <c r="AB528" s="185"/>
      <c r="AC528" s="185"/>
      <c r="AD528" s="185"/>
      <c r="AE528" s="185"/>
      <c r="AF528" s="185"/>
    </row>
    <row r="529" spans="1:32" ht="15.75" customHeight="1" x14ac:dyDescent="0.35">
      <c r="A529" s="57"/>
      <c r="B529" s="212"/>
      <c r="C529" s="212"/>
      <c r="D529" s="212"/>
      <c r="E529" s="212"/>
      <c r="F529" s="212"/>
      <c r="G529" s="185"/>
      <c r="H529" s="185"/>
      <c r="I529" s="185"/>
      <c r="J529" s="185"/>
      <c r="K529" s="185"/>
      <c r="L529" s="185"/>
      <c r="M529" s="185"/>
      <c r="N529" s="185"/>
      <c r="O529" s="185"/>
      <c r="P529" s="185"/>
      <c r="Q529" s="185"/>
      <c r="R529" s="185"/>
      <c r="S529" s="185"/>
      <c r="T529" s="185"/>
      <c r="U529" s="185"/>
      <c r="V529" s="185"/>
      <c r="W529" s="185"/>
      <c r="X529" s="185"/>
      <c r="Y529" s="185"/>
      <c r="Z529" s="185"/>
      <c r="AA529" s="185"/>
      <c r="AB529" s="185"/>
      <c r="AC529" s="185"/>
      <c r="AD529" s="185"/>
      <c r="AE529" s="185"/>
      <c r="AF529" s="185"/>
    </row>
    <row r="530" spans="1:32" ht="15.75" customHeight="1" x14ac:dyDescent="0.35">
      <c r="A530" s="57"/>
      <c r="B530" s="212"/>
      <c r="C530" s="212"/>
      <c r="D530" s="212"/>
      <c r="E530" s="212"/>
      <c r="F530" s="212"/>
      <c r="G530" s="185"/>
      <c r="H530" s="185"/>
      <c r="I530" s="185"/>
      <c r="J530" s="185"/>
      <c r="K530" s="185"/>
      <c r="L530" s="185"/>
      <c r="M530" s="185"/>
      <c r="N530" s="185"/>
      <c r="O530" s="185"/>
      <c r="P530" s="185"/>
      <c r="Q530" s="185"/>
      <c r="R530" s="185"/>
      <c r="S530" s="185"/>
      <c r="T530" s="185"/>
      <c r="U530" s="185"/>
      <c r="V530" s="185"/>
      <c r="W530" s="185"/>
      <c r="X530" s="185"/>
      <c r="Y530" s="185"/>
      <c r="Z530" s="185"/>
      <c r="AA530" s="185"/>
      <c r="AB530" s="185"/>
      <c r="AC530" s="185"/>
      <c r="AD530" s="185"/>
      <c r="AE530" s="185"/>
      <c r="AF530" s="185"/>
    </row>
    <row r="531" spans="1:32" ht="15.75" customHeight="1" x14ac:dyDescent="0.35">
      <c r="A531" s="57"/>
      <c r="B531" s="212"/>
      <c r="C531" s="212"/>
      <c r="D531" s="212"/>
      <c r="E531" s="212"/>
      <c r="F531" s="212"/>
      <c r="G531" s="185"/>
      <c r="H531" s="185"/>
      <c r="I531" s="185"/>
      <c r="J531" s="185"/>
      <c r="K531" s="185"/>
      <c r="L531" s="185"/>
      <c r="M531" s="185"/>
      <c r="N531" s="185"/>
      <c r="O531" s="185"/>
      <c r="P531" s="185"/>
      <c r="Q531" s="185"/>
      <c r="R531" s="185"/>
      <c r="S531" s="185"/>
      <c r="T531" s="185"/>
      <c r="U531" s="185"/>
      <c r="V531" s="185"/>
      <c r="W531" s="185"/>
      <c r="X531" s="185"/>
      <c r="Y531" s="185"/>
      <c r="Z531" s="185"/>
      <c r="AA531" s="185"/>
      <c r="AB531" s="185"/>
      <c r="AC531" s="185"/>
      <c r="AD531" s="185"/>
      <c r="AE531" s="185"/>
      <c r="AF531" s="185"/>
    </row>
    <row r="532" spans="1:32" ht="15.75" customHeight="1" x14ac:dyDescent="0.35">
      <c r="A532" s="57"/>
      <c r="B532" s="212"/>
      <c r="C532" s="212"/>
      <c r="D532" s="212"/>
      <c r="E532" s="212"/>
      <c r="F532" s="212"/>
      <c r="G532" s="185"/>
      <c r="H532" s="185"/>
      <c r="I532" s="185"/>
      <c r="J532" s="185"/>
      <c r="K532" s="185"/>
      <c r="L532" s="185"/>
      <c r="M532" s="185"/>
      <c r="N532" s="185"/>
      <c r="O532" s="185"/>
      <c r="P532" s="185"/>
      <c r="Q532" s="185"/>
      <c r="R532" s="185"/>
      <c r="S532" s="185"/>
      <c r="T532" s="185"/>
      <c r="U532" s="185"/>
      <c r="V532" s="185"/>
      <c r="W532" s="185"/>
      <c r="X532" s="185"/>
      <c r="Y532" s="185"/>
      <c r="Z532" s="185"/>
      <c r="AA532" s="185"/>
      <c r="AB532" s="185"/>
      <c r="AC532" s="185"/>
      <c r="AD532" s="185"/>
      <c r="AE532" s="185"/>
      <c r="AF532" s="185"/>
    </row>
    <row r="533" spans="1:32" ht="15.75" customHeight="1" x14ac:dyDescent="0.35">
      <c r="A533" s="57"/>
      <c r="B533" s="212"/>
      <c r="C533" s="212"/>
      <c r="D533" s="212"/>
      <c r="E533" s="212"/>
      <c r="F533" s="212"/>
      <c r="G533" s="185"/>
      <c r="H533" s="185"/>
      <c r="I533" s="185"/>
      <c r="J533" s="185"/>
      <c r="K533" s="185"/>
      <c r="L533" s="185"/>
      <c r="M533" s="185"/>
      <c r="N533" s="185"/>
      <c r="O533" s="185"/>
      <c r="P533" s="185"/>
      <c r="Q533" s="185"/>
      <c r="R533" s="185"/>
      <c r="S533" s="185"/>
      <c r="T533" s="185"/>
      <c r="U533" s="185"/>
      <c r="V533" s="185"/>
      <c r="W533" s="185"/>
      <c r="X533" s="185"/>
      <c r="Y533" s="185"/>
      <c r="Z533" s="185"/>
      <c r="AA533" s="185"/>
      <c r="AB533" s="185"/>
      <c r="AC533" s="185"/>
      <c r="AD533" s="185"/>
      <c r="AE533" s="185"/>
      <c r="AF533" s="185"/>
    </row>
    <row r="534" spans="1:32" ht="15.75" customHeight="1" x14ac:dyDescent="0.35">
      <c r="A534" s="57"/>
      <c r="B534" s="212"/>
      <c r="C534" s="212"/>
      <c r="D534" s="212"/>
      <c r="E534" s="212"/>
      <c r="F534" s="212"/>
      <c r="G534" s="185"/>
      <c r="H534" s="185"/>
      <c r="I534" s="185"/>
      <c r="J534" s="185"/>
      <c r="K534" s="185"/>
      <c r="L534" s="185"/>
      <c r="M534" s="185"/>
      <c r="N534" s="185"/>
      <c r="O534" s="185"/>
      <c r="P534" s="185"/>
      <c r="Q534" s="185"/>
      <c r="R534" s="185"/>
      <c r="S534" s="185"/>
      <c r="T534" s="185"/>
      <c r="U534" s="185"/>
      <c r="V534" s="185"/>
      <c r="W534" s="185"/>
      <c r="X534" s="185"/>
      <c r="Y534" s="185"/>
      <c r="Z534" s="185"/>
      <c r="AA534" s="185"/>
      <c r="AB534" s="185"/>
      <c r="AC534" s="185"/>
      <c r="AD534" s="185"/>
      <c r="AE534" s="185"/>
      <c r="AF534" s="185"/>
    </row>
    <row r="535" spans="1:32" ht="15.75" customHeight="1" x14ac:dyDescent="0.35">
      <c r="A535" s="57"/>
      <c r="B535" s="212"/>
      <c r="C535" s="212"/>
      <c r="D535" s="212"/>
      <c r="E535" s="212"/>
      <c r="F535" s="212"/>
      <c r="G535" s="185"/>
      <c r="H535" s="185"/>
      <c r="I535" s="185"/>
      <c r="J535" s="185"/>
      <c r="K535" s="185"/>
      <c r="L535" s="185"/>
      <c r="M535" s="185"/>
      <c r="N535" s="185"/>
      <c r="O535" s="185"/>
      <c r="P535" s="185"/>
      <c r="Q535" s="185"/>
      <c r="R535" s="185"/>
      <c r="S535" s="185"/>
      <c r="T535" s="185"/>
      <c r="U535" s="185"/>
      <c r="V535" s="185"/>
      <c r="W535" s="185"/>
      <c r="X535" s="185"/>
      <c r="Y535" s="185"/>
      <c r="Z535" s="185"/>
      <c r="AA535" s="185"/>
      <c r="AB535" s="185"/>
      <c r="AC535" s="185"/>
      <c r="AD535" s="185"/>
      <c r="AE535" s="185"/>
      <c r="AF535" s="185"/>
    </row>
    <row r="536" spans="1:32" ht="15.75" customHeight="1" x14ac:dyDescent="0.35">
      <c r="A536" s="57"/>
      <c r="B536" s="212"/>
      <c r="C536" s="212"/>
      <c r="D536" s="212"/>
      <c r="E536" s="212"/>
      <c r="F536" s="212"/>
      <c r="G536" s="185"/>
      <c r="H536" s="185"/>
      <c r="I536" s="185"/>
      <c r="J536" s="185"/>
      <c r="K536" s="185"/>
      <c r="L536" s="185"/>
      <c r="M536" s="185"/>
      <c r="N536" s="185"/>
      <c r="O536" s="185"/>
      <c r="P536" s="185"/>
      <c r="Q536" s="185"/>
      <c r="R536" s="185"/>
      <c r="S536" s="185"/>
      <c r="T536" s="185"/>
      <c r="U536" s="185"/>
      <c r="V536" s="185"/>
      <c r="W536" s="185"/>
      <c r="X536" s="185"/>
      <c r="Y536" s="185"/>
      <c r="Z536" s="185"/>
      <c r="AA536" s="185"/>
      <c r="AB536" s="185"/>
      <c r="AC536" s="185"/>
      <c r="AD536" s="185"/>
      <c r="AE536" s="185"/>
      <c r="AF536" s="185"/>
    </row>
    <row r="537" spans="1:32" ht="15.75" customHeight="1" x14ac:dyDescent="0.35">
      <c r="A537" s="57"/>
      <c r="B537" s="212"/>
      <c r="C537" s="212"/>
      <c r="D537" s="212"/>
      <c r="E537" s="212"/>
      <c r="F537" s="212"/>
      <c r="G537" s="185"/>
      <c r="H537" s="185"/>
      <c r="I537" s="185"/>
      <c r="J537" s="185"/>
      <c r="K537" s="185"/>
      <c r="L537" s="185"/>
      <c r="M537" s="185"/>
      <c r="N537" s="185"/>
      <c r="O537" s="185"/>
      <c r="P537" s="185"/>
      <c r="Q537" s="185"/>
      <c r="R537" s="185"/>
      <c r="S537" s="185"/>
      <c r="T537" s="185"/>
      <c r="U537" s="185"/>
      <c r="V537" s="185"/>
      <c r="W537" s="185"/>
      <c r="X537" s="185"/>
      <c r="Y537" s="185"/>
      <c r="Z537" s="185"/>
      <c r="AA537" s="185"/>
      <c r="AB537" s="185"/>
      <c r="AC537" s="185"/>
      <c r="AD537" s="185"/>
      <c r="AE537" s="185"/>
      <c r="AF537" s="185"/>
    </row>
    <row r="538" spans="1:32" ht="15.75" customHeight="1" x14ac:dyDescent="0.35">
      <c r="A538" s="57"/>
      <c r="B538" s="212"/>
      <c r="C538" s="212"/>
      <c r="D538" s="212"/>
      <c r="E538" s="212"/>
      <c r="F538" s="212"/>
      <c r="G538" s="185"/>
      <c r="H538" s="185"/>
      <c r="I538" s="185"/>
      <c r="J538" s="185"/>
      <c r="K538" s="185"/>
      <c r="L538" s="185"/>
      <c r="M538" s="185"/>
      <c r="N538" s="185"/>
      <c r="O538" s="185"/>
      <c r="P538" s="185"/>
      <c r="Q538" s="185"/>
      <c r="R538" s="185"/>
      <c r="S538" s="185"/>
      <c r="T538" s="185"/>
      <c r="U538" s="185"/>
      <c r="V538" s="185"/>
      <c r="W538" s="185"/>
      <c r="X538" s="185"/>
      <c r="Y538" s="185"/>
      <c r="Z538" s="185"/>
      <c r="AA538" s="185"/>
      <c r="AB538" s="185"/>
      <c r="AC538" s="185"/>
      <c r="AD538" s="185"/>
      <c r="AE538" s="185"/>
      <c r="AF538" s="185"/>
    </row>
    <row r="539" spans="1:32" ht="15.75" customHeight="1" x14ac:dyDescent="0.35">
      <c r="A539" s="57"/>
      <c r="B539" s="212"/>
      <c r="C539" s="212"/>
      <c r="D539" s="212"/>
      <c r="E539" s="212"/>
      <c r="F539" s="212"/>
      <c r="G539" s="185"/>
      <c r="H539" s="185"/>
      <c r="I539" s="185"/>
      <c r="J539" s="185"/>
      <c r="K539" s="185"/>
      <c r="L539" s="185"/>
      <c r="M539" s="185"/>
      <c r="N539" s="185"/>
      <c r="O539" s="185"/>
      <c r="P539" s="185"/>
      <c r="Q539" s="185"/>
      <c r="R539" s="185"/>
      <c r="S539" s="185"/>
      <c r="T539" s="185"/>
      <c r="U539" s="185"/>
      <c r="V539" s="185"/>
      <c r="W539" s="185"/>
      <c r="X539" s="185"/>
      <c r="Y539" s="185"/>
      <c r="Z539" s="185"/>
      <c r="AA539" s="185"/>
      <c r="AB539" s="185"/>
      <c r="AC539" s="185"/>
      <c r="AD539" s="185"/>
      <c r="AE539" s="185"/>
      <c r="AF539" s="185"/>
    </row>
    <row r="540" spans="1:32" ht="15.75" customHeight="1" x14ac:dyDescent="0.35">
      <c r="A540" s="57"/>
      <c r="B540" s="212"/>
      <c r="C540" s="212"/>
      <c r="D540" s="212"/>
      <c r="E540" s="212"/>
      <c r="F540" s="212"/>
      <c r="G540" s="185"/>
      <c r="H540" s="185"/>
      <c r="I540" s="185"/>
      <c r="J540" s="185"/>
      <c r="K540" s="185"/>
      <c r="L540" s="185"/>
      <c r="M540" s="185"/>
      <c r="N540" s="185"/>
      <c r="O540" s="185"/>
      <c r="P540" s="185"/>
      <c r="Q540" s="185"/>
      <c r="R540" s="185"/>
      <c r="S540" s="185"/>
      <c r="T540" s="185"/>
      <c r="U540" s="185"/>
      <c r="V540" s="185"/>
      <c r="W540" s="185"/>
      <c r="X540" s="185"/>
      <c r="Y540" s="185"/>
      <c r="Z540" s="185"/>
      <c r="AA540" s="185"/>
      <c r="AB540" s="185"/>
      <c r="AC540" s="185"/>
      <c r="AD540" s="185"/>
      <c r="AE540" s="185"/>
      <c r="AF540" s="185"/>
    </row>
    <row r="541" spans="1:32" ht="15.75" customHeight="1" x14ac:dyDescent="0.35">
      <c r="A541" s="57"/>
      <c r="B541" s="212"/>
      <c r="C541" s="212"/>
      <c r="D541" s="212"/>
      <c r="E541" s="212"/>
      <c r="F541" s="212"/>
      <c r="G541" s="185"/>
      <c r="H541" s="185"/>
      <c r="I541" s="185"/>
      <c r="J541" s="185"/>
      <c r="K541" s="185"/>
      <c r="L541" s="185"/>
      <c r="M541" s="185"/>
      <c r="N541" s="185"/>
      <c r="O541" s="185"/>
      <c r="P541" s="185"/>
      <c r="Q541" s="185"/>
      <c r="R541" s="185"/>
      <c r="S541" s="185"/>
      <c r="T541" s="185"/>
      <c r="U541" s="185"/>
      <c r="V541" s="185"/>
      <c r="W541" s="185"/>
      <c r="X541" s="185"/>
      <c r="Y541" s="185"/>
      <c r="Z541" s="185"/>
      <c r="AA541" s="185"/>
      <c r="AB541" s="185"/>
      <c r="AC541" s="185"/>
      <c r="AD541" s="185"/>
      <c r="AE541" s="185"/>
      <c r="AF541" s="185"/>
    </row>
    <row r="542" spans="1:32" ht="15.75" customHeight="1" x14ac:dyDescent="0.35">
      <c r="A542" s="57"/>
      <c r="B542" s="212"/>
      <c r="C542" s="212"/>
      <c r="D542" s="212"/>
      <c r="E542" s="212"/>
      <c r="F542" s="212"/>
      <c r="G542" s="185"/>
      <c r="H542" s="185"/>
      <c r="I542" s="185"/>
      <c r="J542" s="185"/>
      <c r="K542" s="185"/>
      <c r="L542" s="185"/>
      <c r="M542" s="185"/>
      <c r="N542" s="185"/>
      <c r="O542" s="185"/>
      <c r="P542" s="185"/>
      <c r="Q542" s="185"/>
      <c r="R542" s="185"/>
      <c r="S542" s="185"/>
      <c r="T542" s="185"/>
      <c r="U542" s="185"/>
      <c r="V542" s="185"/>
      <c r="W542" s="185"/>
      <c r="X542" s="185"/>
      <c r="Y542" s="185"/>
      <c r="Z542" s="185"/>
      <c r="AA542" s="185"/>
      <c r="AB542" s="185"/>
      <c r="AC542" s="185"/>
      <c r="AD542" s="185"/>
      <c r="AE542" s="185"/>
      <c r="AF542" s="185"/>
    </row>
    <row r="543" spans="1:32" ht="15.75" customHeight="1" x14ac:dyDescent="0.35">
      <c r="A543" s="57"/>
      <c r="B543" s="212"/>
      <c r="C543" s="212"/>
      <c r="D543" s="212"/>
      <c r="E543" s="212"/>
      <c r="F543" s="212"/>
      <c r="G543" s="185"/>
      <c r="H543" s="185"/>
      <c r="I543" s="185"/>
      <c r="J543" s="185"/>
      <c r="K543" s="185"/>
      <c r="L543" s="185"/>
      <c r="M543" s="185"/>
      <c r="N543" s="185"/>
      <c r="O543" s="185"/>
      <c r="P543" s="185"/>
      <c r="Q543" s="185"/>
      <c r="R543" s="185"/>
      <c r="S543" s="185"/>
      <c r="T543" s="185"/>
      <c r="U543" s="185"/>
      <c r="V543" s="185"/>
      <c r="W543" s="185"/>
      <c r="X543" s="185"/>
      <c r="Y543" s="185"/>
      <c r="Z543" s="185"/>
      <c r="AA543" s="185"/>
      <c r="AB543" s="185"/>
      <c r="AC543" s="185"/>
      <c r="AD543" s="185"/>
      <c r="AE543" s="185"/>
      <c r="AF543" s="185"/>
    </row>
    <row r="544" spans="1:32" ht="15.75" customHeight="1" x14ac:dyDescent="0.35">
      <c r="A544" s="57"/>
      <c r="B544" s="212"/>
      <c r="C544" s="212"/>
      <c r="D544" s="212"/>
      <c r="E544" s="212"/>
      <c r="F544" s="212"/>
      <c r="G544" s="185"/>
      <c r="H544" s="185"/>
      <c r="I544" s="185"/>
      <c r="J544" s="185"/>
      <c r="K544" s="185"/>
      <c r="L544" s="185"/>
      <c r="M544" s="185"/>
      <c r="N544" s="185"/>
      <c r="O544" s="185"/>
      <c r="P544" s="185"/>
      <c r="Q544" s="185"/>
      <c r="R544" s="185"/>
      <c r="S544" s="185"/>
      <c r="T544" s="185"/>
      <c r="U544" s="185"/>
      <c r="V544" s="185"/>
      <c r="W544" s="185"/>
      <c r="X544" s="185"/>
      <c r="Y544" s="185"/>
      <c r="Z544" s="185"/>
      <c r="AA544" s="185"/>
      <c r="AB544" s="185"/>
      <c r="AC544" s="185"/>
      <c r="AD544" s="185"/>
      <c r="AE544" s="185"/>
      <c r="AF544" s="185"/>
    </row>
    <row r="545" spans="1:32" ht="15.75" customHeight="1" x14ac:dyDescent="0.35">
      <c r="A545" s="57"/>
      <c r="B545" s="212"/>
      <c r="C545" s="212"/>
      <c r="D545" s="212"/>
      <c r="E545" s="212"/>
      <c r="F545" s="212"/>
      <c r="G545" s="185"/>
      <c r="H545" s="185"/>
      <c r="I545" s="185"/>
      <c r="J545" s="185"/>
      <c r="K545" s="185"/>
      <c r="L545" s="185"/>
      <c r="M545" s="185"/>
      <c r="N545" s="185"/>
      <c r="O545" s="185"/>
      <c r="P545" s="185"/>
      <c r="Q545" s="185"/>
      <c r="R545" s="185"/>
      <c r="S545" s="185"/>
      <c r="T545" s="185"/>
      <c r="U545" s="185"/>
      <c r="V545" s="185"/>
      <c r="W545" s="185"/>
      <c r="X545" s="185"/>
      <c r="Y545" s="185"/>
      <c r="Z545" s="185"/>
      <c r="AA545" s="185"/>
      <c r="AB545" s="185"/>
      <c r="AC545" s="185"/>
      <c r="AD545" s="185"/>
      <c r="AE545" s="185"/>
      <c r="AF545" s="185"/>
    </row>
    <row r="546" spans="1:32" ht="15.75" customHeight="1" x14ac:dyDescent="0.35">
      <c r="A546" s="57"/>
      <c r="B546" s="212"/>
      <c r="C546" s="212"/>
      <c r="D546" s="212"/>
      <c r="E546" s="212"/>
      <c r="F546" s="212"/>
      <c r="G546" s="185"/>
      <c r="H546" s="185"/>
      <c r="I546" s="185"/>
      <c r="J546" s="185"/>
      <c r="K546" s="185"/>
      <c r="L546" s="185"/>
      <c r="M546" s="185"/>
      <c r="N546" s="185"/>
      <c r="O546" s="185"/>
      <c r="P546" s="185"/>
      <c r="Q546" s="185"/>
      <c r="R546" s="185"/>
      <c r="S546" s="185"/>
      <c r="T546" s="185"/>
      <c r="U546" s="185"/>
      <c r="V546" s="185"/>
      <c r="W546" s="185"/>
      <c r="X546" s="185"/>
      <c r="Y546" s="185"/>
      <c r="Z546" s="185"/>
      <c r="AA546" s="185"/>
      <c r="AB546" s="185"/>
      <c r="AC546" s="185"/>
      <c r="AD546" s="185"/>
      <c r="AE546" s="185"/>
      <c r="AF546" s="185"/>
    </row>
    <row r="547" spans="1:32" ht="15.75" customHeight="1" x14ac:dyDescent="0.35">
      <c r="A547" s="57"/>
      <c r="B547" s="212"/>
      <c r="C547" s="212"/>
      <c r="D547" s="212"/>
      <c r="E547" s="212"/>
      <c r="F547" s="212"/>
      <c r="G547" s="185"/>
      <c r="H547" s="185"/>
      <c r="I547" s="185"/>
      <c r="J547" s="185"/>
      <c r="K547" s="185"/>
      <c r="L547" s="185"/>
      <c r="M547" s="185"/>
      <c r="N547" s="185"/>
      <c r="O547" s="185"/>
      <c r="P547" s="185"/>
      <c r="Q547" s="185"/>
      <c r="R547" s="185"/>
      <c r="S547" s="185"/>
      <c r="T547" s="185"/>
      <c r="U547" s="185"/>
      <c r="V547" s="185"/>
      <c r="W547" s="185"/>
      <c r="X547" s="185"/>
      <c r="Y547" s="185"/>
      <c r="Z547" s="185"/>
      <c r="AA547" s="185"/>
      <c r="AB547" s="185"/>
      <c r="AC547" s="185"/>
      <c r="AD547" s="185"/>
      <c r="AE547" s="185"/>
      <c r="AF547" s="185"/>
    </row>
    <row r="548" spans="1:32" ht="15.75" customHeight="1" x14ac:dyDescent="0.35">
      <c r="A548" s="57"/>
      <c r="B548" s="212"/>
      <c r="C548" s="212"/>
      <c r="D548" s="212"/>
      <c r="E548" s="212"/>
      <c r="F548" s="212"/>
      <c r="G548" s="185"/>
      <c r="H548" s="185"/>
      <c r="I548" s="185"/>
      <c r="J548" s="185"/>
      <c r="K548" s="185"/>
      <c r="L548" s="185"/>
      <c r="M548" s="185"/>
      <c r="N548" s="185"/>
      <c r="O548" s="185"/>
      <c r="P548" s="185"/>
      <c r="Q548" s="185"/>
      <c r="R548" s="185"/>
      <c r="S548" s="185"/>
      <c r="T548" s="185"/>
      <c r="U548" s="185"/>
      <c r="V548" s="185"/>
      <c r="W548" s="185"/>
      <c r="X548" s="185"/>
      <c r="Y548" s="185"/>
      <c r="Z548" s="185"/>
      <c r="AA548" s="185"/>
      <c r="AB548" s="185"/>
      <c r="AC548" s="185"/>
      <c r="AD548" s="185"/>
      <c r="AE548" s="185"/>
      <c r="AF548" s="185"/>
    </row>
    <row r="549" spans="1:32" ht="15.75" customHeight="1" x14ac:dyDescent="0.35">
      <c r="A549" s="57"/>
      <c r="B549" s="212"/>
      <c r="C549" s="212"/>
      <c r="D549" s="212"/>
      <c r="E549" s="212"/>
      <c r="F549" s="212"/>
      <c r="G549" s="185"/>
      <c r="H549" s="185"/>
      <c r="I549" s="185"/>
      <c r="J549" s="185"/>
      <c r="K549" s="185"/>
      <c r="L549" s="185"/>
      <c r="M549" s="185"/>
      <c r="N549" s="185"/>
      <c r="O549" s="185"/>
      <c r="P549" s="185"/>
      <c r="Q549" s="185"/>
      <c r="R549" s="185"/>
      <c r="S549" s="185"/>
      <c r="T549" s="185"/>
      <c r="U549" s="185"/>
      <c r="V549" s="185"/>
      <c r="W549" s="185"/>
      <c r="X549" s="185"/>
      <c r="Y549" s="185"/>
      <c r="Z549" s="185"/>
      <c r="AA549" s="185"/>
      <c r="AB549" s="185"/>
      <c r="AC549" s="185"/>
      <c r="AD549" s="185"/>
      <c r="AE549" s="185"/>
      <c r="AF549" s="185"/>
    </row>
    <row r="550" spans="1:32" ht="15.75" customHeight="1" x14ac:dyDescent="0.35">
      <c r="A550" s="57"/>
      <c r="B550" s="212"/>
      <c r="C550" s="212"/>
      <c r="D550" s="212"/>
      <c r="E550" s="212"/>
      <c r="F550" s="212"/>
      <c r="G550" s="185"/>
      <c r="H550" s="185"/>
      <c r="I550" s="185"/>
      <c r="J550" s="185"/>
      <c r="K550" s="185"/>
      <c r="L550" s="185"/>
      <c r="M550" s="185"/>
      <c r="N550" s="185"/>
      <c r="O550" s="185"/>
      <c r="P550" s="185"/>
      <c r="Q550" s="185"/>
      <c r="R550" s="185"/>
      <c r="S550" s="185"/>
      <c r="T550" s="185"/>
      <c r="U550" s="185"/>
      <c r="V550" s="185"/>
      <c r="W550" s="185"/>
      <c r="X550" s="185"/>
      <c r="Y550" s="185"/>
      <c r="Z550" s="185"/>
      <c r="AA550" s="185"/>
      <c r="AB550" s="185"/>
      <c r="AC550" s="185"/>
      <c r="AD550" s="185"/>
      <c r="AE550" s="185"/>
      <c r="AF550" s="185"/>
    </row>
    <row r="551" spans="1:32" ht="15.75" customHeight="1" x14ac:dyDescent="0.35">
      <c r="A551" s="57"/>
      <c r="B551" s="212"/>
      <c r="C551" s="212"/>
      <c r="D551" s="212"/>
      <c r="E551" s="212"/>
      <c r="F551" s="212"/>
      <c r="G551" s="185"/>
      <c r="H551" s="185"/>
      <c r="I551" s="185"/>
      <c r="J551" s="185"/>
      <c r="K551" s="185"/>
      <c r="L551" s="185"/>
      <c r="M551" s="185"/>
      <c r="N551" s="185"/>
      <c r="O551" s="185"/>
      <c r="P551" s="185"/>
      <c r="Q551" s="185"/>
      <c r="R551" s="185"/>
      <c r="S551" s="185"/>
      <c r="T551" s="185"/>
      <c r="U551" s="185"/>
      <c r="V551" s="185"/>
      <c r="W551" s="185"/>
      <c r="X551" s="185"/>
      <c r="Y551" s="185"/>
      <c r="Z551" s="185"/>
      <c r="AA551" s="185"/>
      <c r="AB551" s="185"/>
      <c r="AC551" s="185"/>
      <c r="AD551" s="185"/>
      <c r="AE551" s="185"/>
      <c r="AF551" s="185"/>
    </row>
    <row r="552" spans="1:32" ht="15.75" customHeight="1" x14ac:dyDescent="0.35">
      <c r="A552" s="57"/>
      <c r="B552" s="212"/>
      <c r="C552" s="212"/>
      <c r="D552" s="212"/>
      <c r="E552" s="212"/>
      <c r="F552" s="212"/>
      <c r="G552" s="185"/>
      <c r="H552" s="185"/>
      <c r="I552" s="185"/>
      <c r="J552" s="185"/>
      <c r="K552" s="185"/>
      <c r="L552" s="185"/>
      <c r="M552" s="185"/>
      <c r="N552" s="185"/>
      <c r="O552" s="185"/>
      <c r="P552" s="185"/>
      <c r="Q552" s="185"/>
      <c r="R552" s="185"/>
      <c r="S552" s="185"/>
      <c r="T552" s="185"/>
      <c r="U552" s="185"/>
      <c r="V552" s="185"/>
      <c r="W552" s="185"/>
      <c r="X552" s="185"/>
      <c r="Y552" s="185"/>
      <c r="Z552" s="185"/>
      <c r="AA552" s="185"/>
      <c r="AB552" s="185"/>
      <c r="AC552" s="185"/>
      <c r="AD552" s="185"/>
      <c r="AE552" s="185"/>
      <c r="AF552" s="185"/>
    </row>
    <row r="553" spans="1:32" ht="15.75" customHeight="1" x14ac:dyDescent="0.35">
      <c r="A553" s="57"/>
      <c r="B553" s="212"/>
      <c r="C553" s="212"/>
      <c r="D553" s="212"/>
      <c r="E553" s="212"/>
      <c r="F553" s="212"/>
      <c r="G553" s="185"/>
      <c r="H553" s="185"/>
      <c r="I553" s="185"/>
      <c r="J553" s="185"/>
      <c r="K553" s="185"/>
      <c r="L553" s="185"/>
      <c r="M553" s="185"/>
      <c r="N553" s="185"/>
      <c r="O553" s="185"/>
      <c r="P553" s="185"/>
      <c r="Q553" s="185"/>
      <c r="R553" s="185"/>
      <c r="S553" s="185"/>
      <c r="T553" s="185"/>
      <c r="U553" s="185"/>
      <c r="V553" s="185"/>
      <c r="W553" s="185"/>
      <c r="X553" s="185"/>
      <c r="Y553" s="185"/>
      <c r="Z553" s="185"/>
      <c r="AA553" s="185"/>
      <c r="AB553" s="185"/>
      <c r="AC553" s="185"/>
      <c r="AD553" s="185"/>
      <c r="AE553" s="185"/>
      <c r="AF553" s="185"/>
    </row>
    <row r="554" spans="1:32" ht="15.75" customHeight="1" x14ac:dyDescent="0.35">
      <c r="A554" s="57"/>
      <c r="B554" s="212"/>
      <c r="C554" s="212"/>
      <c r="D554" s="212"/>
      <c r="E554" s="212"/>
      <c r="F554" s="212"/>
      <c r="G554" s="185"/>
      <c r="H554" s="185"/>
      <c r="I554" s="185"/>
      <c r="J554" s="185"/>
      <c r="K554" s="185"/>
      <c r="L554" s="185"/>
      <c r="M554" s="185"/>
      <c r="N554" s="185"/>
      <c r="O554" s="185"/>
      <c r="P554" s="185"/>
      <c r="Q554" s="185"/>
      <c r="R554" s="185"/>
      <c r="S554" s="185"/>
      <c r="T554" s="185"/>
      <c r="U554" s="185"/>
      <c r="V554" s="185"/>
      <c r="W554" s="185"/>
      <c r="X554" s="185"/>
      <c r="Y554" s="185"/>
      <c r="Z554" s="185"/>
      <c r="AA554" s="185"/>
      <c r="AB554" s="185"/>
      <c r="AC554" s="185"/>
      <c r="AD554" s="185"/>
      <c r="AE554" s="185"/>
      <c r="AF554" s="185"/>
    </row>
    <row r="555" spans="1:32" ht="15.75" customHeight="1" x14ac:dyDescent="0.35">
      <c r="A555" s="57"/>
      <c r="B555" s="212"/>
      <c r="C555" s="212"/>
      <c r="D555" s="212"/>
      <c r="E555" s="212"/>
      <c r="F555" s="212"/>
      <c r="G555" s="185"/>
      <c r="H555" s="185"/>
      <c r="I555" s="185"/>
      <c r="J555" s="185"/>
      <c r="K555" s="185"/>
      <c r="L555" s="185"/>
      <c r="M555" s="185"/>
      <c r="N555" s="185"/>
      <c r="O555" s="185"/>
      <c r="P555" s="185"/>
      <c r="Q555" s="185"/>
      <c r="R555" s="185"/>
      <c r="S555" s="185"/>
      <c r="T555" s="185"/>
      <c r="U555" s="185"/>
      <c r="V555" s="185"/>
      <c r="W555" s="185"/>
      <c r="X555" s="185"/>
      <c r="Y555" s="185"/>
      <c r="Z555" s="185"/>
      <c r="AA555" s="185"/>
      <c r="AB555" s="185"/>
      <c r="AC555" s="185"/>
      <c r="AD555" s="185"/>
      <c r="AE555" s="185"/>
      <c r="AF555" s="185"/>
    </row>
    <row r="556" spans="1:32" ht="15.75" customHeight="1" x14ac:dyDescent="0.35">
      <c r="A556" s="57"/>
      <c r="B556" s="212"/>
      <c r="C556" s="212"/>
      <c r="D556" s="212"/>
      <c r="E556" s="212"/>
      <c r="F556" s="212"/>
      <c r="G556" s="185"/>
      <c r="H556" s="185"/>
      <c r="I556" s="185"/>
      <c r="J556" s="185"/>
      <c r="K556" s="185"/>
      <c r="L556" s="185"/>
      <c r="M556" s="185"/>
      <c r="N556" s="185"/>
      <c r="O556" s="185"/>
      <c r="P556" s="185"/>
      <c r="Q556" s="185"/>
      <c r="R556" s="185"/>
      <c r="S556" s="185"/>
      <c r="T556" s="185"/>
      <c r="U556" s="185"/>
      <c r="V556" s="185"/>
      <c r="W556" s="185"/>
      <c r="X556" s="185"/>
      <c r="Y556" s="185"/>
      <c r="Z556" s="185"/>
      <c r="AA556" s="185"/>
      <c r="AB556" s="185"/>
      <c r="AC556" s="185"/>
      <c r="AD556" s="185"/>
      <c r="AE556" s="185"/>
      <c r="AF556" s="185"/>
    </row>
    <row r="557" spans="1:32" ht="15.75" customHeight="1" x14ac:dyDescent="0.35">
      <c r="A557" s="57"/>
      <c r="B557" s="212"/>
      <c r="C557" s="212"/>
      <c r="D557" s="212"/>
      <c r="E557" s="212"/>
      <c r="F557" s="212"/>
      <c r="G557" s="185"/>
      <c r="H557" s="185"/>
      <c r="I557" s="185"/>
      <c r="J557" s="185"/>
      <c r="K557" s="185"/>
      <c r="L557" s="185"/>
      <c r="M557" s="185"/>
      <c r="N557" s="185"/>
      <c r="O557" s="185"/>
      <c r="P557" s="185"/>
      <c r="Q557" s="185"/>
      <c r="R557" s="185"/>
      <c r="S557" s="185"/>
      <c r="T557" s="185"/>
      <c r="U557" s="185"/>
      <c r="V557" s="185"/>
      <c r="W557" s="185"/>
      <c r="X557" s="185"/>
      <c r="Y557" s="185"/>
      <c r="Z557" s="185"/>
      <c r="AA557" s="185"/>
      <c r="AB557" s="185"/>
      <c r="AC557" s="185"/>
      <c r="AD557" s="185"/>
      <c r="AE557" s="185"/>
      <c r="AF557" s="185"/>
    </row>
    <row r="558" spans="1:32" ht="15.75" customHeight="1" x14ac:dyDescent="0.35">
      <c r="A558" s="57"/>
      <c r="B558" s="212"/>
      <c r="C558" s="212"/>
      <c r="D558" s="212"/>
      <c r="E558" s="212"/>
      <c r="F558" s="212"/>
      <c r="G558" s="185"/>
      <c r="H558" s="185"/>
      <c r="I558" s="185"/>
      <c r="J558" s="185"/>
      <c r="K558" s="185"/>
      <c r="L558" s="185"/>
      <c r="M558" s="185"/>
      <c r="N558" s="185"/>
      <c r="O558" s="185"/>
      <c r="P558" s="185"/>
      <c r="Q558" s="185"/>
      <c r="R558" s="185"/>
      <c r="S558" s="185"/>
      <c r="T558" s="185"/>
      <c r="U558" s="185"/>
      <c r="V558" s="185"/>
      <c r="W558" s="185"/>
      <c r="X558" s="185"/>
      <c r="Y558" s="185"/>
      <c r="Z558" s="185"/>
      <c r="AA558" s="185"/>
      <c r="AB558" s="185"/>
      <c r="AC558" s="185"/>
      <c r="AD558" s="185"/>
      <c r="AE558" s="185"/>
      <c r="AF558" s="185"/>
    </row>
    <row r="559" spans="1:32" ht="15.75" customHeight="1" x14ac:dyDescent="0.35">
      <c r="A559" s="57"/>
      <c r="B559" s="212"/>
      <c r="C559" s="212"/>
      <c r="D559" s="212"/>
      <c r="E559" s="212"/>
      <c r="F559" s="212"/>
      <c r="G559" s="185"/>
      <c r="H559" s="185"/>
      <c r="I559" s="185"/>
      <c r="J559" s="185"/>
      <c r="K559" s="185"/>
      <c r="L559" s="185"/>
      <c r="M559" s="185"/>
      <c r="N559" s="185"/>
      <c r="O559" s="185"/>
      <c r="P559" s="185"/>
      <c r="Q559" s="185"/>
      <c r="R559" s="185"/>
      <c r="S559" s="185"/>
      <c r="T559" s="185"/>
      <c r="U559" s="185"/>
      <c r="V559" s="185"/>
      <c r="W559" s="185"/>
      <c r="X559" s="185"/>
      <c r="Y559" s="185"/>
      <c r="Z559" s="185"/>
      <c r="AA559" s="185"/>
      <c r="AB559" s="185"/>
      <c r="AC559" s="185"/>
      <c r="AD559" s="185"/>
      <c r="AE559" s="185"/>
      <c r="AF559" s="185"/>
    </row>
    <row r="560" spans="1:32" ht="15.75" customHeight="1" x14ac:dyDescent="0.35">
      <c r="A560" s="57"/>
      <c r="B560" s="212"/>
      <c r="C560" s="212"/>
      <c r="D560" s="212"/>
      <c r="E560" s="212"/>
      <c r="F560" s="212"/>
      <c r="G560" s="185"/>
      <c r="H560" s="185"/>
      <c r="I560" s="185"/>
      <c r="J560" s="185"/>
      <c r="K560" s="185"/>
      <c r="L560" s="185"/>
      <c r="M560" s="185"/>
      <c r="N560" s="185"/>
      <c r="O560" s="185"/>
      <c r="P560" s="185"/>
      <c r="Q560" s="185"/>
      <c r="R560" s="185"/>
      <c r="S560" s="185"/>
      <c r="T560" s="185"/>
      <c r="U560" s="185"/>
      <c r="V560" s="185"/>
      <c r="W560" s="185"/>
      <c r="X560" s="185"/>
      <c r="Y560" s="185"/>
      <c r="Z560" s="185"/>
      <c r="AA560" s="185"/>
      <c r="AB560" s="185"/>
      <c r="AC560" s="185"/>
      <c r="AD560" s="185"/>
      <c r="AE560" s="185"/>
      <c r="AF560" s="185"/>
    </row>
    <row r="561" spans="1:32" ht="15.75" customHeight="1" x14ac:dyDescent="0.35">
      <c r="A561" s="57"/>
      <c r="B561" s="212"/>
      <c r="C561" s="212"/>
      <c r="D561" s="212"/>
      <c r="E561" s="212"/>
      <c r="F561" s="212"/>
      <c r="G561" s="185"/>
      <c r="H561" s="185"/>
      <c r="I561" s="185"/>
      <c r="J561" s="185"/>
      <c r="K561" s="185"/>
      <c r="L561" s="185"/>
      <c r="M561" s="185"/>
      <c r="N561" s="185"/>
      <c r="O561" s="185"/>
      <c r="P561" s="185"/>
      <c r="Q561" s="185"/>
      <c r="R561" s="185"/>
      <c r="S561" s="185"/>
      <c r="T561" s="185"/>
      <c r="U561" s="185"/>
      <c r="V561" s="185"/>
      <c r="W561" s="185"/>
      <c r="X561" s="185"/>
      <c r="Y561" s="185"/>
      <c r="Z561" s="185"/>
      <c r="AA561" s="185"/>
      <c r="AB561" s="185"/>
      <c r="AC561" s="185"/>
      <c r="AD561" s="185"/>
      <c r="AE561" s="185"/>
      <c r="AF561" s="185"/>
    </row>
    <row r="562" spans="1:32" ht="15.75" customHeight="1" x14ac:dyDescent="0.35">
      <c r="A562" s="57"/>
      <c r="B562" s="212"/>
      <c r="C562" s="212"/>
      <c r="D562" s="212"/>
      <c r="E562" s="212"/>
      <c r="F562" s="212"/>
      <c r="G562" s="185"/>
      <c r="H562" s="185"/>
      <c r="I562" s="185"/>
      <c r="J562" s="185"/>
      <c r="K562" s="185"/>
      <c r="L562" s="185"/>
      <c r="M562" s="185"/>
      <c r="N562" s="185"/>
      <c r="O562" s="185"/>
      <c r="P562" s="185"/>
      <c r="Q562" s="185"/>
      <c r="R562" s="185"/>
      <c r="S562" s="185"/>
      <c r="T562" s="185"/>
      <c r="U562" s="185"/>
      <c r="V562" s="185"/>
      <c r="W562" s="185"/>
      <c r="X562" s="185"/>
      <c r="Y562" s="185"/>
      <c r="Z562" s="185"/>
      <c r="AA562" s="185"/>
      <c r="AB562" s="185"/>
      <c r="AC562" s="185"/>
      <c r="AD562" s="185"/>
      <c r="AE562" s="185"/>
      <c r="AF562" s="185"/>
    </row>
    <row r="563" spans="1:32" ht="15.75" customHeight="1" x14ac:dyDescent="0.35">
      <c r="A563" s="57"/>
      <c r="B563" s="212"/>
      <c r="C563" s="212"/>
      <c r="D563" s="212"/>
      <c r="E563" s="212"/>
      <c r="F563" s="212"/>
      <c r="G563" s="185"/>
      <c r="H563" s="185"/>
      <c r="I563" s="185"/>
      <c r="J563" s="185"/>
      <c r="K563" s="185"/>
      <c r="L563" s="185"/>
      <c r="M563" s="185"/>
      <c r="N563" s="185"/>
      <c r="O563" s="185"/>
      <c r="P563" s="185"/>
      <c r="Q563" s="185"/>
      <c r="R563" s="185"/>
      <c r="S563" s="185"/>
      <c r="T563" s="185"/>
      <c r="U563" s="185"/>
      <c r="V563" s="185"/>
      <c r="W563" s="185"/>
      <c r="X563" s="185"/>
      <c r="Y563" s="185"/>
      <c r="Z563" s="185"/>
      <c r="AA563" s="185"/>
      <c r="AB563" s="185"/>
      <c r="AC563" s="185"/>
      <c r="AD563" s="185"/>
      <c r="AE563" s="185"/>
      <c r="AF563" s="185"/>
    </row>
    <row r="564" spans="1:32" ht="15.75" customHeight="1" x14ac:dyDescent="0.35">
      <c r="A564" s="57"/>
      <c r="B564" s="212"/>
      <c r="C564" s="212"/>
      <c r="D564" s="212"/>
      <c r="E564" s="212"/>
      <c r="F564" s="212"/>
      <c r="G564" s="185"/>
      <c r="H564" s="185"/>
      <c r="I564" s="185"/>
      <c r="J564" s="185"/>
      <c r="K564" s="185"/>
      <c r="L564" s="185"/>
      <c r="M564" s="185"/>
      <c r="N564" s="185"/>
      <c r="O564" s="185"/>
      <c r="P564" s="185"/>
      <c r="Q564" s="185"/>
      <c r="R564" s="185"/>
      <c r="S564" s="185"/>
      <c r="T564" s="185"/>
      <c r="U564" s="185"/>
      <c r="V564" s="185"/>
      <c r="W564" s="185"/>
      <c r="X564" s="185"/>
      <c r="Y564" s="185"/>
      <c r="Z564" s="185"/>
      <c r="AA564" s="185"/>
      <c r="AB564" s="185"/>
      <c r="AC564" s="185"/>
      <c r="AD564" s="185"/>
      <c r="AE564" s="185"/>
      <c r="AF564" s="185"/>
    </row>
    <row r="565" spans="1:32" ht="15.75" customHeight="1" x14ac:dyDescent="0.35">
      <c r="A565" s="57"/>
      <c r="B565" s="212"/>
      <c r="C565" s="212"/>
      <c r="D565" s="212"/>
      <c r="E565" s="212"/>
      <c r="F565" s="212"/>
      <c r="G565" s="185"/>
      <c r="H565" s="185"/>
      <c r="I565" s="185"/>
      <c r="J565" s="185"/>
      <c r="K565" s="185"/>
      <c r="L565" s="185"/>
      <c r="M565" s="185"/>
      <c r="N565" s="185"/>
      <c r="O565" s="185"/>
      <c r="P565" s="185"/>
      <c r="Q565" s="185"/>
      <c r="R565" s="185"/>
      <c r="S565" s="185"/>
      <c r="T565" s="185"/>
      <c r="U565" s="185"/>
      <c r="V565" s="185"/>
      <c r="W565" s="185"/>
      <c r="X565" s="185"/>
      <c r="Y565" s="185"/>
      <c r="Z565" s="185"/>
      <c r="AA565" s="185"/>
      <c r="AB565" s="185"/>
      <c r="AC565" s="185"/>
      <c r="AD565" s="185"/>
      <c r="AE565" s="185"/>
      <c r="AF565" s="185"/>
    </row>
    <row r="566" spans="1:32" ht="15.75" customHeight="1" x14ac:dyDescent="0.35">
      <c r="A566" s="57"/>
      <c r="B566" s="212"/>
      <c r="C566" s="212"/>
      <c r="D566" s="212"/>
      <c r="E566" s="212"/>
      <c r="F566" s="212"/>
      <c r="G566" s="185"/>
      <c r="H566" s="185"/>
      <c r="I566" s="185"/>
      <c r="J566" s="185"/>
      <c r="K566" s="185"/>
      <c r="L566" s="185"/>
      <c r="M566" s="185"/>
      <c r="N566" s="185"/>
      <c r="O566" s="185"/>
      <c r="P566" s="185"/>
      <c r="Q566" s="185"/>
      <c r="R566" s="185"/>
      <c r="S566" s="185"/>
      <c r="T566" s="185"/>
      <c r="U566" s="185"/>
      <c r="V566" s="185"/>
      <c r="W566" s="185"/>
      <c r="X566" s="185"/>
      <c r="Y566" s="185"/>
      <c r="Z566" s="185"/>
      <c r="AA566" s="185"/>
      <c r="AB566" s="185"/>
      <c r="AC566" s="185"/>
      <c r="AD566" s="185"/>
      <c r="AE566" s="185"/>
      <c r="AF566" s="185"/>
    </row>
    <row r="567" spans="1:32" ht="15.75" customHeight="1" x14ac:dyDescent="0.35">
      <c r="A567" s="57"/>
      <c r="B567" s="212"/>
      <c r="C567" s="212"/>
      <c r="D567" s="212"/>
      <c r="E567" s="212"/>
      <c r="F567" s="212"/>
      <c r="G567" s="185"/>
      <c r="H567" s="185"/>
      <c r="I567" s="185"/>
      <c r="J567" s="185"/>
      <c r="K567" s="185"/>
      <c r="L567" s="185"/>
      <c r="M567" s="185"/>
      <c r="N567" s="185"/>
      <c r="O567" s="185"/>
      <c r="P567" s="185"/>
      <c r="Q567" s="185"/>
      <c r="R567" s="185"/>
      <c r="S567" s="185"/>
      <c r="T567" s="185"/>
      <c r="U567" s="185"/>
      <c r="V567" s="185"/>
      <c r="W567" s="185"/>
      <c r="X567" s="185"/>
      <c r="Y567" s="185"/>
      <c r="Z567" s="185"/>
      <c r="AA567" s="185"/>
      <c r="AB567" s="185"/>
      <c r="AC567" s="185"/>
      <c r="AD567" s="185"/>
      <c r="AE567" s="185"/>
      <c r="AF567" s="185"/>
    </row>
    <row r="568" spans="1:32" ht="15.75" customHeight="1" x14ac:dyDescent="0.35">
      <c r="A568" s="57"/>
      <c r="B568" s="212"/>
      <c r="C568" s="212"/>
      <c r="D568" s="212"/>
      <c r="E568" s="212"/>
      <c r="F568" s="212"/>
      <c r="G568" s="185"/>
      <c r="H568" s="185"/>
      <c r="I568" s="185"/>
      <c r="J568" s="185"/>
      <c r="K568" s="185"/>
      <c r="L568" s="185"/>
      <c r="M568" s="185"/>
      <c r="N568" s="185"/>
      <c r="O568" s="185"/>
      <c r="P568" s="185"/>
      <c r="Q568" s="185"/>
      <c r="R568" s="185"/>
      <c r="S568" s="185"/>
      <c r="T568" s="185"/>
      <c r="U568" s="185"/>
      <c r="V568" s="185"/>
      <c r="W568" s="185"/>
      <c r="X568" s="185"/>
      <c r="Y568" s="185"/>
      <c r="Z568" s="185"/>
      <c r="AA568" s="185"/>
      <c r="AB568" s="185"/>
      <c r="AC568" s="185"/>
      <c r="AD568" s="185"/>
      <c r="AE568" s="185"/>
      <c r="AF568" s="185"/>
    </row>
    <row r="569" spans="1:32" ht="15.75" customHeight="1" x14ac:dyDescent="0.35">
      <c r="A569" s="57"/>
      <c r="B569" s="212"/>
      <c r="C569" s="212"/>
      <c r="D569" s="212"/>
      <c r="E569" s="212"/>
      <c r="F569" s="212"/>
      <c r="G569" s="185"/>
      <c r="H569" s="185"/>
      <c r="I569" s="185"/>
      <c r="J569" s="185"/>
      <c r="K569" s="185"/>
      <c r="L569" s="185"/>
      <c r="M569" s="185"/>
      <c r="N569" s="185"/>
      <c r="O569" s="185"/>
      <c r="P569" s="185"/>
      <c r="Q569" s="185"/>
      <c r="R569" s="185"/>
      <c r="S569" s="185"/>
      <c r="T569" s="185"/>
      <c r="U569" s="185"/>
      <c r="V569" s="185"/>
      <c r="W569" s="185"/>
      <c r="X569" s="185"/>
      <c r="Y569" s="185"/>
      <c r="Z569" s="185"/>
      <c r="AA569" s="185"/>
      <c r="AB569" s="185"/>
      <c r="AC569" s="185"/>
      <c r="AD569" s="185"/>
      <c r="AE569" s="185"/>
      <c r="AF569" s="185"/>
    </row>
    <row r="570" spans="1:32" ht="15.75" customHeight="1" x14ac:dyDescent="0.35">
      <c r="A570" s="57"/>
      <c r="B570" s="212"/>
      <c r="C570" s="212"/>
      <c r="D570" s="212"/>
      <c r="E570" s="212"/>
      <c r="F570" s="212"/>
      <c r="G570" s="185"/>
      <c r="H570" s="185"/>
      <c r="I570" s="185"/>
      <c r="J570" s="185"/>
      <c r="K570" s="185"/>
      <c r="L570" s="185"/>
      <c r="M570" s="185"/>
      <c r="N570" s="185"/>
      <c r="O570" s="185"/>
      <c r="P570" s="185"/>
      <c r="Q570" s="185"/>
      <c r="R570" s="185"/>
      <c r="S570" s="185"/>
      <c r="T570" s="185"/>
      <c r="U570" s="185"/>
      <c r="V570" s="185"/>
      <c r="W570" s="185"/>
      <c r="X570" s="185"/>
      <c r="Y570" s="185"/>
      <c r="Z570" s="185"/>
      <c r="AA570" s="185"/>
      <c r="AB570" s="185"/>
      <c r="AC570" s="185"/>
      <c r="AD570" s="185"/>
      <c r="AE570" s="185"/>
      <c r="AF570" s="185"/>
    </row>
    <row r="571" spans="1:32" ht="15.75" customHeight="1" x14ac:dyDescent="0.35">
      <c r="A571" s="57"/>
      <c r="B571" s="212"/>
      <c r="C571" s="212"/>
      <c r="D571" s="212"/>
      <c r="E571" s="212"/>
      <c r="F571" s="212"/>
      <c r="G571" s="185"/>
      <c r="H571" s="185"/>
      <c r="I571" s="185"/>
      <c r="J571" s="185"/>
      <c r="K571" s="185"/>
      <c r="L571" s="185"/>
      <c r="M571" s="185"/>
      <c r="N571" s="185"/>
      <c r="O571" s="185"/>
      <c r="P571" s="185"/>
      <c r="Q571" s="185"/>
      <c r="R571" s="185"/>
      <c r="S571" s="185"/>
      <c r="T571" s="185"/>
      <c r="U571" s="185"/>
      <c r="V571" s="185"/>
      <c r="W571" s="185"/>
      <c r="X571" s="185"/>
      <c r="Y571" s="185"/>
      <c r="Z571" s="185"/>
      <c r="AA571" s="185"/>
      <c r="AB571" s="185"/>
      <c r="AC571" s="185"/>
      <c r="AD571" s="185"/>
      <c r="AE571" s="185"/>
      <c r="AF571" s="185"/>
    </row>
    <row r="572" spans="1:32" ht="15.75" customHeight="1" x14ac:dyDescent="0.35">
      <c r="A572" s="57"/>
      <c r="B572" s="212"/>
      <c r="C572" s="212"/>
      <c r="D572" s="212"/>
      <c r="E572" s="212"/>
      <c r="F572" s="212"/>
      <c r="G572" s="185"/>
      <c r="H572" s="185"/>
      <c r="I572" s="185"/>
      <c r="J572" s="185"/>
      <c r="K572" s="185"/>
      <c r="L572" s="185"/>
      <c r="M572" s="185"/>
      <c r="N572" s="185"/>
      <c r="O572" s="185"/>
      <c r="P572" s="185"/>
      <c r="Q572" s="185"/>
      <c r="R572" s="185"/>
      <c r="S572" s="185"/>
      <c r="T572" s="185"/>
      <c r="U572" s="185"/>
      <c r="V572" s="185"/>
      <c r="W572" s="185"/>
      <c r="X572" s="185"/>
      <c r="Y572" s="185"/>
      <c r="Z572" s="185"/>
      <c r="AA572" s="185"/>
      <c r="AB572" s="185"/>
      <c r="AC572" s="185"/>
      <c r="AD572" s="185"/>
      <c r="AE572" s="185"/>
      <c r="AF572" s="185"/>
    </row>
    <row r="573" spans="1:32" ht="15.75" customHeight="1" x14ac:dyDescent="0.35">
      <c r="A573" s="57"/>
      <c r="B573" s="212"/>
      <c r="C573" s="212"/>
      <c r="D573" s="212"/>
      <c r="E573" s="212"/>
      <c r="F573" s="212"/>
      <c r="G573" s="185"/>
      <c r="H573" s="185"/>
      <c r="I573" s="185"/>
      <c r="J573" s="185"/>
      <c r="K573" s="185"/>
      <c r="L573" s="185"/>
      <c r="M573" s="185"/>
      <c r="N573" s="185"/>
      <c r="O573" s="185"/>
      <c r="P573" s="185"/>
      <c r="Q573" s="185"/>
      <c r="R573" s="185"/>
      <c r="S573" s="185"/>
      <c r="T573" s="185"/>
      <c r="U573" s="185"/>
      <c r="V573" s="185"/>
      <c r="W573" s="185"/>
      <c r="X573" s="185"/>
      <c r="Y573" s="185"/>
      <c r="Z573" s="185"/>
      <c r="AA573" s="185"/>
      <c r="AB573" s="185"/>
      <c r="AC573" s="185"/>
      <c r="AD573" s="185"/>
      <c r="AE573" s="185"/>
      <c r="AF573" s="185"/>
    </row>
    <row r="574" spans="1:32" ht="15.75" customHeight="1" x14ac:dyDescent="0.35">
      <c r="A574" s="57"/>
      <c r="B574" s="212"/>
      <c r="C574" s="212"/>
      <c r="D574" s="212"/>
      <c r="E574" s="212"/>
      <c r="F574" s="212"/>
      <c r="G574" s="185"/>
      <c r="H574" s="185"/>
      <c r="I574" s="185"/>
      <c r="J574" s="185"/>
      <c r="K574" s="185"/>
      <c r="L574" s="185"/>
      <c r="M574" s="185"/>
      <c r="N574" s="185"/>
      <c r="O574" s="185"/>
      <c r="P574" s="185"/>
      <c r="Q574" s="185"/>
      <c r="R574" s="185"/>
      <c r="S574" s="185"/>
      <c r="T574" s="185"/>
      <c r="U574" s="185"/>
      <c r="V574" s="185"/>
      <c r="W574" s="185"/>
      <c r="X574" s="185"/>
      <c r="Y574" s="185"/>
      <c r="Z574" s="185"/>
      <c r="AA574" s="185"/>
      <c r="AB574" s="185"/>
      <c r="AC574" s="185"/>
      <c r="AD574" s="185"/>
      <c r="AE574" s="185"/>
      <c r="AF574" s="185"/>
    </row>
    <row r="575" spans="1:32" ht="15.75" customHeight="1" x14ac:dyDescent="0.35">
      <c r="A575" s="57"/>
      <c r="B575" s="212"/>
      <c r="C575" s="212"/>
      <c r="D575" s="212"/>
      <c r="E575" s="212"/>
      <c r="F575" s="212"/>
      <c r="G575" s="185"/>
      <c r="H575" s="185"/>
      <c r="I575" s="185"/>
      <c r="J575" s="185"/>
      <c r="K575" s="185"/>
      <c r="L575" s="185"/>
      <c r="M575" s="185"/>
      <c r="N575" s="185"/>
      <c r="O575" s="185"/>
      <c r="P575" s="185"/>
      <c r="Q575" s="185"/>
      <c r="R575" s="185"/>
      <c r="S575" s="185"/>
      <c r="T575" s="185"/>
      <c r="U575" s="185"/>
      <c r="V575" s="185"/>
      <c r="W575" s="185"/>
      <c r="X575" s="185"/>
      <c r="Y575" s="185"/>
      <c r="Z575" s="185"/>
      <c r="AA575" s="185"/>
      <c r="AB575" s="185"/>
      <c r="AC575" s="185"/>
      <c r="AD575" s="185"/>
      <c r="AE575" s="185"/>
      <c r="AF575" s="185"/>
    </row>
    <row r="576" spans="1:32" ht="15.75" customHeight="1" x14ac:dyDescent="0.35">
      <c r="A576" s="57"/>
      <c r="B576" s="212"/>
      <c r="C576" s="212"/>
      <c r="D576" s="212"/>
      <c r="E576" s="212"/>
      <c r="F576" s="212"/>
      <c r="G576" s="185"/>
      <c r="H576" s="185"/>
      <c r="I576" s="185"/>
      <c r="J576" s="185"/>
      <c r="K576" s="185"/>
      <c r="L576" s="185"/>
      <c r="M576" s="185"/>
      <c r="N576" s="185"/>
      <c r="O576" s="185"/>
      <c r="P576" s="185"/>
      <c r="Q576" s="185"/>
      <c r="R576" s="185"/>
      <c r="S576" s="185"/>
      <c r="T576" s="185"/>
      <c r="U576" s="185"/>
      <c r="V576" s="185"/>
      <c r="W576" s="185"/>
      <c r="X576" s="185"/>
      <c r="Y576" s="185"/>
      <c r="Z576" s="185"/>
      <c r="AA576" s="185"/>
      <c r="AB576" s="185"/>
      <c r="AC576" s="185"/>
      <c r="AD576" s="185"/>
      <c r="AE576" s="185"/>
      <c r="AF576" s="185"/>
    </row>
    <row r="577" spans="1:32" ht="15.75" customHeight="1" x14ac:dyDescent="0.35">
      <c r="A577" s="57"/>
      <c r="B577" s="212"/>
      <c r="C577" s="212"/>
      <c r="D577" s="212"/>
      <c r="E577" s="212"/>
      <c r="F577" s="212"/>
      <c r="G577" s="185"/>
      <c r="H577" s="185"/>
      <c r="I577" s="185"/>
      <c r="J577" s="185"/>
      <c r="K577" s="185"/>
      <c r="L577" s="185"/>
      <c r="M577" s="185"/>
      <c r="N577" s="185"/>
      <c r="O577" s="185"/>
      <c r="P577" s="185"/>
      <c r="Q577" s="185"/>
      <c r="R577" s="185"/>
      <c r="S577" s="185"/>
      <c r="T577" s="185"/>
      <c r="U577" s="185"/>
      <c r="V577" s="185"/>
      <c r="W577" s="185"/>
      <c r="X577" s="185"/>
      <c r="Y577" s="185"/>
      <c r="Z577" s="185"/>
      <c r="AA577" s="185"/>
      <c r="AB577" s="185"/>
      <c r="AC577" s="185"/>
      <c r="AD577" s="185"/>
      <c r="AE577" s="185"/>
      <c r="AF577" s="185"/>
    </row>
    <row r="578" spans="1:32" ht="15.75" customHeight="1" x14ac:dyDescent="0.35">
      <c r="A578" s="57"/>
      <c r="B578" s="212"/>
      <c r="C578" s="212"/>
      <c r="D578" s="212"/>
      <c r="E578" s="212"/>
      <c r="F578" s="212"/>
      <c r="G578" s="185"/>
      <c r="H578" s="185"/>
      <c r="I578" s="185"/>
      <c r="J578" s="185"/>
      <c r="K578" s="185"/>
      <c r="L578" s="185"/>
      <c r="M578" s="185"/>
      <c r="N578" s="185"/>
      <c r="O578" s="185"/>
      <c r="P578" s="185"/>
      <c r="Q578" s="185"/>
      <c r="R578" s="185"/>
      <c r="S578" s="185"/>
      <c r="T578" s="185"/>
      <c r="U578" s="185"/>
      <c r="V578" s="185"/>
      <c r="W578" s="185"/>
      <c r="X578" s="185"/>
      <c r="Y578" s="185"/>
      <c r="Z578" s="185"/>
      <c r="AA578" s="185"/>
      <c r="AB578" s="185"/>
      <c r="AC578" s="185"/>
      <c r="AD578" s="185"/>
      <c r="AE578" s="185"/>
      <c r="AF578" s="185"/>
    </row>
    <row r="579" spans="1:32" ht="15.75" customHeight="1" x14ac:dyDescent="0.35">
      <c r="A579" s="57"/>
      <c r="B579" s="212"/>
      <c r="C579" s="212"/>
      <c r="D579" s="212"/>
      <c r="E579" s="212"/>
      <c r="F579" s="212"/>
      <c r="G579" s="185"/>
      <c r="H579" s="185"/>
      <c r="I579" s="185"/>
      <c r="J579" s="185"/>
      <c r="K579" s="185"/>
      <c r="L579" s="185"/>
      <c r="M579" s="185"/>
      <c r="N579" s="185"/>
      <c r="O579" s="185"/>
      <c r="P579" s="185"/>
      <c r="Q579" s="185"/>
      <c r="R579" s="185"/>
      <c r="S579" s="185"/>
      <c r="T579" s="185"/>
      <c r="U579" s="185"/>
      <c r="V579" s="185"/>
      <c r="W579" s="185"/>
      <c r="X579" s="185"/>
      <c r="Y579" s="185"/>
      <c r="Z579" s="185"/>
      <c r="AA579" s="185"/>
      <c r="AB579" s="185"/>
      <c r="AC579" s="185"/>
      <c r="AD579" s="185"/>
      <c r="AE579" s="185"/>
      <c r="AF579" s="185"/>
    </row>
    <row r="580" spans="1:32" ht="15.75" customHeight="1" x14ac:dyDescent="0.35">
      <c r="A580" s="57"/>
      <c r="B580" s="212"/>
      <c r="C580" s="212"/>
      <c r="D580" s="212"/>
      <c r="E580" s="212"/>
      <c r="F580" s="212"/>
      <c r="G580" s="185"/>
      <c r="H580" s="185"/>
      <c r="I580" s="185"/>
      <c r="J580" s="185"/>
      <c r="K580" s="185"/>
      <c r="L580" s="185"/>
      <c r="M580" s="185"/>
      <c r="N580" s="185"/>
      <c r="O580" s="185"/>
      <c r="P580" s="185"/>
      <c r="Q580" s="185"/>
      <c r="R580" s="185"/>
      <c r="S580" s="185"/>
      <c r="T580" s="185"/>
      <c r="U580" s="185"/>
      <c r="V580" s="185"/>
      <c r="W580" s="185"/>
      <c r="X580" s="185"/>
      <c r="Y580" s="185"/>
      <c r="Z580" s="185"/>
      <c r="AA580" s="185"/>
      <c r="AB580" s="185"/>
      <c r="AC580" s="185"/>
      <c r="AD580" s="185"/>
      <c r="AE580" s="185"/>
      <c r="AF580" s="185"/>
    </row>
    <row r="581" spans="1:32" ht="15.75" customHeight="1" x14ac:dyDescent="0.35">
      <c r="A581" s="57"/>
      <c r="B581" s="212"/>
      <c r="C581" s="212"/>
      <c r="D581" s="212"/>
      <c r="E581" s="212"/>
      <c r="F581" s="212"/>
      <c r="G581" s="185"/>
      <c r="H581" s="185"/>
      <c r="I581" s="185"/>
      <c r="J581" s="185"/>
      <c r="K581" s="185"/>
      <c r="L581" s="185"/>
      <c r="M581" s="185"/>
      <c r="N581" s="185"/>
      <c r="O581" s="185"/>
      <c r="P581" s="185"/>
      <c r="Q581" s="185"/>
      <c r="R581" s="185"/>
      <c r="S581" s="185"/>
      <c r="T581" s="185"/>
      <c r="U581" s="185"/>
      <c r="V581" s="185"/>
      <c r="W581" s="185"/>
      <c r="X581" s="185"/>
      <c r="Y581" s="185"/>
      <c r="Z581" s="185"/>
      <c r="AA581" s="185"/>
      <c r="AB581" s="185"/>
      <c r="AC581" s="185"/>
      <c r="AD581" s="185"/>
      <c r="AE581" s="185"/>
      <c r="AF581" s="185"/>
    </row>
    <row r="582" spans="1:32" ht="15.75" customHeight="1" x14ac:dyDescent="0.35">
      <c r="A582" s="57"/>
      <c r="B582" s="212"/>
      <c r="C582" s="212"/>
      <c r="D582" s="212"/>
      <c r="E582" s="212"/>
      <c r="F582" s="212"/>
      <c r="G582" s="185"/>
      <c r="H582" s="185"/>
      <c r="I582" s="185"/>
      <c r="J582" s="185"/>
      <c r="K582" s="185"/>
      <c r="L582" s="185"/>
      <c r="M582" s="185"/>
      <c r="N582" s="185"/>
      <c r="O582" s="185"/>
      <c r="P582" s="185"/>
      <c r="Q582" s="185"/>
      <c r="R582" s="185"/>
      <c r="S582" s="185"/>
      <c r="T582" s="185"/>
      <c r="U582" s="185"/>
      <c r="V582" s="185"/>
      <c r="W582" s="185"/>
      <c r="X582" s="185"/>
      <c r="Y582" s="185"/>
      <c r="Z582" s="185"/>
      <c r="AA582" s="185"/>
      <c r="AB582" s="185"/>
      <c r="AC582" s="185"/>
      <c r="AD582" s="185"/>
      <c r="AE582" s="185"/>
      <c r="AF582" s="185"/>
    </row>
    <row r="583" spans="1:32" ht="15.75" customHeight="1" x14ac:dyDescent="0.35">
      <c r="A583" s="57"/>
      <c r="B583" s="212"/>
      <c r="C583" s="212"/>
      <c r="D583" s="212"/>
      <c r="E583" s="212"/>
      <c r="F583" s="212"/>
      <c r="G583" s="185"/>
      <c r="H583" s="185"/>
      <c r="I583" s="185"/>
      <c r="J583" s="185"/>
      <c r="K583" s="185"/>
      <c r="L583" s="185"/>
      <c r="M583" s="185"/>
      <c r="N583" s="185"/>
      <c r="O583" s="185"/>
      <c r="P583" s="185"/>
      <c r="Q583" s="185"/>
      <c r="R583" s="185"/>
      <c r="S583" s="185"/>
      <c r="T583" s="185"/>
      <c r="U583" s="185"/>
      <c r="V583" s="185"/>
      <c r="W583" s="185"/>
      <c r="X583" s="185"/>
      <c r="Y583" s="185"/>
      <c r="Z583" s="185"/>
      <c r="AA583" s="185"/>
      <c r="AB583" s="185"/>
      <c r="AC583" s="185"/>
      <c r="AD583" s="185"/>
      <c r="AE583" s="185"/>
      <c r="AF583" s="185"/>
    </row>
    <row r="584" spans="1:32" ht="15.75" customHeight="1" x14ac:dyDescent="0.35">
      <c r="A584" s="57"/>
      <c r="B584" s="212"/>
      <c r="C584" s="212"/>
      <c r="D584" s="212"/>
      <c r="E584" s="212"/>
      <c r="F584" s="212"/>
      <c r="G584" s="185"/>
      <c r="H584" s="185"/>
      <c r="I584" s="185"/>
      <c r="J584" s="185"/>
      <c r="K584" s="185"/>
      <c r="L584" s="185"/>
      <c r="M584" s="185"/>
      <c r="N584" s="185"/>
      <c r="O584" s="185"/>
      <c r="P584" s="185"/>
      <c r="Q584" s="185"/>
      <c r="R584" s="185"/>
      <c r="S584" s="185"/>
      <c r="T584" s="185"/>
      <c r="U584" s="185"/>
      <c r="V584" s="185"/>
      <c r="W584" s="185"/>
      <c r="X584" s="185"/>
      <c r="Y584" s="185"/>
      <c r="Z584" s="185"/>
      <c r="AA584" s="185"/>
      <c r="AB584" s="185"/>
      <c r="AC584" s="185"/>
      <c r="AD584" s="185"/>
      <c r="AE584" s="185"/>
      <c r="AF584" s="185"/>
    </row>
    <row r="585" spans="1:32" ht="15.75" customHeight="1" x14ac:dyDescent="0.35">
      <c r="A585" s="57"/>
      <c r="B585" s="212"/>
      <c r="C585" s="212"/>
      <c r="D585" s="212"/>
      <c r="E585" s="212"/>
      <c r="F585" s="212"/>
      <c r="G585" s="185"/>
      <c r="H585" s="185"/>
      <c r="I585" s="185"/>
      <c r="J585" s="185"/>
      <c r="K585" s="185"/>
      <c r="L585" s="185"/>
      <c r="M585" s="185"/>
      <c r="N585" s="185"/>
      <c r="O585" s="185"/>
      <c r="P585" s="185"/>
      <c r="Q585" s="185"/>
      <c r="R585" s="185"/>
      <c r="S585" s="185"/>
      <c r="T585" s="185"/>
      <c r="U585" s="185"/>
      <c r="V585" s="185"/>
      <c r="W585" s="185"/>
      <c r="X585" s="185"/>
      <c r="Y585" s="185"/>
      <c r="Z585" s="185"/>
      <c r="AA585" s="185"/>
      <c r="AB585" s="185"/>
      <c r="AC585" s="185"/>
      <c r="AD585" s="185"/>
      <c r="AE585" s="185"/>
      <c r="AF585" s="185"/>
    </row>
    <row r="586" spans="1:32" ht="15.75" customHeight="1" x14ac:dyDescent="0.35">
      <c r="A586" s="57"/>
      <c r="B586" s="212"/>
      <c r="C586" s="212"/>
      <c r="D586" s="212"/>
      <c r="E586" s="212"/>
      <c r="F586" s="212"/>
      <c r="G586" s="185"/>
      <c r="H586" s="185"/>
      <c r="I586" s="185"/>
      <c r="J586" s="185"/>
      <c r="K586" s="185"/>
      <c r="L586" s="185"/>
      <c r="M586" s="185"/>
      <c r="N586" s="185"/>
      <c r="O586" s="185"/>
      <c r="P586" s="185"/>
      <c r="Q586" s="185"/>
      <c r="R586" s="185"/>
      <c r="S586" s="185"/>
      <c r="T586" s="185"/>
      <c r="U586" s="185"/>
      <c r="V586" s="185"/>
      <c r="W586" s="185"/>
      <c r="X586" s="185"/>
      <c r="Y586" s="185"/>
      <c r="Z586" s="185"/>
      <c r="AA586" s="185"/>
      <c r="AB586" s="185"/>
      <c r="AC586" s="185"/>
      <c r="AD586" s="185"/>
      <c r="AE586" s="185"/>
      <c r="AF586" s="185"/>
    </row>
    <row r="587" spans="1:32" ht="15.75" customHeight="1" x14ac:dyDescent="0.35">
      <c r="A587" s="57"/>
      <c r="B587" s="212"/>
      <c r="C587" s="212"/>
      <c r="D587" s="212"/>
      <c r="E587" s="212"/>
      <c r="F587" s="212"/>
      <c r="G587" s="185"/>
      <c r="H587" s="185"/>
      <c r="I587" s="185"/>
      <c r="J587" s="185"/>
      <c r="K587" s="185"/>
      <c r="L587" s="185"/>
      <c r="M587" s="185"/>
      <c r="N587" s="185"/>
      <c r="O587" s="185"/>
      <c r="P587" s="185"/>
      <c r="Q587" s="185"/>
      <c r="R587" s="185"/>
      <c r="S587" s="185"/>
      <c r="T587" s="185"/>
      <c r="U587" s="185"/>
      <c r="V587" s="185"/>
      <c r="W587" s="185"/>
      <c r="X587" s="185"/>
      <c r="Y587" s="185"/>
      <c r="Z587" s="185"/>
      <c r="AA587" s="185"/>
      <c r="AB587" s="185"/>
      <c r="AC587" s="185"/>
      <c r="AD587" s="185"/>
      <c r="AE587" s="185"/>
      <c r="AF587" s="185"/>
    </row>
    <row r="588" spans="1:32" ht="15.75" customHeight="1" x14ac:dyDescent="0.35">
      <c r="A588" s="57"/>
      <c r="B588" s="212"/>
      <c r="C588" s="212"/>
      <c r="D588" s="212"/>
      <c r="E588" s="212"/>
      <c r="F588" s="212"/>
      <c r="G588" s="185"/>
      <c r="H588" s="185"/>
      <c r="I588" s="185"/>
      <c r="J588" s="185"/>
      <c r="K588" s="185"/>
      <c r="L588" s="185"/>
      <c r="M588" s="185"/>
      <c r="N588" s="185"/>
      <c r="O588" s="185"/>
      <c r="P588" s="185"/>
      <c r="Q588" s="185"/>
      <c r="R588" s="185"/>
      <c r="S588" s="185"/>
      <c r="T588" s="185"/>
      <c r="U588" s="185"/>
      <c r="V588" s="185"/>
      <c r="W588" s="185"/>
      <c r="X588" s="185"/>
      <c r="Y588" s="185"/>
      <c r="Z588" s="185"/>
      <c r="AA588" s="185"/>
      <c r="AB588" s="185"/>
      <c r="AC588" s="185"/>
      <c r="AD588" s="185"/>
      <c r="AE588" s="185"/>
      <c r="AF588" s="185"/>
    </row>
    <row r="589" spans="1:32" ht="15.75" customHeight="1" x14ac:dyDescent="0.35">
      <c r="A589" s="57"/>
      <c r="B589" s="212"/>
      <c r="C589" s="212"/>
      <c r="D589" s="212"/>
      <c r="E589" s="212"/>
      <c r="F589" s="212"/>
      <c r="G589" s="185"/>
      <c r="H589" s="185"/>
      <c r="I589" s="185"/>
      <c r="J589" s="185"/>
      <c r="K589" s="185"/>
      <c r="L589" s="185"/>
      <c r="M589" s="185"/>
      <c r="N589" s="185"/>
      <c r="O589" s="185"/>
      <c r="P589" s="185"/>
      <c r="Q589" s="185"/>
      <c r="R589" s="185"/>
      <c r="S589" s="185"/>
      <c r="T589" s="185"/>
      <c r="U589" s="185"/>
      <c r="V589" s="185"/>
      <c r="W589" s="185"/>
      <c r="X589" s="185"/>
      <c r="Y589" s="185"/>
      <c r="Z589" s="185"/>
      <c r="AA589" s="185"/>
      <c r="AB589" s="185"/>
      <c r="AC589" s="185"/>
      <c r="AD589" s="185"/>
      <c r="AE589" s="185"/>
      <c r="AF589" s="185"/>
    </row>
    <row r="590" spans="1:32" ht="15.75" customHeight="1" x14ac:dyDescent="0.35">
      <c r="A590" s="57"/>
      <c r="B590" s="212"/>
      <c r="C590" s="212"/>
      <c r="D590" s="212"/>
      <c r="E590" s="212"/>
      <c r="F590" s="212"/>
      <c r="G590" s="185"/>
      <c r="H590" s="185"/>
      <c r="I590" s="185"/>
      <c r="J590" s="185"/>
      <c r="K590" s="185"/>
      <c r="L590" s="185"/>
      <c r="M590" s="185"/>
      <c r="N590" s="185"/>
      <c r="O590" s="185"/>
      <c r="P590" s="185"/>
      <c r="Q590" s="185"/>
      <c r="R590" s="185"/>
      <c r="S590" s="185"/>
      <c r="T590" s="185"/>
      <c r="U590" s="185"/>
      <c r="V590" s="185"/>
      <c r="W590" s="185"/>
      <c r="X590" s="185"/>
      <c r="Y590" s="185"/>
      <c r="Z590" s="185"/>
      <c r="AA590" s="185"/>
      <c r="AB590" s="185"/>
      <c r="AC590" s="185"/>
      <c r="AD590" s="185"/>
      <c r="AE590" s="185"/>
      <c r="AF590" s="185"/>
    </row>
    <row r="591" spans="1:32" ht="15.75" customHeight="1" x14ac:dyDescent="0.35">
      <c r="A591" s="57"/>
      <c r="B591" s="212"/>
      <c r="C591" s="212"/>
      <c r="D591" s="212"/>
      <c r="E591" s="212"/>
      <c r="F591" s="212"/>
      <c r="G591" s="185"/>
      <c r="H591" s="185"/>
      <c r="I591" s="185"/>
      <c r="J591" s="185"/>
      <c r="K591" s="185"/>
      <c r="L591" s="185"/>
      <c r="M591" s="185"/>
      <c r="N591" s="185"/>
      <c r="O591" s="185"/>
      <c r="P591" s="185"/>
      <c r="Q591" s="185"/>
      <c r="R591" s="185"/>
      <c r="S591" s="185"/>
      <c r="T591" s="185"/>
      <c r="U591" s="185"/>
      <c r="V591" s="185"/>
      <c r="W591" s="185"/>
      <c r="X591" s="185"/>
      <c r="Y591" s="185"/>
      <c r="Z591" s="185"/>
      <c r="AA591" s="185"/>
      <c r="AB591" s="185"/>
      <c r="AC591" s="185"/>
      <c r="AD591" s="185"/>
      <c r="AE591" s="185"/>
      <c r="AF591" s="185"/>
    </row>
    <row r="592" spans="1:32" ht="15.75" customHeight="1" x14ac:dyDescent="0.35">
      <c r="A592" s="57"/>
      <c r="B592" s="212"/>
      <c r="C592" s="212"/>
      <c r="D592" s="212"/>
      <c r="E592" s="212"/>
      <c r="F592" s="212"/>
      <c r="G592" s="185"/>
      <c r="H592" s="185"/>
      <c r="I592" s="185"/>
      <c r="J592" s="185"/>
      <c r="K592" s="185"/>
      <c r="L592" s="185"/>
      <c r="M592" s="185"/>
      <c r="N592" s="185"/>
      <c r="O592" s="185"/>
      <c r="P592" s="185"/>
      <c r="Q592" s="185"/>
      <c r="R592" s="185"/>
      <c r="S592" s="185"/>
      <c r="T592" s="185"/>
      <c r="U592" s="185"/>
      <c r="V592" s="185"/>
      <c r="W592" s="185"/>
      <c r="X592" s="185"/>
      <c r="Y592" s="185"/>
      <c r="Z592" s="185"/>
      <c r="AA592" s="185"/>
      <c r="AB592" s="185"/>
      <c r="AC592" s="185"/>
      <c r="AD592" s="185"/>
      <c r="AE592" s="185"/>
      <c r="AF592" s="185"/>
    </row>
    <row r="593" spans="1:32" ht="15.75" customHeight="1" x14ac:dyDescent="0.35">
      <c r="A593" s="57"/>
      <c r="B593" s="212"/>
      <c r="C593" s="212"/>
      <c r="D593" s="212"/>
      <c r="E593" s="212"/>
      <c r="F593" s="212"/>
      <c r="G593" s="185"/>
      <c r="H593" s="185"/>
      <c r="I593" s="185"/>
      <c r="J593" s="185"/>
      <c r="K593" s="185"/>
      <c r="L593" s="185"/>
      <c r="M593" s="185"/>
      <c r="N593" s="185"/>
      <c r="O593" s="185"/>
      <c r="P593" s="185"/>
      <c r="Q593" s="185"/>
      <c r="R593" s="185"/>
      <c r="S593" s="185"/>
      <c r="T593" s="185"/>
      <c r="U593" s="185"/>
      <c r="V593" s="185"/>
      <c r="W593" s="185"/>
      <c r="X593" s="185"/>
      <c r="Y593" s="185"/>
      <c r="Z593" s="185"/>
      <c r="AA593" s="185"/>
      <c r="AB593" s="185"/>
      <c r="AC593" s="185"/>
      <c r="AD593" s="185"/>
      <c r="AE593" s="185"/>
      <c r="AF593" s="185"/>
    </row>
    <row r="594" spans="1:32" ht="15.75" customHeight="1" x14ac:dyDescent="0.35">
      <c r="A594" s="57"/>
      <c r="B594" s="212"/>
      <c r="C594" s="212"/>
      <c r="D594" s="212"/>
      <c r="E594" s="212"/>
      <c r="F594" s="212"/>
      <c r="G594" s="185"/>
      <c r="H594" s="185"/>
      <c r="I594" s="185"/>
      <c r="J594" s="185"/>
      <c r="K594" s="185"/>
      <c r="L594" s="185"/>
      <c r="M594" s="185"/>
      <c r="N594" s="185"/>
      <c r="O594" s="185"/>
      <c r="P594" s="185"/>
      <c r="Q594" s="185"/>
      <c r="R594" s="185"/>
      <c r="S594" s="185"/>
      <c r="T594" s="185"/>
      <c r="U594" s="185"/>
      <c r="V594" s="185"/>
      <c r="W594" s="185"/>
      <c r="X594" s="185"/>
      <c r="Y594" s="185"/>
      <c r="Z594" s="185"/>
      <c r="AA594" s="185"/>
      <c r="AB594" s="185"/>
      <c r="AC594" s="185"/>
      <c r="AD594" s="185"/>
      <c r="AE594" s="185"/>
      <c r="AF594" s="185"/>
    </row>
    <row r="595" spans="1:32" ht="15.75" customHeight="1" x14ac:dyDescent="0.35">
      <c r="A595" s="57"/>
      <c r="B595" s="212"/>
      <c r="C595" s="212"/>
      <c r="D595" s="212"/>
      <c r="E595" s="212"/>
      <c r="F595" s="212"/>
      <c r="G595" s="185"/>
      <c r="H595" s="185"/>
      <c r="I595" s="185"/>
      <c r="J595" s="185"/>
      <c r="K595" s="185"/>
      <c r="L595" s="185"/>
      <c r="M595" s="185"/>
      <c r="N595" s="185"/>
      <c r="O595" s="185"/>
      <c r="P595" s="185"/>
      <c r="Q595" s="185"/>
      <c r="R595" s="185"/>
      <c r="S595" s="185"/>
      <c r="T595" s="185"/>
      <c r="U595" s="185"/>
      <c r="V595" s="185"/>
      <c r="W595" s="185"/>
      <c r="X595" s="185"/>
      <c r="Y595" s="185"/>
      <c r="Z595" s="185"/>
      <c r="AA595" s="185"/>
      <c r="AB595" s="185"/>
      <c r="AC595" s="185"/>
      <c r="AD595" s="185"/>
      <c r="AE595" s="185"/>
      <c r="AF595" s="185"/>
    </row>
    <row r="596" spans="1:32" ht="15.75" customHeight="1" x14ac:dyDescent="0.35">
      <c r="A596" s="57"/>
      <c r="B596" s="212"/>
      <c r="C596" s="212"/>
      <c r="D596" s="212"/>
      <c r="E596" s="212"/>
      <c r="F596" s="212"/>
      <c r="G596" s="185"/>
      <c r="H596" s="185"/>
      <c r="I596" s="185"/>
      <c r="J596" s="185"/>
      <c r="K596" s="185"/>
      <c r="L596" s="185"/>
      <c r="M596" s="185"/>
      <c r="N596" s="185"/>
      <c r="O596" s="185"/>
      <c r="P596" s="185"/>
      <c r="Q596" s="185"/>
      <c r="R596" s="185"/>
      <c r="S596" s="185"/>
      <c r="T596" s="185"/>
      <c r="U596" s="185"/>
      <c r="V596" s="185"/>
      <c r="W596" s="185"/>
      <c r="X596" s="185"/>
      <c r="Y596" s="185"/>
      <c r="Z596" s="185"/>
      <c r="AA596" s="185"/>
      <c r="AB596" s="185"/>
      <c r="AC596" s="185"/>
      <c r="AD596" s="185"/>
      <c r="AE596" s="185"/>
      <c r="AF596" s="185"/>
    </row>
    <row r="597" spans="1:32" ht="15.75" customHeight="1" x14ac:dyDescent="0.35">
      <c r="A597" s="57"/>
      <c r="B597" s="212"/>
      <c r="C597" s="212"/>
      <c r="D597" s="212"/>
      <c r="E597" s="212"/>
      <c r="F597" s="212"/>
      <c r="G597" s="185"/>
      <c r="H597" s="185"/>
      <c r="I597" s="185"/>
      <c r="J597" s="185"/>
      <c r="K597" s="185"/>
      <c r="L597" s="185"/>
      <c r="M597" s="185"/>
      <c r="N597" s="185"/>
      <c r="O597" s="185"/>
      <c r="P597" s="185"/>
      <c r="Q597" s="185"/>
      <c r="R597" s="185"/>
      <c r="S597" s="185"/>
      <c r="T597" s="185"/>
      <c r="U597" s="185"/>
      <c r="V597" s="185"/>
      <c r="W597" s="185"/>
      <c r="X597" s="185"/>
      <c r="Y597" s="185"/>
      <c r="Z597" s="185"/>
      <c r="AA597" s="185"/>
      <c r="AB597" s="185"/>
      <c r="AC597" s="185"/>
      <c r="AD597" s="185"/>
      <c r="AE597" s="185"/>
      <c r="AF597" s="185"/>
    </row>
    <row r="598" spans="1:32" ht="15.75" customHeight="1" x14ac:dyDescent="0.35">
      <c r="A598" s="57"/>
      <c r="B598" s="212"/>
      <c r="C598" s="212"/>
      <c r="D598" s="212"/>
      <c r="E598" s="212"/>
      <c r="F598" s="212"/>
      <c r="G598" s="185"/>
      <c r="H598" s="185"/>
      <c r="I598" s="185"/>
      <c r="J598" s="185"/>
      <c r="K598" s="185"/>
      <c r="L598" s="185"/>
      <c r="M598" s="185"/>
      <c r="N598" s="185"/>
      <c r="O598" s="185"/>
      <c r="P598" s="185"/>
      <c r="Q598" s="185"/>
      <c r="R598" s="185"/>
      <c r="S598" s="185"/>
      <c r="T598" s="185"/>
      <c r="U598" s="185"/>
      <c r="V598" s="185"/>
      <c r="W598" s="185"/>
      <c r="X598" s="185"/>
      <c r="Y598" s="185"/>
      <c r="Z598" s="185"/>
      <c r="AA598" s="185"/>
      <c r="AB598" s="185"/>
      <c r="AC598" s="185"/>
      <c r="AD598" s="185"/>
      <c r="AE598" s="185"/>
      <c r="AF598" s="185"/>
    </row>
    <row r="599" spans="1:32" ht="15.75" customHeight="1" x14ac:dyDescent="0.35">
      <c r="A599" s="57"/>
      <c r="B599" s="212"/>
      <c r="C599" s="212"/>
      <c r="D599" s="212"/>
      <c r="E599" s="212"/>
      <c r="F599" s="212"/>
      <c r="G599" s="185"/>
      <c r="H599" s="185"/>
      <c r="I599" s="185"/>
      <c r="J599" s="185"/>
      <c r="K599" s="185"/>
      <c r="L599" s="185"/>
      <c r="M599" s="185"/>
      <c r="N599" s="185"/>
      <c r="O599" s="185"/>
      <c r="P599" s="185"/>
      <c r="Q599" s="185"/>
      <c r="R599" s="185"/>
      <c r="S599" s="185"/>
      <c r="T599" s="185"/>
      <c r="U599" s="185"/>
      <c r="V599" s="185"/>
      <c r="W599" s="185"/>
      <c r="X599" s="185"/>
      <c r="Y599" s="185"/>
      <c r="Z599" s="185"/>
      <c r="AA599" s="185"/>
      <c r="AB599" s="185"/>
      <c r="AC599" s="185"/>
      <c r="AD599" s="185"/>
      <c r="AE599" s="185"/>
      <c r="AF599" s="185"/>
    </row>
    <row r="600" spans="1:32" ht="15.75" customHeight="1" x14ac:dyDescent="0.35">
      <c r="A600" s="57"/>
      <c r="B600" s="212"/>
      <c r="C600" s="212"/>
      <c r="D600" s="212"/>
      <c r="E600" s="212"/>
      <c r="F600" s="212"/>
      <c r="G600" s="185"/>
      <c r="H600" s="185"/>
      <c r="I600" s="185"/>
      <c r="J600" s="185"/>
      <c r="K600" s="185"/>
      <c r="L600" s="185"/>
      <c r="M600" s="185"/>
      <c r="N600" s="185"/>
      <c r="O600" s="185"/>
      <c r="P600" s="185"/>
      <c r="Q600" s="185"/>
      <c r="R600" s="185"/>
      <c r="S600" s="185"/>
      <c r="T600" s="185"/>
      <c r="U600" s="185"/>
      <c r="V600" s="185"/>
      <c r="W600" s="185"/>
      <c r="X600" s="185"/>
      <c r="Y600" s="185"/>
      <c r="Z600" s="185"/>
      <c r="AA600" s="185"/>
      <c r="AB600" s="185"/>
      <c r="AC600" s="185"/>
      <c r="AD600" s="185"/>
      <c r="AE600" s="185"/>
      <c r="AF600" s="185"/>
    </row>
    <row r="601" spans="1:32" ht="15.75" customHeight="1" x14ac:dyDescent="0.35">
      <c r="A601" s="57"/>
      <c r="B601" s="212"/>
      <c r="C601" s="212"/>
      <c r="D601" s="212"/>
      <c r="E601" s="212"/>
      <c r="F601" s="212"/>
      <c r="G601" s="185"/>
      <c r="H601" s="185"/>
      <c r="I601" s="185"/>
      <c r="J601" s="185"/>
      <c r="K601" s="185"/>
      <c r="L601" s="185"/>
      <c r="M601" s="185"/>
      <c r="N601" s="185"/>
      <c r="O601" s="185"/>
      <c r="P601" s="185"/>
      <c r="Q601" s="185"/>
      <c r="R601" s="185"/>
      <c r="S601" s="185"/>
      <c r="T601" s="185"/>
      <c r="U601" s="185"/>
      <c r="V601" s="185"/>
      <c r="W601" s="185"/>
      <c r="X601" s="185"/>
      <c r="Y601" s="185"/>
      <c r="Z601" s="185"/>
      <c r="AA601" s="185"/>
      <c r="AB601" s="185"/>
      <c r="AC601" s="185"/>
      <c r="AD601" s="185"/>
      <c r="AE601" s="185"/>
      <c r="AF601" s="185"/>
    </row>
    <row r="602" spans="1:32" ht="15.75" customHeight="1" x14ac:dyDescent="0.35">
      <c r="A602" s="57"/>
      <c r="B602" s="212"/>
      <c r="C602" s="212"/>
      <c r="D602" s="212"/>
      <c r="E602" s="212"/>
      <c r="F602" s="212"/>
      <c r="G602" s="185"/>
      <c r="H602" s="185"/>
      <c r="I602" s="185"/>
      <c r="J602" s="185"/>
      <c r="K602" s="185"/>
      <c r="L602" s="185"/>
      <c r="M602" s="185"/>
      <c r="N602" s="185"/>
      <c r="O602" s="185"/>
      <c r="P602" s="185"/>
      <c r="Q602" s="185"/>
      <c r="R602" s="185"/>
      <c r="S602" s="185"/>
      <c r="T602" s="185"/>
      <c r="U602" s="185"/>
      <c r="V602" s="185"/>
      <c r="W602" s="185"/>
      <c r="X602" s="185"/>
      <c r="Y602" s="185"/>
      <c r="Z602" s="185"/>
      <c r="AA602" s="185"/>
      <c r="AB602" s="185"/>
      <c r="AC602" s="185"/>
      <c r="AD602" s="185"/>
      <c r="AE602" s="185"/>
      <c r="AF602" s="185"/>
    </row>
    <row r="603" spans="1:32" ht="15.75" customHeight="1" x14ac:dyDescent="0.35">
      <c r="A603" s="57"/>
      <c r="B603" s="212"/>
      <c r="C603" s="212"/>
      <c r="D603" s="212"/>
      <c r="E603" s="212"/>
      <c r="F603" s="212"/>
      <c r="G603" s="185"/>
      <c r="H603" s="185"/>
      <c r="I603" s="185"/>
      <c r="J603" s="185"/>
      <c r="K603" s="185"/>
      <c r="L603" s="185"/>
      <c r="M603" s="185"/>
      <c r="N603" s="185"/>
      <c r="O603" s="185"/>
      <c r="P603" s="185"/>
      <c r="Q603" s="185"/>
      <c r="R603" s="185"/>
      <c r="S603" s="185"/>
      <c r="T603" s="185"/>
      <c r="U603" s="185"/>
      <c r="V603" s="185"/>
      <c r="W603" s="185"/>
      <c r="X603" s="185"/>
      <c r="Y603" s="185"/>
      <c r="Z603" s="185"/>
      <c r="AA603" s="185"/>
      <c r="AB603" s="185"/>
      <c r="AC603" s="185"/>
      <c r="AD603" s="185"/>
      <c r="AE603" s="185"/>
      <c r="AF603" s="185"/>
    </row>
    <row r="604" spans="1:32" ht="15.75" customHeight="1" x14ac:dyDescent="0.35">
      <c r="A604" s="57"/>
      <c r="B604" s="212"/>
      <c r="C604" s="212"/>
      <c r="D604" s="212"/>
      <c r="E604" s="212"/>
      <c r="F604" s="212"/>
      <c r="G604" s="185"/>
      <c r="H604" s="185"/>
      <c r="I604" s="185"/>
      <c r="J604" s="185"/>
      <c r="K604" s="185"/>
      <c r="L604" s="185"/>
      <c r="M604" s="185"/>
      <c r="N604" s="185"/>
      <c r="O604" s="185"/>
      <c r="P604" s="185"/>
      <c r="Q604" s="185"/>
      <c r="R604" s="185"/>
      <c r="S604" s="185"/>
      <c r="T604" s="185"/>
      <c r="U604" s="185"/>
      <c r="V604" s="185"/>
      <c r="W604" s="185"/>
      <c r="X604" s="185"/>
      <c r="Y604" s="185"/>
      <c r="Z604" s="185"/>
      <c r="AA604" s="185"/>
      <c r="AB604" s="185"/>
      <c r="AC604" s="185"/>
      <c r="AD604" s="185"/>
      <c r="AE604" s="185"/>
      <c r="AF604" s="185"/>
    </row>
    <row r="605" spans="1:32" ht="15.75" customHeight="1" x14ac:dyDescent="0.35">
      <c r="A605" s="57"/>
      <c r="B605" s="212"/>
      <c r="C605" s="212"/>
      <c r="D605" s="212"/>
      <c r="E605" s="212"/>
      <c r="F605" s="212"/>
      <c r="G605" s="185"/>
      <c r="H605" s="185"/>
      <c r="I605" s="185"/>
      <c r="J605" s="185"/>
      <c r="K605" s="185"/>
      <c r="L605" s="185"/>
      <c r="M605" s="185"/>
      <c r="N605" s="185"/>
      <c r="O605" s="185"/>
      <c r="P605" s="185"/>
      <c r="Q605" s="185"/>
      <c r="R605" s="185"/>
      <c r="S605" s="185"/>
      <c r="T605" s="185"/>
      <c r="U605" s="185"/>
      <c r="V605" s="185"/>
      <c r="W605" s="185"/>
      <c r="X605" s="185"/>
      <c r="Y605" s="185"/>
      <c r="Z605" s="185"/>
      <c r="AA605" s="185"/>
      <c r="AB605" s="185"/>
      <c r="AC605" s="185"/>
      <c r="AD605" s="185"/>
      <c r="AE605" s="185"/>
      <c r="AF605" s="185"/>
    </row>
    <row r="606" spans="1:32" ht="15.75" customHeight="1" x14ac:dyDescent="0.35">
      <c r="A606" s="57"/>
      <c r="B606" s="212"/>
      <c r="C606" s="212"/>
      <c r="D606" s="212"/>
      <c r="E606" s="212"/>
      <c r="F606" s="212"/>
      <c r="G606" s="185"/>
      <c r="H606" s="185"/>
      <c r="I606" s="185"/>
      <c r="J606" s="185"/>
      <c r="K606" s="185"/>
      <c r="L606" s="185"/>
      <c r="M606" s="185"/>
      <c r="N606" s="185"/>
      <c r="O606" s="185"/>
      <c r="P606" s="185"/>
      <c r="Q606" s="185"/>
      <c r="R606" s="185"/>
      <c r="S606" s="185"/>
      <c r="T606" s="185"/>
      <c r="U606" s="185"/>
      <c r="V606" s="185"/>
      <c r="W606" s="185"/>
      <c r="X606" s="185"/>
      <c r="Y606" s="185"/>
      <c r="Z606" s="185"/>
      <c r="AA606" s="185"/>
      <c r="AB606" s="185"/>
      <c r="AC606" s="185"/>
      <c r="AD606" s="185"/>
      <c r="AE606" s="185"/>
      <c r="AF606" s="185"/>
    </row>
    <row r="607" spans="1:32" ht="15.75" customHeight="1" x14ac:dyDescent="0.35">
      <c r="A607" s="57"/>
      <c r="B607" s="212"/>
      <c r="C607" s="212"/>
      <c r="D607" s="212"/>
      <c r="E607" s="212"/>
      <c r="F607" s="212"/>
      <c r="G607" s="185"/>
      <c r="H607" s="185"/>
      <c r="I607" s="185"/>
      <c r="J607" s="185"/>
      <c r="K607" s="185"/>
      <c r="L607" s="185"/>
      <c r="M607" s="185"/>
      <c r="N607" s="185"/>
      <c r="O607" s="185"/>
      <c r="P607" s="185"/>
      <c r="Q607" s="185"/>
      <c r="R607" s="185"/>
      <c r="S607" s="185"/>
      <c r="T607" s="185"/>
      <c r="U607" s="185"/>
      <c r="V607" s="185"/>
      <c r="W607" s="185"/>
      <c r="X607" s="185"/>
      <c r="Y607" s="185"/>
      <c r="Z607" s="185"/>
      <c r="AA607" s="185"/>
      <c r="AB607" s="185"/>
      <c r="AC607" s="185"/>
      <c r="AD607" s="185"/>
      <c r="AE607" s="185"/>
      <c r="AF607" s="185"/>
    </row>
    <row r="608" spans="1:32" ht="15.75" customHeight="1" x14ac:dyDescent="0.35">
      <c r="A608" s="57"/>
      <c r="B608" s="212"/>
      <c r="C608" s="212"/>
      <c r="D608" s="212"/>
      <c r="E608" s="212"/>
      <c r="F608" s="212"/>
      <c r="G608" s="185"/>
      <c r="H608" s="185"/>
      <c r="I608" s="185"/>
      <c r="J608" s="185"/>
      <c r="K608" s="185"/>
      <c r="L608" s="185"/>
      <c r="M608" s="185"/>
      <c r="N608" s="185"/>
      <c r="O608" s="185"/>
      <c r="P608" s="185"/>
      <c r="Q608" s="185"/>
      <c r="R608" s="185"/>
      <c r="S608" s="185"/>
      <c r="T608" s="185"/>
      <c r="U608" s="185"/>
      <c r="V608" s="185"/>
      <c r="W608" s="185"/>
      <c r="X608" s="185"/>
      <c r="Y608" s="185"/>
      <c r="Z608" s="185"/>
      <c r="AA608" s="185"/>
      <c r="AB608" s="185"/>
      <c r="AC608" s="185"/>
      <c r="AD608" s="185"/>
      <c r="AE608" s="185"/>
      <c r="AF608" s="185"/>
    </row>
    <row r="609" spans="1:32" ht="15.75" customHeight="1" x14ac:dyDescent="0.35">
      <c r="A609" s="57"/>
      <c r="B609" s="212"/>
      <c r="C609" s="212"/>
      <c r="D609" s="212"/>
      <c r="E609" s="212"/>
      <c r="F609" s="212"/>
      <c r="G609" s="185"/>
      <c r="H609" s="185"/>
      <c r="I609" s="185"/>
      <c r="J609" s="185"/>
      <c r="K609" s="185"/>
      <c r="L609" s="185"/>
      <c r="M609" s="185"/>
      <c r="N609" s="185"/>
      <c r="O609" s="185"/>
      <c r="P609" s="185"/>
      <c r="Q609" s="185"/>
      <c r="R609" s="185"/>
      <c r="S609" s="185"/>
      <c r="T609" s="185"/>
      <c r="U609" s="185"/>
      <c r="V609" s="185"/>
      <c r="W609" s="185"/>
      <c r="X609" s="185"/>
      <c r="Y609" s="185"/>
      <c r="Z609" s="185"/>
      <c r="AA609" s="185"/>
      <c r="AB609" s="185"/>
      <c r="AC609" s="185"/>
      <c r="AD609" s="185"/>
      <c r="AE609" s="185"/>
      <c r="AF609" s="185"/>
    </row>
    <row r="610" spans="1:32" ht="15.75" customHeight="1" x14ac:dyDescent="0.35">
      <c r="A610" s="57"/>
      <c r="B610" s="212"/>
      <c r="C610" s="212"/>
      <c r="D610" s="212"/>
      <c r="E610" s="212"/>
      <c r="F610" s="212"/>
      <c r="G610" s="185"/>
      <c r="H610" s="185"/>
      <c r="I610" s="185"/>
      <c r="J610" s="185"/>
      <c r="K610" s="185"/>
      <c r="L610" s="185"/>
      <c r="M610" s="185"/>
      <c r="N610" s="185"/>
      <c r="O610" s="185"/>
      <c r="P610" s="185"/>
      <c r="Q610" s="185"/>
      <c r="R610" s="185"/>
      <c r="S610" s="185"/>
      <c r="T610" s="185"/>
      <c r="U610" s="185"/>
      <c r="V610" s="185"/>
      <c r="W610" s="185"/>
      <c r="X610" s="185"/>
      <c r="Y610" s="185"/>
      <c r="Z610" s="185"/>
      <c r="AA610" s="185"/>
      <c r="AB610" s="185"/>
      <c r="AC610" s="185"/>
      <c r="AD610" s="185"/>
      <c r="AE610" s="185"/>
      <c r="AF610" s="185"/>
    </row>
    <row r="611" spans="1:32" ht="15.75" customHeight="1" x14ac:dyDescent="0.35">
      <c r="A611" s="57"/>
      <c r="B611" s="212"/>
      <c r="C611" s="212"/>
      <c r="D611" s="212"/>
      <c r="E611" s="212"/>
      <c r="F611" s="212"/>
      <c r="G611" s="185"/>
      <c r="H611" s="185"/>
      <c r="I611" s="185"/>
      <c r="J611" s="185"/>
      <c r="K611" s="185"/>
      <c r="L611" s="185"/>
      <c r="M611" s="185"/>
      <c r="N611" s="185"/>
      <c r="O611" s="185"/>
      <c r="P611" s="185"/>
      <c r="Q611" s="185"/>
      <c r="R611" s="185"/>
      <c r="S611" s="185"/>
      <c r="T611" s="185"/>
      <c r="U611" s="185"/>
      <c r="V611" s="185"/>
      <c r="W611" s="185"/>
      <c r="X611" s="185"/>
      <c r="Y611" s="185"/>
      <c r="Z611" s="185"/>
      <c r="AA611" s="185"/>
      <c r="AB611" s="185"/>
      <c r="AC611" s="185"/>
      <c r="AD611" s="185"/>
      <c r="AE611" s="185"/>
      <c r="AF611" s="185"/>
    </row>
    <row r="612" spans="1:32" ht="15.75" customHeight="1" x14ac:dyDescent="0.35">
      <c r="A612" s="57"/>
      <c r="B612" s="212"/>
      <c r="C612" s="212"/>
      <c r="D612" s="212"/>
      <c r="E612" s="212"/>
      <c r="F612" s="212"/>
      <c r="G612" s="185"/>
      <c r="H612" s="185"/>
      <c r="I612" s="185"/>
      <c r="J612" s="185"/>
      <c r="K612" s="185"/>
      <c r="L612" s="185"/>
      <c r="M612" s="185"/>
      <c r="N612" s="185"/>
      <c r="O612" s="185"/>
      <c r="P612" s="185"/>
      <c r="Q612" s="185"/>
      <c r="R612" s="185"/>
      <c r="S612" s="185"/>
      <c r="T612" s="185"/>
      <c r="U612" s="185"/>
      <c r="V612" s="185"/>
      <c r="W612" s="185"/>
      <c r="X612" s="185"/>
      <c r="Y612" s="185"/>
      <c r="Z612" s="185"/>
      <c r="AA612" s="185"/>
      <c r="AB612" s="185"/>
      <c r="AC612" s="185"/>
      <c r="AD612" s="185"/>
      <c r="AE612" s="185"/>
      <c r="AF612" s="185"/>
    </row>
    <row r="613" spans="1:32" ht="15.75" customHeight="1" x14ac:dyDescent="0.35">
      <c r="A613" s="57"/>
      <c r="B613" s="212"/>
      <c r="C613" s="212"/>
      <c r="D613" s="212"/>
      <c r="E613" s="212"/>
      <c r="F613" s="212"/>
      <c r="G613" s="185"/>
      <c r="H613" s="185"/>
      <c r="I613" s="185"/>
      <c r="J613" s="185"/>
      <c r="K613" s="185"/>
      <c r="L613" s="185"/>
      <c r="M613" s="185"/>
      <c r="N613" s="185"/>
      <c r="O613" s="185"/>
      <c r="P613" s="185"/>
      <c r="Q613" s="185"/>
      <c r="R613" s="185"/>
      <c r="S613" s="185"/>
      <c r="T613" s="185"/>
      <c r="U613" s="185"/>
      <c r="V613" s="185"/>
      <c r="W613" s="185"/>
      <c r="X613" s="185"/>
      <c r="Y613" s="185"/>
      <c r="Z613" s="185"/>
      <c r="AA613" s="185"/>
      <c r="AB613" s="185"/>
      <c r="AC613" s="185"/>
      <c r="AD613" s="185"/>
      <c r="AE613" s="185"/>
      <c r="AF613" s="185"/>
    </row>
    <row r="614" spans="1:32" ht="15.75" customHeight="1" x14ac:dyDescent="0.35">
      <c r="A614" s="57"/>
      <c r="B614" s="212"/>
      <c r="C614" s="212"/>
      <c r="D614" s="212"/>
      <c r="E614" s="212"/>
      <c r="F614" s="212"/>
      <c r="G614" s="185"/>
      <c r="H614" s="185"/>
      <c r="I614" s="185"/>
      <c r="J614" s="185"/>
      <c r="K614" s="185"/>
      <c r="L614" s="185"/>
      <c r="M614" s="185"/>
      <c r="N614" s="185"/>
      <c r="O614" s="185"/>
      <c r="P614" s="185"/>
      <c r="Q614" s="185"/>
      <c r="R614" s="185"/>
      <c r="S614" s="185"/>
      <c r="T614" s="185"/>
      <c r="U614" s="185"/>
      <c r="V614" s="185"/>
      <c r="W614" s="185"/>
      <c r="X614" s="185"/>
      <c r="Y614" s="185"/>
      <c r="Z614" s="185"/>
      <c r="AA614" s="185"/>
      <c r="AB614" s="185"/>
      <c r="AC614" s="185"/>
      <c r="AD614" s="185"/>
      <c r="AE614" s="185"/>
      <c r="AF614" s="185"/>
    </row>
    <row r="615" spans="1:32" ht="15.75" customHeight="1" x14ac:dyDescent="0.35">
      <c r="A615" s="57"/>
      <c r="B615" s="212"/>
      <c r="C615" s="212"/>
      <c r="D615" s="212"/>
      <c r="E615" s="212"/>
      <c r="F615" s="212"/>
      <c r="G615" s="185"/>
      <c r="H615" s="185"/>
      <c r="I615" s="185"/>
      <c r="J615" s="185"/>
      <c r="K615" s="185"/>
      <c r="L615" s="185"/>
      <c r="M615" s="185"/>
      <c r="N615" s="185"/>
      <c r="O615" s="185"/>
      <c r="P615" s="185"/>
      <c r="Q615" s="185"/>
      <c r="R615" s="185"/>
      <c r="S615" s="185"/>
      <c r="T615" s="185"/>
      <c r="U615" s="185"/>
      <c r="V615" s="185"/>
      <c r="W615" s="185"/>
      <c r="X615" s="185"/>
      <c r="Y615" s="185"/>
      <c r="Z615" s="185"/>
      <c r="AA615" s="185"/>
      <c r="AB615" s="185"/>
      <c r="AC615" s="185"/>
      <c r="AD615" s="185"/>
      <c r="AE615" s="185"/>
      <c r="AF615" s="185"/>
    </row>
    <row r="616" spans="1:32" ht="15.75" customHeight="1" x14ac:dyDescent="0.35">
      <c r="A616" s="57"/>
      <c r="B616" s="212"/>
      <c r="C616" s="212"/>
      <c r="D616" s="212"/>
      <c r="E616" s="212"/>
      <c r="F616" s="212"/>
      <c r="G616" s="185"/>
      <c r="H616" s="185"/>
      <c r="I616" s="185"/>
      <c r="J616" s="185"/>
      <c r="K616" s="185"/>
      <c r="L616" s="185"/>
      <c r="M616" s="185"/>
      <c r="N616" s="185"/>
      <c r="O616" s="185"/>
      <c r="P616" s="185"/>
      <c r="Q616" s="185"/>
      <c r="R616" s="185"/>
      <c r="S616" s="185"/>
      <c r="T616" s="185"/>
      <c r="U616" s="185"/>
      <c r="V616" s="185"/>
      <c r="W616" s="185"/>
      <c r="X616" s="185"/>
      <c r="Y616" s="185"/>
      <c r="Z616" s="185"/>
      <c r="AA616" s="185"/>
      <c r="AB616" s="185"/>
      <c r="AC616" s="185"/>
      <c r="AD616" s="185"/>
      <c r="AE616" s="185"/>
      <c r="AF616" s="185"/>
    </row>
    <row r="617" spans="1:32" ht="15.75" customHeight="1" x14ac:dyDescent="0.35">
      <c r="A617" s="57"/>
      <c r="B617" s="212"/>
      <c r="C617" s="212"/>
      <c r="D617" s="212"/>
      <c r="E617" s="212"/>
      <c r="F617" s="212"/>
      <c r="G617" s="185"/>
      <c r="H617" s="185"/>
      <c r="I617" s="185"/>
      <c r="J617" s="185"/>
      <c r="K617" s="185"/>
      <c r="L617" s="185"/>
      <c r="M617" s="185"/>
      <c r="N617" s="185"/>
      <c r="O617" s="185"/>
      <c r="P617" s="185"/>
      <c r="Q617" s="185"/>
      <c r="R617" s="185"/>
      <c r="S617" s="185"/>
      <c r="T617" s="185"/>
      <c r="U617" s="185"/>
      <c r="V617" s="185"/>
      <c r="W617" s="185"/>
      <c r="X617" s="185"/>
      <c r="Y617" s="185"/>
      <c r="Z617" s="185"/>
      <c r="AA617" s="185"/>
      <c r="AB617" s="185"/>
      <c r="AC617" s="185"/>
      <c r="AD617" s="185"/>
      <c r="AE617" s="185"/>
      <c r="AF617" s="185"/>
    </row>
    <row r="618" spans="1:32" ht="15.75" customHeight="1" x14ac:dyDescent="0.35">
      <c r="A618" s="57"/>
      <c r="B618" s="212"/>
      <c r="C618" s="212"/>
      <c r="D618" s="212"/>
      <c r="E618" s="212"/>
      <c r="F618" s="212"/>
      <c r="G618" s="185"/>
      <c r="H618" s="185"/>
      <c r="I618" s="185"/>
      <c r="J618" s="185"/>
      <c r="K618" s="185"/>
      <c r="L618" s="185"/>
      <c r="M618" s="185"/>
      <c r="N618" s="185"/>
      <c r="O618" s="185"/>
      <c r="P618" s="185"/>
      <c r="Q618" s="185"/>
      <c r="R618" s="185"/>
      <c r="S618" s="185"/>
      <c r="T618" s="185"/>
      <c r="U618" s="185"/>
      <c r="V618" s="185"/>
      <c r="W618" s="185"/>
      <c r="X618" s="185"/>
      <c r="Y618" s="185"/>
      <c r="Z618" s="185"/>
      <c r="AA618" s="185"/>
      <c r="AB618" s="185"/>
      <c r="AC618" s="185"/>
      <c r="AD618" s="185"/>
      <c r="AE618" s="185"/>
      <c r="AF618" s="185"/>
    </row>
    <row r="619" spans="1:32" ht="15.75" customHeight="1" x14ac:dyDescent="0.35">
      <c r="A619" s="57"/>
      <c r="B619" s="212"/>
      <c r="C619" s="212"/>
      <c r="D619" s="212"/>
      <c r="E619" s="212"/>
      <c r="F619" s="212"/>
      <c r="G619" s="185"/>
      <c r="H619" s="185"/>
      <c r="I619" s="185"/>
      <c r="J619" s="185"/>
      <c r="K619" s="185"/>
      <c r="L619" s="185"/>
      <c r="M619" s="185"/>
      <c r="N619" s="185"/>
      <c r="O619" s="185"/>
      <c r="P619" s="185"/>
      <c r="Q619" s="185"/>
      <c r="R619" s="185"/>
      <c r="S619" s="185"/>
      <c r="T619" s="185"/>
      <c r="U619" s="185"/>
      <c r="V619" s="185"/>
      <c r="W619" s="185"/>
      <c r="X619" s="185"/>
      <c r="Y619" s="185"/>
      <c r="Z619" s="185"/>
      <c r="AA619" s="185"/>
      <c r="AB619" s="185"/>
      <c r="AC619" s="185"/>
      <c r="AD619" s="185"/>
      <c r="AE619" s="185"/>
      <c r="AF619" s="185"/>
    </row>
    <row r="620" spans="1:32" ht="15.75" customHeight="1" x14ac:dyDescent="0.35">
      <c r="A620" s="57"/>
      <c r="B620" s="212"/>
      <c r="C620" s="212"/>
      <c r="D620" s="212"/>
      <c r="E620" s="212"/>
      <c r="F620" s="212"/>
      <c r="G620" s="185"/>
      <c r="H620" s="185"/>
      <c r="I620" s="185"/>
      <c r="J620" s="185"/>
      <c r="K620" s="185"/>
      <c r="L620" s="185"/>
      <c r="M620" s="185"/>
      <c r="N620" s="185"/>
      <c r="O620" s="185"/>
      <c r="P620" s="185"/>
      <c r="Q620" s="185"/>
      <c r="R620" s="185"/>
      <c r="S620" s="185"/>
      <c r="T620" s="185"/>
      <c r="U620" s="185"/>
      <c r="V620" s="185"/>
      <c r="W620" s="185"/>
      <c r="X620" s="185"/>
      <c r="Y620" s="185"/>
      <c r="Z620" s="185"/>
      <c r="AA620" s="185"/>
      <c r="AB620" s="185"/>
      <c r="AC620" s="185"/>
      <c r="AD620" s="185"/>
      <c r="AE620" s="185"/>
      <c r="AF620" s="185"/>
    </row>
    <row r="621" spans="1:32" ht="15.75" customHeight="1" x14ac:dyDescent="0.35">
      <c r="A621" s="57"/>
      <c r="B621" s="212"/>
      <c r="C621" s="212"/>
      <c r="D621" s="212"/>
      <c r="E621" s="212"/>
      <c r="F621" s="212"/>
      <c r="G621" s="185"/>
      <c r="H621" s="185"/>
      <c r="I621" s="185"/>
      <c r="J621" s="185"/>
      <c r="K621" s="185"/>
      <c r="L621" s="185"/>
      <c r="M621" s="185"/>
      <c r="N621" s="185"/>
      <c r="O621" s="185"/>
      <c r="P621" s="185"/>
      <c r="Q621" s="185"/>
      <c r="R621" s="185"/>
      <c r="S621" s="185"/>
      <c r="T621" s="185"/>
      <c r="U621" s="185"/>
      <c r="V621" s="185"/>
      <c r="W621" s="185"/>
      <c r="X621" s="185"/>
      <c r="Y621" s="185"/>
      <c r="Z621" s="185"/>
      <c r="AA621" s="185"/>
      <c r="AB621" s="185"/>
      <c r="AC621" s="185"/>
      <c r="AD621" s="185"/>
      <c r="AE621" s="185"/>
      <c r="AF621" s="185"/>
    </row>
    <row r="622" spans="1:32" ht="15.75" customHeight="1" x14ac:dyDescent="0.35">
      <c r="A622" s="57"/>
      <c r="B622" s="212"/>
      <c r="C622" s="212"/>
      <c r="D622" s="212"/>
      <c r="E622" s="212"/>
      <c r="F622" s="212"/>
      <c r="G622" s="185"/>
      <c r="H622" s="185"/>
      <c r="I622" s="185"/>
      <c r="J622" s="185"/>
      <c r="K622" s="185"/>
      <c r="L622" s="185"/>
      <c r="M622" s="185"/>
      <c r="N622" s="185"/>
      <c r="O622" s="185"/>
      <c r="P622" s="185"/>
      <c r="Q622" s="185"/>
      <c r="R622" s="185"/>
      <c r="S622" s="185"/>
      <c r="T622" s="185"/>
      <c r="U622" s="185"/>
      <c r="V622" s="185"/>
      <c r="W622" s="185"/>
      <c r="X622" s="185"/>
      <c r="Y622" s="185"/>
      <c r="Z622" s="185"/>
      <c r="AA622" s="185"/>
      <c r="AB622" s="185"/>
      <c r="AC622" s="185"/>
      <c r="AD622" s="185"/>
      <c r="AE622" s="185"/>
      <c r="AF622" s="185"/>
    </row>
    <row r="623" spans="1:32" ht="15.75" customHeight="1" x14ac:dyDescent="0.35">
      <c r="A623" s="57"/>
      <c r="B623" s="212"/>
      <c r="C623" s="212"/>
      <c r="D623" s="212"/>
      <c r="E623" s="212"/>
      <c r="F623" s="212"/>
      <c r="G623" s="185"/>
      <c r="H623" s="185"/>
      <c r="I623" s="185"/>
      <c r="J623" s="185"/>
      <c r="K623" s="185"/>
      <c r="L623" s="185"/>
      <c r="M623" s="185"/>
      <c r="N623" s="185"/>
      <c r="O623" s="185"/>
      <c r="P623" s="185"/>
      <c r="Q623" s="185"/>
      <c r="R623" s="185"/>
      <c r="S623" s="185"/>
      <c r="T623" s="185"/>
      <c r="U623" s="185"/>
      <c r="V623" s="185"/>
      <c r="W623" s="185"/>
      <c r="X623" s="185"/>
      <c r="Y623" s="185"/>
      <c r="Z623" s="185"/>
      <c r="AA623" s="185"/>
      <c r="AB623" s="185"/>
      <c r="AC623" s="185"/>
      <c r="AD623" s="185"/>
      <c r="AE623" s="185"/>
      <c r="AF623" s="185"/>
    </row>
    <row r="624" spans="1:32" ht="15.75" customHeight="1" x14ac:dyDescent="0.35">
      <c r="A624" s="57"/>
      <c r="B624" s="212"/>
      <c r="C624" s="212"/>
      <c r="D624" s="212"/>
      <c r="E624" s="212"/>
      <c r="F624" s="212"/>
      <c r="G624" s="185"/>
      <c r="H624" s="185"/>
      <c r="I624" s="185"/>
      <c r="J624" s="185"/>
      <c r="K624" s="185"/>
      <c r="L624" s="185"/>
      <c r="M624" s="185"/>
      <c r="N624" s="185"/>
      <c r="O624" s="185"/>
      <c r="P624" s="185"/>
      <c r="Q624" s="185"/>
      <c r="R624" s="185"/>
      <c r="S624" s="185"/>
      <c r="T624" s="185"/>
      <c r="U624" s="185"/>
      <c r="V624" s="185"/>
      <c r="W624" s="185"/>
      <c r="X624" s="185"/>
      <c r="Y624" s="185"/>
      <c r="Z624" s="185"/>
      <c r="AA624" s="185"/>
      <c r="AB624" s="185"/>
      <c r="AC624" s="185"/>
      <c r="AD624" s="185"/>
      <c r="AE624" s="185"/>
      <c r="AF624" s="185"/>
    </row>
    <row r="625" spans="1:32" ht="15.75" customHeight="1" x14ac:dyDescent="0.35">
      <c r="A625" s="57"/>
      <c r="B625" s="212"/>
      <c r="C625" s="212"/>
      <c r="D625" s="212"/>
      <c r="E625" s="212"/>
      <c r="F625" s="212"/>
      <c r="G625" s="185"/>
      <c r="H625" s="185"/>
      <c r="I625" s="185"/>
      <c r="J625" s="185"/>
      <c r="K625" s="185"/>
      <c r="L625" s="185"/>
      <c r="M625" s="185"/>
      <c r="N625" s="185"/>
      <c r="O625" s="185"/>
      <c r="P625" s="185"/>
      <c r="Q625" s="185"/>
      <c r="R625" s="185"/>
      <c r="S625" s="185"/>
      <c r="T625" s="185"/>
      <c r="U625" s="185"/>
      <c r="V625" s="185"/>
      <c r="W625" s="185"/>
      <c r="X625" s="185"/>
      <c r="Y625" s="185"/>
      <c r="Z625" s="185"/>
      <c r="AA625" s="185"/>
      <c r="AB625" s="185"/>
      <c r="AC625" s="185"/>
      <c r="AD625" s="185"/>
      <c r="AE625" s="185"/>
      <c r="AF625" s="185"/>
    </row>
  </sheetData>
  <mergeCells count="4">
    <mergeCell ref="G7:J7"/>
    <mergeCell ref="A8:J8"/>
    <mergeCell ref="A41:J41"/>
    <mergeCell ref="A85:D85"/>
  </mergeCells>
  <pageMargins left="0.7" right="0.7" top="0.75" bottom="0.75" header="0" footer="0"/>
  <pageSetup orientation="portrait"/>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964"/>
  <sheetViews>
    <sheetView zoomScale="70" zoomScaleNormal="70" workbookViewId="0">
      <selection activeCell="F29" sqref="F29"/>
    </sheetView>
  </sheetViews>
  <sheetFormatPr baseColWidth="10" defaultColWidth="14.453125" defaultRowHeight="15" customHeight="1" x14ac:dyDescent="0.35"/>
  <cols>
    <col min="1" max="1" width="32.7265625" style="136" customWidth="1"/>
    <col min="2" max="2" width="38.08984375" style="136" customWidth="1"/>
    <col min="3" max="3" width="23.453125" style="136" customWidth="1"/>
    <col min="4" max="5" width="16" style="136" customWidth="1"/>
    <col min="6" max="6" width="16" style="226" customWidth="1"/>
    <col min="7" max="7" width="7.81640625" style="136" customWidth="1"/>
    <col min="8" max="8" width="87.81640625" style="136" customWidth="1"/>
    <col min="9" max="9" width="15.36328125" style="136" customWidth="1"/>
    <col min="10" max="10" width="14.453125" style="136" customWidth="1"/>
    <col min="11" max="11" width="12.453125" style="136" customWidth="1"/>
    <col min="12" max="12" width="14.1796875" style="136" customWidth="1"/>
    <col min="13" max="13" width="16.81640625" style="136" customWidth="1"/>
    <col min="14" max="16" width="10.81640625" style="136" customWidth="1"/>
    <col min="17" max="17" width="18.1796875" style="136" customWidth="1"/>
    <col min="18" max="32" width="10.81640625" style="136" customWidth="1"/>
    <col min="33" max="16384" width="14.453125" style="136"/>
  </cols>
  <sheetData>
    <row r="1" spans="1:36" s="168" customFormat="1" ht="28.5" customHeight="1" x14ac:dyDescent="0.5">
      <c r="A1" s="167" t="s">
        <v>269</v>
      </c>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row>
    <row r="2" spans="1:36" ht="14" customHeight="1" x14ac:dyDescent="0.35">
      <c r="A2" s="267" t="s">
        <v>193</v>
      </c>
      <c r="B2" s="291"/>
      <c r="C2" s="291"/>
      <c r="D2" s="291"/>
      <c r="E2" s="291"/>
      <c r="F2" s="291"/>
      <c r="G2" s="291"/>
      <c r="H2" s="291"/>
      <c r="I2" s="291"/>
      <c r="J2" s="291"/>
      <c r="K2" s="291"/>
      <c r="L2" s="291"/>
      <c r="M2" s="291"/>
      <c r="N2" s="291"/>
      <c r="O2" s="291"/>
      <c r="P2" s="291"/>
      <c r="Q2" s="291"/>
      <c r="R2" s="291"/>
      <c r="S2" s="291"/>
      <c r="T2" s="291"/>
      <c r="U2" s="291"/>
      <c r="V2" s="291"/>
      <c r="W2" s="291"/>
      <c r="X2" s="291"/>
      <c r="Y2" s="291"/>
      <c r="Z2" s="291"/>
      <c r="AA2" s="291"/>
      <c r="AB2" s="291"/>
      <c r="AC2" s="7"/>
      <c r="AD2" s="7"/>
      <c r="AE2" s="7"/>
      <c r="AF2" s="7"/>
    </row>
    <row r="3" spans="1:36" ht="15.5" x14ac:dyDescent="0.35">
      <c r="A3" s="7" t="s">
        <v>270</v>
      </c>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row>
    <row r="4" spans="1:36" ht="16" thickBot="1" x14ac:dyDescent="0.4">
      <c r="A4" s="7" t="s">
        <v>271</v>
      </c>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row>
    <row r="5" spans="1:36" s="223" customFormat="1" ht="47" thickBot="1" x14ac:dyDescent="0.4">
      <c r="A5" s="73" t="s">
        <v>4495</v>
      </c>
      <c r="B5" s="74" t="s">
        <v>4496</v>
      </c>
      <c r="C5" s="74" t="s">
        <v>4504</v>
      </c>
      <c r="D5" s="74" t="s">
        <v>4506</v>
      </c>
      <c r="E5" s="74" t="s">
        <v>4490</v>
      </c>
      <c r="F5" s="74" t="s">
        <v>4503</v>
      </c>
      <c r="G5" s="282"/>
      <c r="H5" s="283"/>
      <c r="I5" s="283"/>
      <c r="J5" s="284"/>
      <c r="K5" s="31"/>
      <c r="L5" s="226"/>
      <c r="M5" s="226"/>
      <c r="N5" s="226"/>
      <c r="O5" s="226"/>
      <c r="P5" s="226"/>
      <c r="Q5" s="226"/>
      <c r="R5" s="226"/>
      <c r="S5" s="226"/>
      <c r="T5" s="226"/>
      <c r="U5" s="226"/>
      <c r="V5" s="226"/>
      <c r="W5" s="226"/>
      <c r="X5" s="226"/>
      <c r="Y5" s="226"/>
      <c r="Z5" s="226"/>
      <c r="AA5" s="226"/>
      <c r="AB5" s="226"/>
      <c r="AC5" s="226"/>
      <c r="AD5" s="226"/>
      <c r="AE5" s="226"/>
    </row>
    <row r="6" spans="1:36" ht="25.5" thickBot="1" x14ac:dyDescent="0.55000000000000004">
      <c r="A6" s="137"/>
      <c r="B6" s="239"/>
      <c r="C6" s="239"/>
      <c r="D6" s="239"/>
      <c r="E6" s="239"/>
      <c r="F6" s="239"/>
      <c r="G6" s="238">
        <v>1</v>
      </c>
      <c r="H6" s="140" t="s">
        <v>4665</v>
      </c>
      <c r="I6" s="141"/>
      <c r="J6" s="142"/>
      <c r="K6" s="7"/>
      <c r="M6" s="226"/>
      <c r="N6" s="226"/>
      <c r="O6" s="226"/>
      <c r="P6" s="226"/>
      <c r="R6" s="226"/>
      <c r="S6" s="226"/>
      <c r="T6" s="226"/>
      <c r="U6" s="7"/>
      <c r="V6" s="7"/>
      <c r="W6" s="7"/>
      <c r="X6" s="7"/>
      <c r="Y6" s="7"/>
      <c r="Z6" s="7"/>
      <c r="AA6" s="7"/>
      <c r="AB6" s="7"/>
      <c r="AC6" s="7"/>
      <c r="AD6" s="7"/>
      <c r="AE6" s="7"/>
      <c r="AF6" s="7"/>
    </row>
    <row r="7" spans="1:36" ht="15.5" x14ac:dyDescent="0.35">
      <c r="A7" s="93" t="s">
        <v>4672</v>
      </c>
      <c r="B7" s="93" t="s">
        <v>4672</v>
      </c>
      <c r="C7" s="70" t="s">
        <v>250</v>
      </c>
      <c r="D7" s="70" t="s">
        <v>278</v>
      </c>
      <c r="E7" s="70" t="s">
        <v>278</v>
      </c>
      <c r="F7" s="70" t="s">
        <v>278</v>
      </c>
      <c r="G7" s="40"/>
      <c r="H7" s="45" t="s">
        <v>272</v>
      </c>
      <c r="I7" s="174"/>
      <c r="J7" s="71"/>
      <c r="K7" s="7"/>
      <c r="M7" s="226"/>
      <c r="N7" s="226"/>
      <c r="O7" s="226"/>
      <c r="P7" s="226"/>
      <c r="Q7" s="226"/>
      <c r="R7" s="226"/>
      <c r="S7" s="226"/>
      <c r="T7" s="226"/>
      <c r="U7" s="7"/>
      <c r="V7" s="7"/>
      <c r="W7" s="7"/>
      <c r="X7" s="7"/>
      <c r="Y7" s="7"/>
      <c r="Z7" s="7"/>
      <c r="AA7" s="7"/>
      <c r="AB7" s="7"/>
      <c r="AC7" s="7"/>
      <c r="AD7" s="7"/>
      <c r="AE7" s="7"/>
      <c r="AF7" s="7"/>
    </row>
    <row r="8" spans="1:36" s="226" customFormat="1" ht="15.5" x14ac:dyDescent="0.35">
      <c r="A8" s="93" t="s">
        <v>4672</v>
      </c>
      <c r="B8" s="93" t="s">
        <v>4672</v>
      </c>
      <c r="C8" s="70" t="s">
        <v>250</v>
      </c>
      <c r="D8" s="70" t="s">
        <v>278</v>
      </c>
      <c r="E8" s="70" t="s">
        <v>278</v>
      </c>
      <c r="F8" s="70" t="s">
        <v>278</v>
      </c>
      <c r="G8" s="18"/>
      <c r="H8" s="226" t="s">
        <v>273</v>
      </c>
      <c r="I8" s="172"/>
      <c r="J8" s="7"/>
      <c r="K8" s="7"/>
      <c r="L8" s="224"/>
      <c r="Q8" s="237"/>
      <c r="R8" s="237"/>
      <c r="S8" s="237"/>
      <c r="T8" s="237"/>
      <c r="U8" s="7"/>
      <c r="V8" s="7"/>
      <c r="W8" s="7"/>
      <c r="X8" s="7"/>
      <c r="Y8" s="7"/>
      <c r="Z8" s="7"/>
      <c r="AA8" s="7"/>
      <c r="AB8" s="7"/>
      <c r="AC8" s="7"/>
      <c r="AD8" s="7"/>
      <c r="AE8" s="7"/>
      <c r="AF8" s="7"/>
    </row>
    <row r="9" spans="1:36" s="226" customFormat="1" ht="16" thickBot="1" x14ac:dyDescent="0.4">
      <c r="A9" s="93"/>
      <c r="B9" s="70" t="s">
        <v>4505</v>
      </c>
      <c r="C9" s="70" t="s">
        <v>250</v>
      </c>
      <c r="D9" s="70" t="s">
        <v>278</v>
      </c>
      <c r="E9" s="70" t="s">
        <v>278</v>
      </c>
      <c r="F9" s="70" t="s">
        <v>278</v>
      </c>
      <c r="G9" s="40"/>
      <c r="H9" s="71" t="s">
        <v>4663</v>
      </c>
      <c r="I9" s="198" t="s">
        <v>202</v>
      </c>
      <c r="J9" s="71"/>
      <c r="K9" s="7"/>
      <c r="L9" s="224"/>
      <c r="M9" s="224"/>
      <c r="N9" s="224"/>
      <c r="O9" s="224"/>
      <c r="P9" s="224"/>
      <c r="Q9" s="224"/>
      <c r="R9" s="224"/>
      <c r="S9" s="224"/>
      <c r="T9" s="224"/>
      <c r="U9" s="224"/>
      <c r="V9" s="7"/>
      <c r="W9" s="7"/>
      <c r="X9" s="7"/>
      <c r="Y9" s="7"/>
      <c r="Z9" s="7"/>
      <c r="AA9" s="7"/>
      <c r="AB9" s="7"/>
      <c r="AC9" s="7"/>
      <c r="AD9" s="7"/>
      <c r="AE9" s="7"/>
      <c r="AF9" s="7"/>
    </row>
    <row r="10" spans="1:36" s="226" customFormat="1" ht="25.5" thickBot="1" x14ac:dyDescent="0.55000000000000004">
      <c r="A10" s="137"/>
      <c r="B10" s="239"/>
      <c r="C10" s="239"/>
      <c r="D10" s="239"/>
      <c r="E10" s="239"/>
      <c r="F10" s="239"/>
      <c r="G10" s="182">
        <v>2</v>
      </c>
      <c r="H10" s="140" t="s">
        <v>4666</v>
      </c>
      <c r="I10" s="141"/>
      <c r="J10" s="142"/>
      <c r="K10" s="7"/>
      <c r="U10" s="7"/>
      <c r="V10" s="7"/>
      <c r="W10" s="7"/>
      <c r="X10" s="7"/>
      <c r="Y10" s="7"/>
      <c r="Z10" s="7"/>
      <c r="AA10" s="7"/>
      <c r="AB10" s="7"/>
      <c r="AC10" s="7"/>
      <c r="AD10" s="7"/>
      <c r="AE10" s="7"/>
      <c r="AF10" s="7"/>
    </row>
    <row r="11" spans="1:36" s="226" customFormat="1" ht="15.5" x14ac:dyDescent="0.35">
      <c r="A11" s="93" t="s">
        <v>4672</v>
      </c>
      <c r="B11" s="70" t="s">
        <v>4932</v>
      </c>
      <c r="C11" s="70" t="s">
        <v>250</v>
      </c>
      <c r="D11" s="70" t="s">
        <v>278</v>
      </c>
      <c r="E11" s="70" t="s">
        <v>278</v>
      </c>
      <c r="F11" s="70" t="s">
        <v>278</v>
      </c>
      <c r="G11" s="40"/>
      <c r="H11" s="45" t="s">
        <v>274</v>
      </c>
      <c r="I11" s="174" t="s">
        <v>202</v>
      </c>
      <c r="J11" s="40"/>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row>
    <row r="12" spans="1:36" s="234" customFormat="1" ht="15.5" x14ac:dyDescent="0.35">
      <c r="A12" s="93"/>
      <c r="B12" s="70" t="s">
        <v>4932</v>
      </c>
      <c r="C12" s="70" t="s">
        <v>278</v>
      </c>
      <c r="D12" s="70" t="s">
        <v>278</v>
      </c>
      <c r="E12" s="70" t="s">
        <v>278</v>
      </c>
      <c r="F12" s="70" t="s">
        <v>278</v>
      </c>
      <c r="G12" s="40"/>
      <c r="H12" s="45" t="s">
        <v>4931</v>
      </c>
      <c r="I12" s="174" t="s">
        <v>202</v>
      </c>
      <c r="J12" s="40"/>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row>
    <row r="13" spans="1:36" ht="15.5" x14ac:dyDescent="0.35">
      <c r="A13" s="93" t="s">
        <v>4672</v>
      </c>
      <c r="B13" s="93" t="s">
        <v>4672</v>
      </c>
      <c r="C13" s="70" t="s">
        <v>250</v>
      </c>
      <c r="D13" s="70" t="s">
        <v>278</v>
      </c>
      <c r="E13" s="70" t="s">
        <v>278</v>
      </c>
      <c r="F13" s="70" t="s">
        <v>278</v>
      </c>
      <c r="G13" s="18"/>
      <c r="H13" s="226" t="s">
        <v>273</v>
      </c>
      <c r="I13" s="172" t="s">
        <v>202</v>
      </c>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row>
    <row r="14" spans="1:36" ht="16" thickBot="1" x14ac:dyDescent="0.4">
      <c r="A14" s="93"/>
      <c r="B14" s="70" t="s">
        <v>4505</v>
      </c>
      <c r="C14" s="70" t="s">
        <v>250</v>
      </c>
      <c r="D14" s="70" t="s">
        <v>278</v>
      </c>
      <c r="E14" s="70" t="s">
        <v>278</v>
      </c>
      <c r="F14" s="70" t="s">
        <v>278</v>
      </c>
      <c r="G14" s="240"/>
      <c r="H14" s="71" t="s">
        <v>4664</v>
      </c>
      <c r="I14" s="198" t="s">
        <v>202</v>
      </c>
      <c r="J14" s="71"/>
      <c r="K14" s="7"/>
      <c r="L14" s="224"/>
      <c r="M14" s="224"/>
      <c r="N14" s="224"/>
      <c r="O14" s="224"/>
      <c r="P14" s="224"/>
      <c r="Q14" s="224"/>
      <c r="R14" s="224"/>
      <c r="S14" s="224"/>
      <c r="T14" s="224"/>
      <c r="U14" s="224"/>
      <c r="V14" s="7"/>
      <c r="W14" s="7"/>
      <c r="X14" s="7"/>
      <c r="Y14" s="7"/>
      <c r="Z14" s="7"/>
      <c r="AA14" s="7"/>
      <c r="AB14" s="7"/>
      <c r="AC14" s="7"/>
      <c r="AD14" s="7"/>
      <c r="AE14" s="7"/>
      <c r="AF14" s="7"/>
    </row>
    <row r="15" spans="1:36" s="226" customFormat="1" ht="25.5" thickBot="1" x14ac:dyDescent="0.55000000000000004">
      <c r="A15" s="137"/>
      <c r="B15" s="239"/>
      <c r="C15" s="239"/>
      <c r="D15" s="239"/>
      <c r="E15" s="239"/>
      <c r="F15" s="239"/>
      <c r="G15" s="182">
        <v>3</v>
      </c>
      <c r="H15" s="140" t="s">
        <v>4667</v>
      </c>
      <c r="I15" s="141"/>
      <c r="J15" s="142"/>
      <c r="K15" s="7"/>
      <c r="U15" s="7"/>
      <c r="V15" s="7"/>
      <c r="W15" s="7"/>
      <c r="X15" s="7"/>
      <c r="Y15" s="7"/>
      <c r="Z15" s="7"/>
      <c r="AA15" s="7"/>
      <c r="AB15" s="7"/>
      <c r="AC15" s="7"/>
      <c r="AD15" s="7"/>
      <c r="AE15" s="7"/>
      <c r="AF15" s="7"/>
    </row>
    <row r="16" spans="1:36" ht="15.75" customHeight="1" x14ac:dyDescent="0.35">
      <c r="A16" s="93"/>
      <c r="B16" s="70" t="s">
        <v>4892</v>
      </c>
      <c r="C16" s="70" t="s">
        <v>278</v>
      </c>
      <c r="D16" s="70" t="s">
        <v>278</v>
      </c>
      <c r="E16" s="70" t="s">
        <v>278</v>
      </c>
      <c r="F16" s="70" t="s">
        <v>278</v>
      </c>
      <c r="G16" s="240"/>
      <c r="H16" s="71" t="s">
        <v>275</v>
      </c>
      <c r="I16" s="175" t="s">
        <v>202</v>
      </c>
      <c r="J16" s="71"/>
      <c r="K16" s="7"/>
      <c r="L16" s="224"/>
      <c r="M16" s="224"/>
      <c r="N16" s="224"/>
      <c r="O16" s="224"/>
      <c r="P16" s="224"/>
      <c r="Q16" s="224"/>
      <c r="R16" s="224"/>
      <c r="S16" s="224"/>
      <c r="T16" s="224"/>
      <c r="U16" s="224"/>
      <c r="V16" s="18"/>
      <c r="W16" s="18"/>
      <c r="X16" s="18"/>
      <c r="Y16" s="18"/>
      <c r="Z16" s="18"/>
      <c r="AA16" s="7"/>
      <c r="AB16" s="7"/>
      <c r="AC16" s="7"/>
      <c r="AD16" s="7"/>
      <c r="AE16" s="7"/>
      <c r="AF16" s="7"/>
      <c r="AG16" s="226"/>
      <c r="AH16" s="226"/>
      <c r="AI16" s="226"/>
      <c r="AJ16" s="226"/>
    </row>
    <row r="17" spans="1:36" ht="15.75" customHeight="1" thickBot="1" x14ac:dyDescent="0.4">
      <c r="A17" s="242"/>
      <c r="B17" s="111"/>
      <c r="C17" s="111" t="s">
        <v>278</v>
      </c>
      <c r="D17" s="111" t="s">
        <v>278</v>
      </c>
      <c r="E17" s="111" t="s">
        <v>278</v>
      </c>
      <c r="F17" s="111" t="s">
        <v>278</v>
      </c>
      <c r="G17" s="240"/>
      <c r="H17" s="71" t="s">
        <v>4668</v>
      </c>
      <c r="I17" s="71" t="s">
        <v>12</v>
      </c>
      <c r="J17" s="71"/>
      <c r="K17" s="7"/>
      <c r="L17" s="7"/>
      <c r="M17" s="7"/>
      <c r="N17" s="7"/>
      <c r="O17" s="7"/>
      <c r="P17" s="7"/>
      <c r="Q17" s="7"/>
      <c r="R17" s="7"/>
      <c r="S17" s="7"/>
      <c r="T17" s="7"/>
      <c r="U17" s="7"/>
      <c r="V17" s="18"/>
      <c r="W17" s="18"/>
      <c r="X17" s="18"/>
      <c r="Y17" s="18"/>
      <c r="Z17" s="18"/>
      <c r="AA17" s="7"/>
      <c r="AB17" s="7"/>
      <c r="AC17" s="7"/>
      <c r="AD17" s="7"/>
      <c r="AE17" s="7"/>
      <c r="AF17" s="7"/>
      <c r="AG17" s="226"/>
      <c r="AH17" s="226"/>
      <c r="AI17" s="226"/>
      <c r="AJ17" s="226"/>
    </row>
    <row r="18" spans="1:36" s="226" customFormat="1" ht="50.5" thickBot="1" x14ac:dyDescent="0.55000000000000004">
      <c r="A18" s="137"/>
      <c r="B18" s="239"/>
      <c r="C18" s="239"/>
      <c r="D18" s="239"/>
      <c r="E18" s="239"/>
      <c r="F18" s="239"/>
      <c r="G18" s="182">
        <v>4</v>
      </c>
      <c r="H18" s="140" t="s">
        <v>276</v>
      </c>
      <c r="I18" s="141"/>
      <c r="J18" s="142"/>
      <c r="K18" s="7"/>
      <c r="U18" s="7"/>
      <c r="V18" s="7"/>
      <c r="W18" s="7"/>
      <c r="X18" s="7"/>
      <c r="Y18" s="7"/>
      <c r="Z18" s="7"/>
      <c r="AA18" s="7"/>
      <c r="AB18" s="7"/>
      <c r="AC18" s="7"/>
      <c r="AD18" s="7"/>
      <c r="AE18" s="7"/>
      <c r="AF18" s="7"/>
    </row>
    <row r="19" spans="1:36" s="31" customFormat="1" ht="15.75" customHeight="1" x14ac:dyDescent="0.35">
      <c r="A19" s="93"/>
      <c r="B19" s="70"/>
      <c r="C19" s="70" t="s">
        <v>278</v>
      </c>
      <c r="D19" s="70" t="s">
        <v>278</v>
      </c>
      <c r="E19" s="70" t="s">
        <v>278</v>
      </c>
      <c r="F19" s="70" t="s">
        <v>278</v>
      </c>
      <c r="G19" s="241"/>
      <c r="H19" s="98" t="s">
        <v>98</v>
      </c>
      <c r="I19" s="174" t="s">
        <v>4653</v>
      </c>
      <c r="J19" s="98"/>
      <c r="K19" s="57"/>
      <c r="L19" s="57"/>
      <c r="M19" s="57"/>
      <c r="N19" s="57"/>
      <c r="O19" s="57"/>
      <c r="P19" s="57"/>
      <c r="Q19" s="57"/>
      <c r="R19" s="57"/>
      <c r="S19" s="57"/>
      <c r="T19" s="57"/>
      <c r="U19" s="57"/>
      <c r="V19" s="186"/>
      <c r="W19" s="186"/>
      <c r="X19" s="186"/>
      <c r="Y19" s="186"/>
      <c r="Z19" s="186"/>
      <c r="AA19" s="57"/>
      <c r="AB19" s="57"/>
      <c r="AC19" s="57"/>
      <c r="AD19" s="57"/>
      <c r="AE19" s="57"/>
      <c r="AF19" s="57"/>
    </row>
    <row r="20" spans="1:36" s="31" customFormat="1" ht="15.75" customHeight="1" thickBot="1" x14ac:dyDescent="0.4">
      <c r="A20" s="93"/>
      <c r="B20" s="70"/>
      <c r="C20" s="70" t="s">
        <v>278</v>
      </c>
      <c r="D20" s="70" t="s">
        <v>278</v>
      </c>
      <c r="E20" s="70" t="s">
        <v>278</v>
      </c>
      <c r="F20" s="70" t="s">
        <v>278</v>
      </c>
      <c r="G20" s="241"/>
      <c r="H20" s="98" t="s">
        <v>8</v>
      </c>
      <c r="I20" s="198" t="s">
        <v>4653</v>
      </c>
      <c r="J20" s="98"/>
      <c r="K20" s="57"/>
      <c r="L20" s="57"/>
      <c r="M20" s="57"/>
      <c r="N20" s="57"/>
      <c r="O20" s="57"/>
      <c r="P20" s="57"/>
      <c r="Q20" s="57"/>
      <c r="R20" s="57"/>
      <c r="S20" s="57"/>
      <c r="T20" s="57"/>
      <c r="U20" s="57"/>
      <c r="V20" s="186"/>
      <c r="W20" s="186"/>
      <c r="X20" s="186"/>
      <c r="Y20" s="186"/>
      <c r="Z20" s="186"/>
      <c r="AA20" s="57"/>
      <c r="AB20" s="57"/>
      <c r="AC20" s="57"/>
      <c r="AD20" s="57"/>
      <c r="AE20" s="57"/>
      <c r="AF20" s="57"/>
    </row>
    <row r="21" spans="1:36" s="226" customFormat="1" ht="64.5" customHeight="1" thickBot="1" x14ac:dyDescent="0.55000000000000004">
      <c r="A21" s="137"/>
      <c r="B21" s="239"/>
      <c r="C21" s="239"/>
      <c r="D21" s="239"/>
      <c r="E21" s="239"/>
      <c r="F21" s="239"/>
      <c r="G21" s="182">
        <v>5</v>
      </c>
      <c r="H21" s="140" t="s">
        <v>277</v>
      </c>
      <c r="I21" s="141"/>
      <c r="J21" s="142"/>
      <c r="K21" s="7"/>
      <c r="U21" s="7"/>
      <c r="V21" s="7"/>
      <c r="W21" s="7"/>
      <c r="X21" s="7"/>
      <c r="Y21" s="7"/>
      <c r="Z21" s="7"/>
      <c r="AA21" s="7"/>
      <c r="AB21" s="7"/>
      <c r="AC21" s="7"/>
      <c r="AD21" s="7"/>
      <c r="AE21" s="7"/>
      <c r="AF21" s="7"/>
    </row>
    <row r="22" spans="1:36" s="226" customFormat="1" ht="15.5" customHeight="1" x14ac:dyDescent="0.35">
      <c r="A22" s="93"/>
      <c r="B22" s="70"/>
      <c r="C22" s="70" t="s">
        <v>278</v>
      </c>
      <c r="D22" s="70" t="s">
        <v>278</v>
      </c>
      <c r="E22" s="70" t="s">
        <v>278</v>
      </c>
      <c r="F22" s="70" t="s">
        <v>278</v>
      </c>
      <c r="G22" s="240"/>
      <c r="H22" s="71" t="s">
        <v>98</v>
      </c>
      <c r="I22" s="174" t="s">
        <v>4653</v>
      </c>
      <c r="J22" s="71"/>
      <c r="K22" s="7"/>
      <c r="L22" s="7"/>
      <c r="M22" s="7"/>
      <c r="N22" s="7"/>
      <c r="O22" s="7"/>
      <c r="P22" s="7"/>
      <c r="Q22" s="7"/>
      <c r="R22" s="7"/>
      <c r="S22" s="7"/>
      <c r="T22" s="7"/>
      <c r="U22" s="7"/>
      <c r="V22" s="18"/>
      <c r="W22" s="18"/>
      <c r="X22" s="18"/>
      <c r="Y22" s="18"/>
      <c r="Z22" s="18"/>
      <c r="AA22" s="7"/>
      <c r="AB22" s="7"/>
      <c r="AC22" s="7"/>
      <c r="AD22" s="7"/>
      <c r="AE22" s="7"/>
      <c r="AF22" s="7"/>
    </row>
    <row r="23" spans="1:36" s="226" customFormat="1" ht="15.75" customHeight="1" x14ac:dyDescent="0.35">
      <c r="A23" s="93"/>
      <c r="B23" s="70"/>
      <c r="C23" s="70" t="s">
        <v>278</v>
      </c>
      <c r="D23" s="70" t="s">
        <v>278</v>
      </c>
      <c r="E23" s="70" t="s">
        <v>278</v>
      </c>
      <c r="F23" s="70" t="s">
        <v>278</v>
      </c>
      <c r="G23" s="12"/>
      <c r="H23" s="7" t="s">
        <v>8</v>
      </c>
      <c r="I23" s="172" t="s">
        <v>4653</v>
      </c>
      <c r="J23" s="7"/>
      <c r="K23" s="7"/>
      <c r="L23" s="7"/>
      <c r="M23" s="7"/>
      <c r="N23" s="7"/>
      <c r="O23" s="7"/>
      <c r="P23" s="7"/>
      <c r="Q23" s="7"/>
      <c r="R23" s="7"/>
      <c r="S23" s="7"/>
      <c r="T23" s="7"/>
      <c r="U23" s="7"/>
      <c r="V23" s="18"/>
      <c r="W23" s="18"/>
      <c r="X23" s="18"/>
      <c r="Y23" s="18"/>
      <c r="Z23" s="18"/>
      <c r="AA23" s="7"/>
      <c r="AB23" s="7"/>
      <c r="AC23" s="7"/>
      <c r="AD23" s="7"/>
      <c r="AE23" s="7"/>
      <c r="AF23" s="7"/>
    </row>
    <row r="24" spans="1:36" ht="15.75" customHeight="1" thickBot="1" x14ac:dyDescent="0.4">
      <c r="A24" s="93"/>
      <c r="B24" s="70"/>
      <c r="C24" s="70" t="s">
        <v>278</v>
      </c>
      <c r="D24" s="70" t="s">
        <v>278</v>
      </c>
      <c r="E24" s="70" t="s">
        <v>278</v>
      </c>
      <c r="F24" s="70" t="s">
        <v>278</v>
      </c>
      <c r="G24" s="40"/>
      <c r="H24" s="71" t="s">
        <v>4669</v>
      </c>
      <c r="I24" s="198" t="s">
        <v>4653</v>
      </c>
      <c r="J24" s="71"/>
      <c r="K24" s="7"/>
      <c r="L24" s="7"/>
      <c r="M24" s="7"/>
      <c r="N24" s="7"/>
      <c r="O24" s="7"/>
      <c r="P24" s="7"/>
      <c r="Q24" s="7"/>
      <c r="R24" s="7"/>
      <c r="S24" s="7"/>
      <c r="T24" s="7"/>
      <c r="U24" s="7"/>
      <c r="V24" s="7"/>
      <c r="W24" s="7"/>
      <c r="X24" s="7"/>
      <c r="Y24" s="7"/>
      <c r="Z24" s="7"/>
      <c r="AA24" s="7"/>
      <c r="AB24" s="7"/>
      <c r="AC24" s="7"/>
      <c r="AD24" s="7"/>
      <c r="AE24" s="7"/>
      <c r="AF24" s="7"/>
    </row>
    <row r="25" spans="1:36" s="226" customFormat="1" ht="63.5" customHeight="1" thickBot="1" x14ac:dyDescent="0.55000000000000004">
      <c r="A25" s="137"/>
      <c r="B25" s="239"/>
      <c r="C25" s="239"/>
      <c r="D25" s="239"/>
      <c r="E25" s="239"/>
      <c r="F25" s="239"/>
      <c r="G25" s="182">
        <v>6</v>
      </c>
      <c r="H25" s="140" t="s">
        <v>4897</v>
      </c>
      <c r="I25" s="141"/>
      <c r="J25" s="142"/>
      <c r="K25" s="7"/>
      <c r="U25" s="7"/>
      <c r="V25" s="7"/>
      <c r="W25" s="7"/>
      <c r="X25" s="7"/>
      <c r="Y25" s="7"/>
      <c r="Z25" s="7"/>
      <c r="AA25" s="7"/>
      <c r="AB25" s="7"/>
      <c r="AC25" s="7"/>
      <c r="AD25" s="7"/>
      <c r="AE25" s="7"/>
      <c r="AF25" s="7"/>
    </row>
    <row r="26" spans="1:36" s="234" customFormat="1" ht="15.75" customHeight="1" x14ac:dyDescent="0.35">
      <c r="A26" s="93"/>
      <c r="B26" s="70"/>
      <c r="C26" s="70"/>
      <c r="D26" s="70"/>
      <c r="E26" s="70"/>
      <c r="F26" s="70"/>
      <c r="G26" s="240"/>
      <c r="H26" s="71"/>
      <c r="I26" s="174" t="s">
        <v>4898</v>
      </c>
      <c r="J26" s="174" t="s">
        <v>4899</v>
      </c>
      <c r="K26" s="7"/>
      <c r="L26" s="7"/>
      <c r="M26" s="7"/>
      <c r="N26" s="7"/>
      <c r="O26" s="7"/>
      <c r="P26" s="7"/>
      <c r="Q26" s="7"/>
      <c r="R26" s="7"/>
      <c r="S26" s="18"/>
      <c r="T26" s="18"/>
      <c r="U26" s="18"/>
      <c r="V26" s="18"/>
      <c r="W26" s="18"/>
      <c r="X26" s="18"/>
      <c r="Y26" s="18"/>
      <c r="Z26" s="18"/>
      <c r="AA26" s="7"/>
      <c r="AB26" s="7"/>
      <c r="AC26" s="7"/>
      <c r="AD26" s="7"/>
      <c r="AE26" s="7"/>
      <c r="AF26" s="7"/>
    </row>
    <row r="27" spans="1:36" ht="15.75" customHeight="1" x14ac:dyDescent="0.35">
      <c r="A27" s="93"/>
      <c r="B27" s="70"/>
      <c r="C27" s="70" t="s">
        <v>278</v>
      </c>
      <c r="D27" s="70" t="s">
        <v>278</v>
      </c>
      <c r="E27" s="70" t="s">
        <v>278</v>
      </c>
      <c r="F27" s="70" t="s">
        <v>278</v>
      </c>
      <c r="G27" s="240"/>
      <c r="H27" s="71" t="s">
        <v>279</v>
      </c>
      <c r="I27" s="174" t="s">
        <v>4653</v>
      </c>
      <c r="J27" s="174" t="s">
        <v>4653</v>
      </c>
      <c r="K27" s="7"/>
      <c r="L27" s="7"/>
      <c r="M27" s="7"/>
      <c r="N27" s="7"/>
      <c r="O27" s="7"/>
      <c r="P27" s="7"/>
      <c r="Q27" s="7"/>
      <c r="R27" s="7"/>
      <c r="S27" s="18"/>
      <c r="T27" s="18"/>
      <c r="U27" s="18"/>
      <c r="V27" s="18"/>
      <c r="W27" s="18"/>
      <c r="X27" s="18"/>
      <c r="Y27" s="18"/>
      <c r="Z27" s="18"/>
      <c r="AA27" s="7"/>
      <c r="AB27" s="7"/>
      <c r="AC27" s="7"/>
      <c r="AD27" s="7"/>
      <c r="AE27" s="7"/>
      <c r="AF27" s="7"/>
    </row>
    <row r="28" spans="1:36" ht="15.75" customHeight="1" x14ac:dyDescent="0.35">
      <c r="A28" s="93"/>
      <c r="B28" s="70"/>
      <c r="C28" s="70" t="s">
        <v>278</v>
      </c>
      <c r="D28" s="70" t="s">
        <v>278</v>
      </c>
      <c r="E28" s="70" t="s">
        <v>278</v>
      </c>
      <c r="F28" s="70" t="s">
        <v>278</v>
      </c>
      <c r="G28" s="12"/>
      <c r="H28" s="7" t="s">
        <v>280</v>
      </c>
      <c r="I28" s="172" t="s">
        <v>4653</v>
      </c>
      <c r="J28" s="172" t="s">
        <v>4653</v>
      </c>
      <c r="K28" s="7"/>
      <c r="L28" s="7"/>
      <c r="M28" s="7"/>
      <c r="N28" s="7"/>
      <c r="O28" s="7"/>
      <c r="P28" s="7"/>
      <c r="Q28" s="7"/>
      <c r="R28" s="7"/>
      <c r="S28" s="18"/>
      <c r="T28" s="18"/>
      <c r="U28" s="18"/>
      <c r="V28" s="18"/>
      <c r="W28" s="18"/>
      <c r="X28" s="18"/>
      <c r="Y28" s="18"/>
      <c r="Z28" s="18"/>
      <c r="AA28" s="7"/>
      <c r="AB28" s="7"/>
      <c r="AC28" s="7"/>
      <c r="AD28" s="7"/>
      <c r="AE28" s="7"/>
      <c r="AF28" s="7"/>
    </row>
    <row r="29" spans="1:36" ht="15.75" customHeight="1" x14ac:dyDescent="0.35">
      <c r="A29" s="93"/>
      <c r="B29" s="70"/>
      <c r="C29" s="70" t="s">
        <v>278</v>
      </c>
      <c r="D29" s="70" t="s">
        <v>278</v>
      </c>
      <c r="E29" s="70" t="s">
        <v>278</v>
      </c>
      <c r="F29" s="70" t="s">
        <v>278</v>
      </c>
      <c r="G29" s="12"/>
      <c r="H29" s="7" t="s">
        <v>281</v>
      </c>
      <c r="I29" s="172" t="s">
        <v>4653</v>
      </c>
      <c r="J29" s="172" t="s">
        <v>4653</v>
      </c>
      <c r="K29" s="7"/>
      <c r="L29" s="7"/>
      <c r="M29" s="7"/>
      <c r="N29" s="7"/>
      <c r="O29" s="7"/>
      <c r="P29" s="7"/>
      <c r="Q29" s="7"/>
      <c r="R29" s="7"/>
      <c r="S29" s="18"/>
      <c r="T29" s="18"/>
      <c r="U29" s="18"/>
      <c r="V29" s="18"/>
      <c r="W29" s="18"/>
      <c r="X29" s="18"/>
      <c r="Y29" s="18"/>
      <c r="Z29" s="18"/>
      <c r="AA29" s="7"/>
      <c r="AB29" s="7"/>
      <c r="AC29" s="7"/>
      <c r="AD29" s="7"/>
      <c r="AE29" s="7"/>
      <c r="AF29" s="7"/>
    </row>
    <row r="30" spans="1:36" ht="15.75" customHeight="1" x14ac:dyDescent="0.35">
      <c r="A30" s="93"/>
      <c r="B30" s="70"/>
      <c r="C30" s="70" t="s">
        <v>278</v>
      </c>
      <c r="D30" s="70" t="s">
        <v>278</v>
      </c>
      <c r="E30" s="70" t="s">
        <v>278</v>
      </c>
      <c r="F30" s="70" t="s">
        <v>278</v>
      </c>
      <c r="G30" s="12"/>
      <c r="H30" s="7" t="s">
        <v>282</v>
      </c>
      <c r="I30" s="172" t="s">
        <v>4653</v>
      </c>
      <c r="J30" s="172" t="s">
        <v>4653</v>
      </c>
      <c r="K30" s="7"/>
      <c r="L30" s="7"/>
      <c r="M30" s="7"/>
      <c r="N30" s="7"/>
      <c r="O30" s="7"/>
      <c r="P30" s="7"/>
      <c r="Q30" s="7"/>
      <c r="R30" s="7"/>
      <c r="S30" s="18"/>
      <c r="T30" s="18"/>
      <c r="U30" s="18"/>
      <c r="V30" s="18"/>
      <c r="W30" s="18"/>
      <c r="X30" s="18"/>
      <c r="Y30" s="18"/>
      <c r="Z30" s="18"/>
      <c r="AA30" s="7"/>
      <c r="AB30" s="7"/>
      <c r="AC30" s="7"/>
      <c r="AD30" s="7"/>
      <c r="AE30" s="7"/>
      <c r="AF30" s="7"/>
    </row>
    <row r="31" spans="1:36" ht="15.75" customHeight="1" x14ac:dyDescent="0.35">
      <c r="A31" s="93"/>
      <c r="B31" s="70"/>
      <c r="C31" s="70" t="s">
        <v>278</v>
      </c>
      <c r="D31" s="70" t="s">
        <v>278</v>
      </c>
      <c r="E31" s="70" t="s">
        <v>278</v>
      </c>
      <c r="F31" s="70" t="s">
        <v>278</v>
      </c>
      <c r="G31" s="18"/>
      <c r="H31" s="7" t="s">
        <v>283</v>
      </c>
      <c r="I31" s="172" t="s">
        <v>4653</v>
      </c>
      <c r="J31" s="172" t="s">
        <v>4653</v>
      </c>
      <c r="K31" s="7"/>
      <c r="L31" s="7"/>
      <c r="M31" s="7"/>
      <c r="N31" s="7"/>
      <c r="O31" s="7"/>
      <c r="P31" s="7"/>
      <c r="Q31" s="7"/>
      <c r="R31" s="7"/>
      <c r="S31" s="18"/>
      <c r="T31" s="18"/>
      <c r="U31" s="18"/>
      <c r="V31" s="18"/>
      <c r="W31" s="18"/>
      <c r="X31" s="18"/>
      <c r="Y31" s="18"/>
      <c r="Z31" s="18"/>
      <c r="AA31" s="7"/>
      <c r="AB31" s="7"/>
      <c r="AC31" s="7"/>
      <c r="AD31" s="7"/>
      <c r="AE31" s="7"/>
      <c r="AF31" s="7"/>
    </row>
    <row r="32" spans="1:36" ht="15.75" customHeight="1" x14ac:dyDescent="0.35">
      <c r="A32" s="93"/>
      <c r="B32" s="70"/>
      <c r="C32" s="70" t="s">
        <v>278</v>
      </c>
      <c r="D32" s="70" t="s">
        <v>278</v>
      </c>
      <c r="E32" s="70" t="s">
        <v>278</v>
      </c>
      <c r="F32" s="70" t="s">
        <v>278</v>
      </c>
      <c r="G32" s="18"/>
      <c r="H32" s="7" t="s">
        <v>284</v>
      </c>
      <c r="I32" s="172" t="s">
        <v>4653</v>
      </c>
      <c r="J32" s="172" t="s">
        <v>4653</v>
      </c>
      <c r="K32" s="7"/>
      <c r="L32" s="7"/>
      <c r="M32" s="7"/>
      <c r="N32" s="7"/>
      <c r="O32" s="7"/>
      <c r="P32" s="7"/>
      <c r="Q32" s="7"/>
      <c r="R32" s="7"/>
      <c r="S32" s="18"/>
      <c r="T32" s="18"/>
      <c r="U32" s="18"/>
      <c r="V32" s="18"/>
      <c r="W32" s="18"/>
      <c r="X32" s="18"/>
      <c r="Y32" s="18"/>
      <c r="Z32" s="18"/>
      <c r="AA32" s="7"/>
      <c r="AB32" s="7"/>
      <c r="AC32" s="7"/>
      <c r="AD32" s="7"/>
      <c r="AE32" s="7"/>
      <c r="AF32" s="7"/>
    </row>
    <row r="33" spans="1:36" ht="15.75" customHeight="1" x14ac:dyDescent="0.35">
      <c r="A33" s="93"/>
      <c r="B33" s="70"/>
      <c r="C33" s="70" t="s">
        <v>278</v>
      </c>
      <c r="D33" s="70" t="s">
        <v>278</v>
      </c>
      <c r="E33" s="70" t="s">
        <v>278</v>
      </c>
      <c r="F33" s="70" t="s">
        <v>278</v>
      </c>
      <c r="G33" s="12"/>
      <c r="H33" s="7" t="s">
        <v>285</v>
      </c>
      <c r="I33" s="172" t="s">
        <v>4653</v>
      </c>
      <c r="J33" s="172" t="s">
        <v>4653</v>
      </c>
      <c r="K33" s="7"/>
      <c r="L33" s="7"/>
      <c r="M33" s="7"/>
      <c r="N33" s="7"/>
      <c r="O33" s="7"/>
      <c r="P33" s="7"/>
      <c r="Q33" s="7"/>
      <c r="R33" s="7"/>
      <c r="S33" s="18"/>
      <c r="T33" s="18"/>
      <c r="U33" s="18"/>
      <c r="V33" s="18"/>
      <c r="W33" s="18"/>
      <c r="X33" s="18"/>
      <c r="Y33" s="18"/>
      <c r="Z33" s="18"/>
      <c r="AA33" s="7"/>
      <c r="AB33" s="7"/>
      <c r="AC33" s="7"/>
      <c r="AD33" s="7"/>
      <c r="AE33" s="7"/>
      <c r="AF33" s="7"/>
    </row>
    <row r="34" spans="1:36" ht="15.75" customHeight="1" x14ac:dyDescent="0.35">
      <c r="A34" s="93"/>
      <c r="B34" s="70"/>
      <c r="C34" s="70" t="s">
        <v>278</v>
      </c>
      <c r="D34" s="70" t="s">
        <v>278</v>
      </c>
      <c r="E34" s="70" t="s">
        <v>278</v>
      </c>
      <c r="F34" s="70" t="s">
        <v>278</v>
      </c>
      <c r="G34" s="12"/>
      <c r="H34" s="7" t="s">
        <v>286</v>
      </c>
      <c r="I34" s="172" t="s">
        <v>4653</v>
      </c>
      <c r="J34" s="172" t="s">
        <v>4653</v>
      </c>
      <c r="K34" s="7"/>
      <c r="L34" s="7"/>
      <c r="M34" s="7"/>
      <c r="N34" s="7"/>
      <c r="O34" s="7"/>
      <c r="P34" s="7"/>
      <c r="Q34" s="7"/>
      <c r="R34" s="7"/>
      <c r="S34" s="18"/>
      <c r="T34" s="18"/>
      <c r="U34" s="18"/>
      <c r="V34" s="18"/>
      <c r="W34" s="18"/>
      <c r="X34" s="18"/>
      <c r="Y34" s="18"/>
      <c r="Z34" s="18"/>
      <c r="AA34" s="7"/>
      <c r="AB34" s="7"/>
      <c r="AC34" s="7"/>
      <c r="AD34" s="7"/>
      <c r="AE34" s="7"/>
      <c r="AF34" s="7"/>
    </row>
    <row r="35" spans="1:36" s="234" customFormat="1" ht="53" customHeight="1" thickBot="1" x14ac:dyDescent="0.4">
      <c r="A35" s="93"/>
      <c r="B35" s="70" t="s">
        <v>4505</v>
      </c>
      <c r="C35" s="70"/>
      <c r="D35" s="70"/>
      <c r="E35" s="70"/>
      <c r="F35" s="70"/>
      <c r="G35" s="12"/>
      <c r="H35" s="7" t="s">
        <v>123</v>
      </c>
      <c r="I35" s="190" t="s">
        <v>4900</v>
      </c>
      <c r="J35" s="190" t="s">
        <v>4901</v>
      </c>
      <c r="K35" s="7"/>
      <c r="L35" s="7"/>
      <c r="M35" s="7"/>
      <c r="N35" s="7"/>
      <c r="O35" s="7"/>
      <c r="P35" s="7"/>
      <c r="Q35" s="7"/>
      <c r="R35" s="7"/>
      <c r="S35" s="18"/>
      <c r="T35" s="18"/>
      <c r="U35" s="18"/>
      <c r="V35" s="18"/>
      <c r="W35" s="18"/>
      <c r="X35" s="18"/>
      <c r="Y35" s="18"/>
      <c r="Z35" s="18"/>
      <c r="AA35" s="7"/>
      <c r="AB35" s="7"/>
      <c r="AC35" s="7"/>
      <c r="AD35" s="7"/>
      <c r="AE35" s="7"/>
      <c r="AF35" s="7"/>
    </row>
    <row r="36" spans="1:36" s="226" customFormat="1" ht="64.5" customHeight="1" thickBot="1" x14ac:dyDescent="0.55000000000000004">
      <c r="A36" s="137"/>
      <c r="B36" s="239"/>
      <c r="C36" s="239"/>
      <c r="D36" s="239"/>
      <c r="E36" s="239"/>
      <c r="F36" s="239"/>
      <c r="G36" s="182">
        <v>7</v>
      </c>
      <c r="H36" s="140" t="s">
        <v>4670</v>
      </c>
      <c r="I36" s="141"/>
      <c r="J36" s="142"/>
      <c r="K36" s="7"/>
      <c r="U36" s="7"/>
      <c r="V36" s="7"/>
      <c r="W36" s="7"/>
      <c r="X36" s="7"/>
      <c r="Y36" s="7"/>
      <c r="Z36" s="7"/>
      <c r="AA36" s="7"/>
      <c r="AB36" s="7"/>
      <c r="AC36" s="7"/>
      <c r="AD36" s="7"/>
      <c r="AE36" s="7"/>
      <c r="AF36" s="7"/>
    </row>
    <row r="37" spans="1:36" ht="15.75" customHeight="1" x14ac:dyDescent="0.35">
      <c r="A37" s="93"/>
      <c r="B37" s="70"/>
      <c r="C37" s="70" t="s">
        <v>278</v>
      </c>
      <c r="D37" s="70" t="s">
        <v>278</v>
      </c>
      <c r="E37" s="70" t="s">
        <v>278</v>
      </c>
      <c r="F37" s="70" t="s">
        <v>278</v>
      </c>
      <c r="G37" s="18"/>
      <c r="H37" s="7" t="s">
        <v>4671</v>
      </c>
      <c r="I37" s="172"/>
      <c r="J37" s="7"/>
      <c r="K37" s="7"/>
      <c r="L37" s="7"/>
      <c r="M37" s="7"/>
      <c r="N37" s="7"/>
      <c r="O37" s="7"/>
      <c r="P37" s="7"/>
      <c r="Q37" s="7"/>
      <c r="R37" s="7"/>
      <c r="S37" s="7"/>
      <c r="T37" s="7"/>
      <c r="U37" s="7"/>
      <c r="V37" s="7"/>
      <c r="W37" s="7"/>
      <c r="X37" s="7"/>
      <c r="Y37" s="7"/>
      <c r="Z37" s="7"/>
      <c r="AA37" s="7"/>
      <c r="AB37" s="7"/>
      <c r="AC37" s="7"/>
      <c r="AD37" s="7"/>
      <c r="AE37" s="7"/>
      <c r="AF37" s="7"/>
    </row>
    <row r="38" spans="1:36" s="226" customFormat="1" ht="15.75" customHeight="1" x14ac:dyDescent="0.35">
      <c r="A38" s="7"/>
      <c r="B38" s="7"/>
      <c r="C38" s="7"/>
      <c r="D38" s="7"/>
      <c r="E38" s="7"/>
      <c r="F38" s="7"/>
      <c r="G38" s="12"/>
      <c r="H38" s="7"/>
      <c r="I38" s="7"/>
      <c r="J38" s="7"/>
      <c r="K38" s="7"/>
      <c r="L38" s="7"/>
      <c r="M38" s="7"/>
      <c r="N38" s="7"/>
      <c r="O38" s="7"/>
      <c r="P38" s="7"/>
      <c r="Q38" s="7"/>
      <c r="R38" s="7"/>
      <c r="S38" s="7"/>
      <c r="T38" s="7"/>
      <c r="U38" s="7"/>
      <c r="V38" s="7"/>
      <c r="W38" s="7"/>
      <c r="X38" s="7"/>
      <c r="Y38" s="7"/>
      <c r="Z38" s="7"/>
      <c r="AA38" s="7"/>
      <c r="AB38" s="7"/>
      <c r="AC38" s="7"/>
      <c r="AD38" s="7"/>
      <c r="AE38" s="7"/>
      <c r="AF38" s="7"/>
    </row>
    <row r="39" spans="1:36" s="226" customFormat="1" ht="15.75" customHeight="1" thickBot="1" x14ac:dyDescent="0.4">
      <c r="A39" s="7"/>
      <c r="B39" s="7"/>
      <c r="C39" s="7"/>
      <c r="D39" s="7"/>
      <c r="E39" s="7"/>
      <c r="F39" s="7"/>
      <c r="G39" s="12"/>
      <c r="H39" s="7"/>
      <c r="I39" s="7"/>
      <c r="J39" s="7"/>
      <c r="K39" s="7"/>
      <c r="L39" s="7"/>
      <c r="M39" s="7"/>
      <c r="N39" s="7"/>
      <c r="O39" s="7"/>
      <c r="P39" s="7"/>
      <c r="Q39" s="7"/>
      <c r="R39" s="7"/>
      <c r="S39" s="7"/>
      <c r="T39" s="7"/>
      <c r="U39" s="7"/>
      <c r="V39" s="7"/>
      <c r="W39" s="7"/>
      <c r="X39" s="7"/>
      <c r="Y39" s="7"/>
      <c r="Z39" s="7"/>
      <c r="AA39" s="7"/>
      <c r="AB39" s="7"/>
      <c r="AC39" s="7"/>
      <c r="AD39" s="7"/>
      <c r="AE39" s="7"/>
      <c r="AF39" s="7"/>
    </row>
    <row r="40" spans="1:36" s="234" customFormat="1" ht="15.75" customHeight="1" thickBot="1" x14ac:dyDescent="0.4">
      <c r="A40" s="286" t="s">
        <v>4700</v>
      </c>
      <c r="B40" s="287"/>
      <c r="C40" s="287"/>
      <c r="D40" s="288"/>
      <c r="E40" s="7"/>
      <c r="F40" s="7"/>
      <c r="G40" s="135"/>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row>
    <row r="41" spans="1:36" s="234" customFormat="1" ht="15.75" customHeight="1" x14ac:dyDescent="0.35">
      <c r="A41" s="129" t="s">
        <v>4710</v>
      </c>
      <c r="B41" s="129" t="s">
        <v>4701</v>
      </c>
      <c r="C41" s="129" t="s">
        <v>4702</v>
      </c>
      <c r="D41" s="129" t="s">
        <v>4725</v>
      </c>
      <c r="E41" s="7"/>
      <c r="F41" s="7"/>
      <c r="G41" s="135"/>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row>
    <row r="42" spans="1:36" s="234" customFormat="1" ht="47.5" customHeight="1" x14ac:dyDescent="0.35">
      <c r="A42" s="219" t="s">
        <v>4875</v>
      </c>
      <c r="B42" s="36" t="s">
        <v>4876</v>
      </c>
      <c r="C42" s="36" t="s">
        <v>4877</v>
      </c>
      <c r="D42" s="107" t="e">
        <f>+I11/I13</f>
        <v>#VALUE!</v>
      </c>
      <c r="E42" s="7"/>
      <c r="F42" s="7"/>
      <c r="G42" s="231"/>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row>
    <row r="43" spans="1:36" s="226" customFormat="1" ht="46" customHeight="1" x14ac:dyDescent="0.35">
      <c r="A43" s="219" t="s">
        <v>4879</v>
      </c>
      <c r="B43" s="36" t="s">
        <v>4878</v>
      </c>
      <c r="C43" s="36" t="s">
        <v>4880</v>
      </c>
      <c r="D43" s="107" t="e">
        <f>+'P3.Participacion Economica D'!I189/'P3.Participacion Economica D'!I188</f>
        <v>#VALUE!</v>
      </c>
      <c r="E43" s="7"/>
      <c r="F43" s="7"/>
      <c r="G43" s="12"/>
      <c r="H43" s="7"/>
      <c r="I43" s="7"/>
      <c r="J43" s="7"/>
      <c r="K43" s="7"/>
      <c r="L43" s="7"/>
      <c r="M43" s="7"/>
      <c r="N43" s="7"/>
      <c r="O43" s="7"/>
      <c r="P43" s="7"/>
      <c r="Q43" s="7"/>
      <c r="R43" s="7"/>
      <c r="S43" s="7"/>
      <c r="T43" s="7"/>
      <c r="U43" s="7"/>
      <c r="V43" s="7"/>
      <c r="W43" s="7"/>
      <c r="X43" s="7"/>
      <c r="Y43" s="7"/>
      <c r="Z43" s="7"/>
      <c r="AA43" s="7"/>
      <c r="AB43" s="7"/>
      <c r="AC43" s="7"/>
      <c r="AD43" s="7"/>
      <c r="AE43" s="7"/>
      <c r="AF43" s="7"/>
    </row>
    <row r="44" spans="1:36" ht="15.75" customHeight="1" x14ac:dyDescent="0.35">
      <c r="A44" s="219" t="s">
        <v>4883</v>
      </c>
      <c r="B44" s="36" t="s">
        <v>4885</v>
      </c>
      <c r="C44" s="36" t="s">
        <v>4886</v>
      </c>
      <c r="D44" s="107" t="e">
        <f>+'P3.Participacion Economica D'!I98/'P3.Participacion Economica D'!I97</f>
        <v>#VALUE!</v>
      </c>
      <c r="E44" s="7"/>
      <c r="F44" s="7"/>
      <c r="G44" s="12"/>
      <c r="H44" s="7"/>
      <c r="I44" s="7"/>
      <c r="J44" s="7"/>
      <c r="K44" s="7"/>
      <c r="L44" s="7"/>
      <c r="M44" s="7"/>
      <c r="N44" s="7"/>
      <c r="O44" s="7"/>
      <c r="P44" s="7"/>
      <c r="Q44" s="7"/>
      <c r="R44" s="7"/>
      <c r="S44" s="7"/>
      <c r="T44" s="7"/>
      <c r="U44" s="7"/>
      <c r="V44" s="7"/>
      <c r="W44" s="7"/>
      <c r="X44" s="7"/>
      <c r="Y44" s="7"/>
      <c r="Z44" s="7"/>
      <c r="AA44" s="7"/>
      <c r="AB44" s="7"/>
      <c r="AC44" s="7"/>
      <c r="AD44" s="7"/>
      <c r="AE44" s="7"/>
      <c r="AF44" s="7"/>
    </row>
    <row r="45" spans="1:36" ht="37.5" customHeight="1" x14ac:dyDescent="0.35">
      <c r="A45" s="219" t="s">
        <v>4884</v>
      </c>
      <c r="B45" s="36" t="s">
        <v>4890</v>
      </c>
      <c r="C45" s="36" t="s">
        <v>4891</v>
      </c>
      <c r="D45" s="107" t="e">
        <f>+I16/'P3.Participacion Economica D'!I21</f>
        <v>#VALUE!</v>
      </c>
      <c r="E45" s="7"/>
      <c r="F45" s="7"/>
      <c r="G45" s="12"/>
      <c r="H45" s="7"/>
      <c r="I45" s="7"/>
      <c r="J45" s="7"/>
      <c r="K45" s="7"/>
      <c r="L45" s="7"/>
      <c r="M45" s="7"/>
      <c r="N45" s="7"/>
      <c r="O45" s="7"/>
      <c r="P45" s="7"/>
      <c r="Q45" s="7"/>
      <c r="R45" s="7"/>
      <c r="S45" s="7"/>
      <c r="T45" s="7"/>
      <c r="U45" s="7"/>
      <c r="V45" s="7"/>
      <c r="W45" s="7"/>
      <c r="X45" s="7"/>
      <c r="Y45" s="7"/>
      <c r="Z45" s="7"/>
      <c r="AA45" s="7"/>
      <c r="AB45" s="7"/>
      <c r="AC45" s="7"/>
      <c r="AD45" s="7"/>
      <c r="AE45" s="7"/>
      <c r="AF45" s="7"/>
    </row>
    <row r="46" spans="1:36" ht="63.5" customHeight="1" x14ac:dyDescent="0.35">
      <c r="A46" s="219" t="s">
        <v>4894</v>
      </c>
      <c r="B46" s="36" t="s">
        <v>4895</v>
      </c>
      <c r="C46" s="36" t="s">
        <v>4896</v>
      </c>
      <c r="D46" s="107" t="e">
        <f>+J35/I35</f>
        <v>#VALUE!</v>
      </c>
      <c r="E46" s="7"/>
      <c r="F46" s="7"/>
      <c r="G46" s="12"/>
      <c r="H46" s="7"/>
      <c r="I46" s="7"/>
      <c r="J46" s="7"/>
      <c r="K46" s="7"/>
      <c r="L46" s="7"/>
      <c r="M46" s="7"/>
      <c r="N46" s="7"/>
      <c r="O46" s="7"/>
      <c r="P46" s="7"/>
      <c r="Q46" s="7"/>
      <c r="R46" s="7"/>
      <c r="S46" s="7"/>
      <c r="T46" s="7"/>
      <c r="U46" s="7"/>
      <c r="V46" s="7"/>
      <c r="W46" s="7"/>
      <c r="X46" s="7"/>
      <c r="Y46" s="7"/>
      <c r="Z46" s="7"/>
      <c r="AA46" s="7"/>
      <c r="AB46" s="7"/>
      <c r="AC46" s="7"/>
      <c r="AD46" s="7"/>
      <c r="AE46" s="7"/>
      <c r="AF46" s="7"/>
    </row>
    <row r="47" spans="1:36" ht="15.75" customHeight="1" x14ac:dyDescent="0.35">
      <c r="A47" s="7"/>
      <c r="B47" s="7"/>
      <c r="C47" s="7"/>
      <c r="D47" s="7"/>
      <c r="E47" s="7"/>
      <c r="F47" s="7"/>
      <c r="G47" s="12"/>
      <c r="H47" s="7"/>
      <c r="I47" s="7"/>
      <c r="J47" s="7"/>
      <c r="K47" s="7"/>
      <c r="L47" s="7"/>
      <c r="M47" s="7"/>
      <c r="N47" s="7"/>
      <c r="O47" s="7"/>
      <c r="P47" s="7"/>
      <c r="Q47" s="7"/>
      <c r="R47" s="7"/>
      <c r="S47" s="7"/>
      <c r="T47" s="7"/>
      <c r="U47" s="7"/>
      <c r="V47" s="7"/>
      <c r="W47" s="7"/>
      <c r="X47" s="7"/>
      <c r="Y47" s="7"/>
      <c r="Z47" s="7"/>
      <c r="AA47" s="7"/>
      <c r="AB47" s="7"/>
      <c r="AC47" s="7"/>
      <c r="AD47" s="7"/>
      <c r="AE47" s="7"/>
      <c r="AF47" s="7"/>
    </row>
    <row r="48" spans="1:36" ht="15.75" customHeight="1" x14ac:dyDescent="0.35">
      <c r="A48" s="7"/>
      <c r="B48" s="7"/>
      <c r="C48" s="7"/>
      <c r="D48" s="7"/>
      <c r="E48" s="7"/>
      <c r="F48" s="7"/>
      <c r="G48" s="12"/>
      <c r="H48" s="7"/>
      <c r="I48" s="7"/>
      <c r="J48" s="7"/>
      <c r="K48" s="7"/>
      <c r="L48" s="7"/>
      <c r="M48" s="7"/>
      <c r="N48" s="7"/>
      <c r="O48" s="7"/>
      <c r="P48" s="7"/>
      <c r="Q48" s="7"/>
      <c r="R48" s="7"/>
      <c r="S48" s="7"/>
      <c r="T48" s="7"/>
      <c r="U48" s="7"/>
      <c r="V48" s="7"/>
      <c r="W48" s="7"/>
      <c r="X48" s="7"/>
      <c r="Y48" s="7"/>
      <c r="Z48" s="7"/>
      <c r="AA48" s="7"/>
      <c r="AB48" s="7"/>
      <c r="AC48" s="7"/>
      <c r="AD48" s="7"/>
      <c r="AE48" s="7"/>
      <c r="AF48" s="7"/>
    </row>
    <row r="49" spans="1:32" ht="15.75" customHeight="1" x14ac:dyDescent="0.35">
      <c r="A49" s="7"/>
      <c r="B49" s="7"/>
      <c r="C49" s="7"/>
      <c r="D49" s="7"/>
      <c r="E49" s="7"/>
      <c r="F49" s="7"/>
      <c r="G49" s="12"/>
      <c r="H49" s="7"/>
      <c r="I49" s="7"/>
      <c r="J49" s="7"/>
      <c r="K49" s="7"/>
      <c r="L49" s="7"/>
      <c r="M49" s="7"/>
      <c r="N49" s="7"/>
      <c r="O49" s="7"/>
      <c r="P49" s="7"/>
      <c r="Q49" s="7"/>
      <c r="R49" s="7"/>
      <c r="S49" s="7"/>
      <c r="T49" s="7"/>
      <c r="U49" s="7"/>
      <c r="V49" s="7"/>
      <c r="W49" s="7"/>
      <c r="X49" s="7"/>
      <c r="Y49" s="7"/>
      <c r="Z49" s="7"/>
      <c r="AA49" s="7"/>
      <c r="AB49" s="7"/>
      <c r="AC49" s="7"/>
      <c r="AD49" s="7"/>
      <c r="AE49" s="7"/>
      <c r="AF49" s="7"/>
    </row>
    <row r="50" spans="1:32" ht="15.75" customHeight="1" x14ac:dyDescent="0.35">
      <c r="A50" s="7"/>
      <c r="B50" s="7"/>
      <c r="C50" s="7"/>
      <c r="D50" s="7"/>
      <c r="E50" s="7"/>
      <c r="F50" s="7"/>
      <c r="G50" s="12"/>
      <c r="H50" s="7"/>
      <c r="I50" s="7"/>
      <c r="J50" s="7"/>
      <c r="K50" s="7"/>
      <c r="L50" s="7"/>
      <c r="M50" s="7"/>
      <c r="N50" s="7"/>
      <c r="O50" s="7"/>
      <c r="P50" s="7"/>
      <c r="Q50" s="7"/>
      <c r="R50" s="7"/>
      <c r="S50" s="7"/>
      <c r="T50" s="7"/>
      <c r="U50" s="7"/>
      <c r="V50" s="7"/>
      <c r="W50" s="7"/>
      <c r="X50" s="7"/>
      <c r="Y50" s="7"/>
      <c r="Z50" s="7"/>
      <c r="AA50" s="7"/>
      <c r="AB50" s="7"/>
      <c r="AC50" s="7"/>
      <c r="AD50" s="7"/>
      <c r="AE50" s="7"/>
      <c r="AF50" s="7"/>
    </row>
    <row r="51" spans="1:32" ht="15.75" customHeight="1" x14ac:dyDescent="0.35">
      <c r="A51" s="7"/>
      <c r="B51" s="7"/>
      <c r="C51" s="7"/>
      <c r="D51" s="7"/>
      <c r="E51" s="7"/>
      <c r="F51" s="7"/>
      <c r="G51" s="12"/>
      <c r="H51" s="7"/>
      <c r="I51" s="7"/>
      <c r="J51" s="7"/>
      <c r="K51" s="7"/>
      <c r="L51" s="7"/>
      <c r="M51" s="7"/>
      <c r="N51" s="7"/>
      <c r="O51" s="7"/>
      <c r="P51" s="7"/>
      <c r="Q51" s="7"/>
      <c r="R51" s="7"/>
      <c r="S51" s="7"/>
      <c r="T51" s="7"/>
      <c r="U51" s="7"/>
      <c r="V51" s="7"/>
      <c r="W51" s="7"/>
      <c r="X51" s="7"/>
      <c r="Y51" s="7"/>
      <c r="Z51" s="7"/>
      <c r="AA51" s="7"/>
      <c r="AB51" s="7"/>
      <c r="AC51" s="7"/>
      <c r="AD51" s="7"/>
      <c r="AE51" s="7"/>
      <c r="AF51" s="7"/>
    </row>
    <row r="52" spans="1:32" ht="15.75" customHeight="1" x14ac:dyDescent="0.35">
      <c r="A52" s="7"/>
      <c r="B52" s="7"/>
      <c r="C52" s="7"/>
      <c r="D52" s="7"/>
      <c r="E52" s="7"/>
      <c r="F52" s="7"/>
      <c r="G52" s="12"/>
      <c r="H52" s="7"/>
      <c r="I52" s="7"/>
      <c r="J52" s="7"/>
      <c r="K52" s="7"/>
      <c r="L52" s="7"/>
      <c r="M52" s="7"/>
      <c r="N52" s="7"/>
      <c r="O52" s="7"/>
      <c r="P52" s="7"/>
      <c r="Q52" s="7"/>
      <c r="R52" s="7"/>
      <c r="S52" s="7"/>
      <c r="T52" s="7"/>
      <c r="U52" s="7"/>
      <c r="V52" s="7"/>
      <c r="W52" s="7"/>
      <c r="X52" s="7"/>
      <c r="Y52" s="7"/>
      <c r="Z52" s="7"/>
      <c r="AA52" s="7"/>
      <c r="AB52" s="7"/>
      <c r="AC52" s="7"/>
      <c r="AD52" s="7"/>
      <c r="AE52" s="7"/>
      <c r="AF52" s="7"/>
    </row>
    <row r="53" spans="1:32" ht="15.75" customHeight="1" x14ac:dyDescent="0.35">
      <c r="A53" s="7"/>
      <c r="B53" s="7"/>
      <c r="C53" s="7"/>
      <c r="D53" s="7"/>
      <c r="E53" s="7"/>
      <c r="F53" s="7"/>
      <c r="G53" s="12"/>
      <c r="H53" s="7"/>
      <c r="I53" s="7"/>
      <c r="J53" s="7"/>
      <c r="K53" s="7"/>
      <c r="L53" s="7"/>
      <c r="M53" s="7"/>
      <c r="N53" s="7"/>
      <c r="O53" s="7"/>
      <c r="P53" s="7"/>
      <c r="Q53" s="7"/>
      <c r="R53" s="7"/>
      <c r="S53" s="7"/>
      <c r="T53" s="7"/>
      <c r="U53" s="7"/>
      <c r="V53" s="7"/>
      <c r="W53" s="7"/>
      <c r="X53" s="7"/>
      <c r="Y53" s="7"/>
      <c r="Z53" s="7"/>
      <c r="AA53" s="7"/>
      <c r="AB53" s="7"/>
      <c r="AC53" s="7"/>
      <c r="AD53" s="7"/>
      <c r="AE53" s="7"/>
      <c r="AF53" s="7"/>
    </row>
    <row r="54" spans="1:32" ht="15.75" customHeight="1" x14ac:dyDescent="0.35">
      <c r="A54" s="7"/>
      <c r="B54" s="7"/>
      <c r="C54" s="7"/>
      <c r="D54" s="7"/>
      <c r="E54" s="7"/>
      <c r="F54" s="7"/>
      <c r="G54" s="12"/>
      <c r="H54" s="7"/>
      <c r="I54" s="7"/>
      <c r="J54" s="7"/>
      <c r="K54" s="7"/>
      <c r="L54" s="7"/>
      <c r="M54" s="7"/>
      <c r="N54" s="7"/>
      <c r="O54" s="7"/>
      <c r="P54" s="7"/>
      <c r="Q54" s="7"/>
      <c r="R54" s="7"/>
      <c r="S54" s="7"/>
      <c r="T54" s="7"/>
      <c r="U54" s="7"/>
      <c r="V54" s="7"/>
      <c r="W54" s="7"/>
      <c r="X54" s="7"/>
      <c r="Y54" s="7"/>
      <c r="Z54" s="7"/>
      <c r="AA54" s="7"/>
      <c r="AB54" s="7"/>
      <c r="AC54" s="7"/>
      <c r="AD54" s="7"/>
      <c r="AE54" s="7"/>
      <c r="AF54" s="7"/>
    </row>
    <row r="55" spans="1:32" ht="15.75" customHeight="1" x14ac:dyDescent="0.35">
      <c r="A55" s="7"/>
      <c r="B55" s="7"/>
      <c r="C55" s="7"/>
      <c r="D55" s="7"/>
      <c r="E55" s="7"/>
      <c r="F55" s="7"/>
      <c r="G55" s="12"/>
      <c r="H55" s="7"/>
      <c r="I55" s="7"/>
      <c r="J55" s="7"/>
      <c r="K55" s="7"/>
      <c r="L55" s="7"/>
      <c r="M55" s="7"/>
      <c r="N55" s="7"/>
      <c r="O55" s="7"/>
      <c r="P55" s="7"/>
      <c r="Q55" s="7"/>
      <c r="R55" s="7"/>
      <c r="S55" s="7"/>
      <c r="T55" s="7"/>
      <c r="U55" s="7"/>
      <c r="V55" s="7"/>
      <c r="W55" s="7"/>
      <c r="X55" s="7"/>
      <c r="Y55" s="7"/>
      <c r="Z55" s="7"/>
      <c r="AA55" s="7"/>
      <c r="AB55" s="7"/>
      <c r="AC55" s="7"/>
      <c r="AD55" s="7"/>
      <c r="AE55" s="7"/>
      <c r="AF55" s="7"/>
    </row>
    <row r="56" spans="1:32" ht="15.75" customHeight="1" x14ac:dyDescent="0.35">
      <c r="A56" s="7"/>
      <c r="B56" s="7"/>
      <c r="C56" s="7"/>
      <c r="D56" s="7"/>
      <c r="E56" s="7"/>
      <c r="F56" s="7"/>
      <c r="G56" s="12"/>
      <c r="H56" s="7"/>
      <c r="I56" s="7"/>
      <c r="J56" s="7"/>
      <c r="K56" s="7"/>
      <c r="L56" s="7"/>
      <c r="M56" s="7"/>
      <c r="N56" s="7"/>
      <c r="O56" s="7"/>
      <c r="P56" s="7"/>
      <c r="Q56" s="7"/>
      <c r="R56" s="7"/>
      <c r="S56" s="7"/>
      <c r="T56" s="7"/>
      <c r="U56" s="7"/>
      <c r="V56" s="7"/>
      <c r="W56" s="7"/>
      <c r="X56" s="7"/>
      <c r="Y56" s="7"/>
      <c r="Z56" s="7"/>
      <c r="AA56" s="7"/>
      <c r="AB56" s="7"/>
      <c r="AC56" s="7"/>
      <c r="AD56" s="7"/>
      <c r="AE56" s="7"/>
      <c r="AF56" s="7"/>
    </row>
    <row r="57" spans="1:32" ht="15.75" customHeight="1" x14ac:dyDescent="0.35">
      <c r="A57" s="7"/>
      <c r="B57" s="7"/>
      <c r="C57" s="7"/>
      <c r="D57" s="7"/>
      <c r="E57" s="7"/>
      <c r="F57" s="7"/>
      <c r="G57" s="12"/>
      <c r="H57" s="7"/>
      <c r="I57" s="7"/>
      <c r="J57" s="7"/>
      <c r="K57" s="7"/>
      <c r="L57" s="7"/>
      <c r="M57" s="7"/>
      <c r="N57" s="7"/>
      <c r="O57" s="7"/>
      <c r="P57" s="7"/>
      <c r="Q57" s="7"/>
      <c r="R57" s="7"/>
      <c r="S57" s="7"/>
      <c r="T57" s="7"/>
      <c r="U57" s="7"/>
      <c r="V57" s="7"/>
      <c r="W57" s="7"/>
      <c r="X57" s="7"/>
      <c r="Y57" s="7"/>
      <c r="Z57" s="7"/>
      <c r="AA57" s="7"/>
      <c r="AB57" s="7"/>
      <c r="AC57" s="7"/>
      <c r="AD57" s="7"/>
      <c r="AE57" s="7"/>
      <c r="AF57" s="7"/>
    </row>
    <row r="58" spans="1:32" ht="15.75" customHeight="1" x14ac:dyDescent="0.35">
      <c r="A58" s="7"/>
      <c r="B58" s="7"/>
      <c r="C58" s="7"/>
      <c r="D58" s="7"/>
      <c r="E58" s="7"/>
      <c r="F58" s="7"/>
      <c r="G58" s="12"/>
      <c r="H58" s="7"/>
      <c r="I58" s="7"/>
      <c r="J58" s="7"/>
      <c r="K58" s="7"/>
      <c r="L58" s="7"/>
      <c r="M58" s="7"/>
      <c r="N58" s="7"/>
      <c r="O58" s="7"/>
      <c r="P58" s="7"/>
      <c r="Q58" s="7"/>
      <c r="R58" s="7"/>
      <c r="S58" s="7"/>
      <c r="T58" s="7"/>
      <c r="U58" s="7"/>
      <c r="V58" s="7"/>
      <c r="W58" s="7"/>
      <c r="X58" s="7"/>
      <c r="Y58" s="7"/>
      <c r="Z58" s="7"/>
      <c r="AA58" s="7"/>
      <c r="AB58" s="7"/>
      <c r="AC58" s="7"/>
      <c r="AD58" s="7"/>
      <c r="AE58" s="7"/>
      <c r="AF58" s="7"/>
    </row>
    <row r="59" spans="1:32" ht="15.75" customHeight="1" x14ac:dyDescent="0.35">
      <c r="A59" s="7"/>
      <c r="B59" s="7"/>
      <c r="C59" s="7"/>
      <c r="D59" s="7"/>
      <c r="E59" s="7"/>
      <c r="F59" s="7"/>
      <c r="G59" s="12"/>
      <c r="H59" s="7"/>
      <c r="I59" s="7"/>
      <c r="J59" s="7"/>
      <c r="K59" s="7"/>
      <c r="L59" s="7"/>
      <c r="M59" s="7"/>
      <c r="N59" s="7"/>
      <c r="O59" s="7"/>
      <c r="P59" s="7"/>
      <c r="Q59" s="7"/>
      <c r="R59" s="7"/>
      <c r="S59" s="7"/>
      <c r="T59" s="7"/>
      <c r="U59" s="7"/>
      <c r="V59" s="7"/>
      <c r="W59" s="7"/>
      <c r="X59" s="7"/>
      <c r="Y59" s="7"/>
      <c r="Z59" s="7"/>
      <c r="AA59" s="7"/>
      <c r="AB59" s="7"/>
      <c r="AC59" s="7"/>
      <c r="AD59" s="7"/>
      <c r="AE59" s="7"/>
      <c r="AF59" s="7"/>
    </row>
    <row r="60" spans="1:32" ht="15.75" customHeight="1" x14ac:dyDescent="0.35">
      <c r="A60" s="7"/>
      <c r="B60" s="7"/>
      <c r="C60" s="7"/>
      <c r="D60" s="7"/>
      <c r="E60" s="7"/>
      <c r="F60" s="7"/>
      <c r="G60" s="12"/>
      <c r="H60" s="7"/>
      <c r="I60" s="7"/>
      <c r="J60" s="7"/>
      <c r="K60" s="7"/>
      <c r="L60" s="7"/>
      <c r="M60" s="7"/>
      <c r="N60" s="7"/>
      <c r="O60" s="7"/>
      <c r="P60" s="7"/>
      <c r="Q60" s="7"/>
      <c r="R60" s="7"/>
      <c r="S60" s="7"/>
      <c r="T60" s="7"/>
      <c r="U60" s="7"/>
      <c r="V60" s="7"/>
      <c r="W60" s="7"/>
      <c r="X60" s="7"/>
      <c r="Y60" s="7"/>
      <c r="Z60" s="7"/>
      <c r="AA60" s="7"/>
      <c r="AB60" s="7"/>
      <c r="AC60" s="7"/>
      <c r="AD60" s="7"/>
      <c r="AE60" s="7"/>
      <c r="AF60" s="7"/>
    </row>
    <row r="61" spans="1:32" ht="15.75" customHeight="1" x14ac:dyDescent="0.35">
      <c r="A61" s="7"/>
      <c r="B61" s="7"/>
      <c r="C61" s="7"/>
      <c r="D61" s="7"/>
      <c r="E61" s="7"/>
      <c r="F61" s="7"/>
      <c r="G61" s="12"/>
      <c r="H61" s="7"/>
      <c r="I61" s="7"/>
      <c r="J61" s="7"/>
      <c r="K61" s="7"/>
      <c r="L61" s="7"/>
      <c r="M61" s="7"/>
      <c r="N61" s="7"/>
      <c r="O61" s="7"/>
      <c r="P61" s="7"/>
      <c r="Q61" s="7"/>
      <c r="R61" s="7"/>
      <c r="S61" s="7"/>
      <c r="T61" s="7"/>
      <c r="U61" s="7"/>
      <c r="V61" s="7"/>
      <c r="W61" s="7"/>
      <c r="X61" s="7"/>
      <c r="Y61" s="7"/>
      <c r="Z61" s="7"/>
      <c r="AA61" s="7"/>
      <c r="AB61" s="7"/>
      <c r="AC61" s="7"/>
      <c r="AD61" s="7"/>
      <c r="AE61" s="7"/>
      <c r="AF61" s="7"/>
    </row>
    <row r="62" spans="1:32" ht="15.75" customHeight="1" x14ac:dyDescent="0.35">
      <c r="A62" s="7"/>
      <c r="B62" s="7"/>
      <c r="C62" s="7"/>
      <c r="D62" s="7"/>
      <c r="E62" s="7"/>
      <c r="F62" s="7"/>
      <c r="G62" s="12"/>
      <c r="H62" s="7"/>
      <c r="I62" s="7"/>
      <c r="J62" s="7"/>
      <c r="K62" s="7"/>
      <c r="L62" s="7"/>
      <c r="M62" s="7"/>
      <c r="N62" s="7"/>
      <c r="O62" s="7"/>
      <c r="P62" s="7"/>
      <c r="Q62" s="7"/>
      <c r="R62" s="7"/>
      <c r="S62" s="7"/>
      <c r="T62" s="7"/>
      <c r="U62" s="7"/>
      <c r="V62" s="7"/>
      <c r="W62" s="7"/>
      <c r="X62" s="7"/>
      <c r="Y62" s="7"/>
      <c r="Z62" s="7"/>
      <c r="AA62" s="7"/>
      <c r="AB62" s="7"/>
      <c r="AC62" s="7"/>
      <c r="AD62" s="7"/>
      <c r="AE62" s="7"/>
      <c r="AF62" s="7"/>
    </row>
    <row r="63" spans="1:32" ht="15.75" customHeight="1" x14ac:dyDescent="0.35">
      <c r="A63" s="7"/>
      <c r="B63" s="7"/>
      <c r="C63" s="7"/>
      <c r="D63" s="7"/>
      <c r="E63" s="7"/>
      <c r="F63" s="7"/>
      <c r="G63" s="12"/>
      <c r="H63" s="7"/>
      <c r="I63" s="7"/>
      <c r="J63" s="7"/>
      <c r="K63" s="7"/>
      <c r="L63" s="7"/>
      <c r="M63" s="7"/>
      <c r="N63" s="7"/>
      <c r="O63" s="7"/>
      <c r="P63" s="7"/>
      <c r="Q63" s="7"/>
      <c r="R63" s="7"/>
      <c r="S63" s="7"/>
      <c r="T63" s="7"/>
      <c r="U63" s="7"/>
      <c r="V63" s="7"/>
      <c r="W63" s="7"/>
      <c r="X63" s="7"/>
      <c r="Y63" s="7"/>
      <c r="Z63" s="7"/>
      <c r="AA63" s="7"/>
      <c r="AB63" s="7"/>
      <c r="AC63" s="7"/>
      <c r="AD63" s="7"/>
      <c r="AE63" s="7"/>
      <c r="AF63" s="7"/>
    </row>
    <row r="64" spans="1:32" ht="15.75" customHeight="1" x14ac:dyDescent="0.35">
      <c r="A64" s="7"/>
      <c r="B64" s="7"/>
      <c r="C64" s="7"/>
      <c r="D64" s="7"/>
      <c r="E64" s="7"/>
      <c r="F64" s="7"/>
      <c r="G64" s="12"/>
      <c r="H64" s="7"/>
      <c r="I64" s="7"/>
      <c r="J64" s="7"/>
      <c r="K64" s="7"/>
      <c r="L64" s="7"/>
      <c r="M64" s="7"/>
      <c r="N64" s="7"/>
      <c r="O64" s="7"/>
      <c r="P64" s="7"/>
      <c r="Q64" s="7"/>
      <c r="R64" s="7"/>
      <c r="S64" s="7"/>
      <c r="T64" s="7"/>
      <c r="U64" s="7"/>
      <c r="V64" s="7"/>
      <c r="W64" s="7"/>
      <c r="X64" s="7"/>
      <c r="Y64" s="7"/>
      <c r="Z64" s="7"/>
      <c r="AA64" s="7"/>
      <c r="AB64" s="7"/>
      <c r="AC64" s="7"/>
      <c r="AD64" s="7"/>
      <c r="AE64" s="7"/>
      <c r="AF64" s="7"/>
    </row>
    <row r="65" spans="1:32" ht="15.75" customHeight="1" x14ac:dyDescent="0.35">
      <c r="A65" s="7"/>
      <c r="B65" s="7"/>
      <c r="C65" s="7"/>
      <c r="D65" s="7"/>
      <c r="E65" s="7"/>
      <c r="F65" s="7"/>
      <c r="G65" s="12"/>
      <c r="H65" s="7"/>
      <c r="I65" s="7"/>
      <c r="J65" s="7"/>
      <c r="K65" s="7"/>
      <c r="L65" s="7"/>
      <c r="M65" s="7"/>
      <c r="N65" s="7"/>
      <c r="O65" s="7"/>
      <c r="P65" s="7"/>
      <c r="Q65" s="7"/>
      <c r="R65" s="7"/>
      <c r="S65" s="7"/>
      <c r="T65" s="7"/>
      <c r="U65" s="7"/>
      <c r="V65" s="7"/>
      <c r="W65" s="7"/>
      <c r="X65" s="7"/>
      <c r="Y65" s="7"/>
      <c r="Z65" s="7"/>
      <c r="AA65" s="7"/>
      <c r="AB65" s="7"/>
      <c r="AC65" s="7"/>
      <c r="AD65" s="7"/>
      <c r="AE65" s="7"/>
      <c r="AF65" s="7"/>
    </row>
    <row r="66" spans="1:32" ht="15.75" customHeight="1" x14ac:dyDescent="0.35">
      <c r="A66" s="7"/>
      <c r="B66" s="7"/>
      <c r="C66" s="7"/>
      <c r="D66" s="7"/>
      <c r="E66" s="7"/>
      <c r="F66" s="7"/>
      <c r="G66" s="12"/>
      <c r="H66" s="7"/>
      <c r="I66" s="7"/>
      <c r="J66" s="7"/>
      <c r="K66" s="7"/>
      <c r="L66" s="7"/>
      <c r="M66" s="7"/>
      <c r="N66" s="7"/>
      <c r="O66" s="7"/>
      <c r="P66" s="7"/>
      <c r="Q66" s="7"/>
      <c r="R66" s="7"/>
      <c r="S66" s="7"/>
      <c r="T66" s="7"/>
      <c r="U66" s="7"/>
      <c r="V66" s="7"/>
      <c r="W66" s="7"/>
      <c r="X66" s="7"/>
      <c r="Y66" s="7"/>
      <c r="Z66" s="7"/>
      <c r="AA66" s="7"/>
      <c r="AB66" s="7"/>
      <c r="AC66" s="7"/>
      <c r="AD66" s="7"/>
      <c r="AE66" s="7"/>
      <c r="AF66" s="7"/>
    </row>
    <row r="67" spans="1:32" ht="15.75" customHeight="1" x14ac:dyDescent="0.35">
      <c r="A67" s="7"/>
      <c r="B67" s="7"/>
      <c r="C67" s="7"/>
      <c r="D67" s="7"/>
      <c r="E67" s="7"/>
      <c r="F67" s="7"/>
      <c r="G67" s="12"/>
      <c r="H67" s="7"/>
      <c r="I67" s="7"/>
      <c r="J67" s="7"/>
      <c r="K67" s="7"/>
      <c r="L67" s="7"/>
      <c r="M67" s="7"/>
      <c r="N67" s="7"/>
      <c r="O67" s="7"/>
      <c r="P67" s="7"/>
      <c r="Q67" s="7"/>
      <c r="R67" s="7"/>
      <c r="S67" s="7"/>
      <c r="T67" s="7"/>
      <c r="U67" s="7"/>
      <c r="V67" s="7"/>
      <c r="W67" s="7"/>
      <c r="X67" s="7"/>
      <c r="Y67" s="7"/>
      <c r="Z67" s="7"/>
      <c r="AA67" s="7"/>
      <c r="AB67" s="7"/>
      <c r="AC67" s="7"/>
      <c r="AD67" s="7"/>
      <c r="AE67" s="7"/>
      <c r="AF67" s="7"/>
    </row>
    <row r="68" spans="1:32" ht="15.75" customHeight="1" x14ac:dyDescent="0.35">
      <c r="A68" s="7"/>
      <c r="B68" s="7"/>
      <c r="C68" s="7"/>
      <c r="D68" s="7"/>
      <c r="E68" s="7"/>
      <c r="F68" s="7"/>
      <c r="G68" s="12"/>
      <c r="H68" s="7"/>
      <c r="I68" s="7"/>
      <c r="J68" s="7"/>
      <c r="K68" s="7"/>
      <c r="L68" s="7"/>
      <c r="M68" s="7"/>
      <c r="N68" s="7"/>
      <c r="O68" s="7"/>
      <c r="P68" s="7"/>
      <c r="Q68" s="7"/>
      <c r="R68" s="7"/>
      <c r="S68" s="7"/>
      <c r="T68" s="7"/>
      <c r="U68" s="7"/>
      <c r="V68" s="7"/>
      <c r="W68" s="7"/>
      <c r="X68" s="7"/>
      <c r="Y68" s="7"/>
      <c r="Z68" s="7"/>
      <c r="AA68" s="7"/>
      <c r="AB68" s="7"/>
      <c r="AC68" s="7"/>
      <c r="AD68" s="7"/>
      <c r="AE68" s="7"/>
      <c r="AF68" s="7"/>
    </row>
    <row r="69" spans="1:32" ht="15.75" customHeight="1" x14ac:dyDescent="0.35">
      <c r="A69" s="7"/>
      <c r="B69" s="7"/>
      <c r="C69" s="7"/>
      <c r="D69" s="7"/>
      <c r="E69" s="7"/>
      <c r="F69" s="7"/>
      <c r="G69" s="12"/>
      <c r="H69" s="7"/>
      <c r="I69" s="7"/>
      <c r="J69" s="7"/>
      <c r="K69" s="7"/>
      <c r="L69" s="7"/>
      <c r="M69" s="7"/>
      <c r="N69" s="7"/>
      <c r="O69" s="7"/>
      <c r="P69" s="7"/>
      <c r="Q69" s="7"/>
      <c r="R69" s="7"/>
      <c r="S69" s="7"/>
      <c r="T69" s="7"/>
      <c r="U69" s="7"/>
      <c r="V69" s="7"/>
      <c r="W69" s="7"/>
      <c r="X69" s="7"/>
      <c r="Y69" s="7"/>
      <c r="Z69" s="7"/>
      <c r="AA69" s="7"/>
      <c r="AB69" s="7"/>
      <c r="AC69" s="7"/>
      <c r="AD69" s="7"/>
      <c r="AE69" s="7"/>
      <c r="AF69" s="7"/>
    </row>
    <row r="70" spans="1:32" ht="15.75" customHeight="1" x14ac:dyDescent="0.35">
      <c r="A70" s="7"/>
      <c r="B70" s="7"/>
      <c r="C70" s="7"/>
      <c r="D70" s="7"/>
      <c r="E70" s="7"/>
      <c r="F70" s="7"/>
      <c r="G70" s="12"/>
      <c r="H70" s="7"/>
      <c r="I70" s="7"/>
      <c r="J70" s="7"/>
      <c r="K70" s="7"/>
      <c r="L70" s="7"/>
      <c r="M70" s="7"/>
      <c r="N70" s="7"/>
      <c r="O70" s="7"/>
      <c r="P70" s="7"/>
      <c r="Q70" s="7"/>
      <c r="R70" s="7"/>
      <c r="S70" s="7"/>
      <c r="T70" s="7"/>
      <c r="U70" s="7"/>
      <c r="V70" s="7"/>
      <c r="W70" s="7"/>
      <c r="X70" s="7"/>
      <c r="Y70" s="7"/>
      <c r="Z70" s="7"/>
      <c r="AA70" s="7"/>
      <c r="AB70" s="7"/>
      <c r="AC70" s="7"/>
      <c r="AD70" s="7"/>
      <c r="AE70" s="7"/>
      <c r="AF70" s="7"/>
    </row>
    <row r="71" spans="1:32" ht="15.75" customHeight="1" x14ac:dyDescent="0.35">
      <c r="A71" s="7"/>
      <c r="B71" s="7"/>
      <c r="C71" s="7"/>
      <c r="D71" s="7"/>
      <c r="E71" s="7"/>
      <c r="F71" s="7"/>
      <c r="G71" s="12"/>
      <c r="H71" s="7"/>
      <c r="I71" s="7"/>
      <c r="J71" s="7"/>
      <c r="K71" s="7"/>
      <c r="L71" s="7"/>
      <c r="M71" s="7"/>
      <c r="N71" s="7"/>
      <c r="O71" s="7"/>
      <c r="P71" s="7"/>
      <c r="Q71" s="7"/>
      <c r="R71" s="7"/>
      <c r="S71" s="7"/>
      <c r="T71" s="7"/>
      <c r="U71" s="7"/>
      <c r="V71" s="7"/>
      <c r="W71" s="7"/>
      <c r="X71" s="7"/>
      <c r="Y71" s="7"/>
      <c r="Z71" s="7"/>
      <c r="AA71" s="7"/>
      <c r="AB71" s="7"/>
      <c r="AC71" s="7"/>
      <c r="AD71" s="7"/>
      <c r="AE71" s="7"/>
      <c r="AF71" s="7"/>
    </row>
    <row r="72" spans="1:32" ht="15.75" customHeight="1" x14ac:dyDescent="0.35">
      <c r="A72" s="7"/>
      <c r="B72" s="7"/>
      <c r="C72" s="7"/>
      <c r="D72" s="7"/>
      <c r="E72" s="7"/>
      <c r="F72" s="7"/>
      <c r="G72" s="12"/>
      <c r="H72" s="7"/>
      <c r="I72" s="7"/>
      <c r="J72" s="7"/>
      <c r="K72" s="7"/>
      <c r="L72" s="7"/>
      <c r="M72" s="7"/>
      <c r="N72" s="7"/>
      <c r="O72" s="7"/>
      <c r="P72" s="7"/>
      <c r="Q72" s="7"/>
      <c r="R72" s="7"/>
      <c r="S72" s="7"/>
      <c r="T72" s="7"/>
      <c r="U72" s="7"/>
      <c r="V72" s="7"/>
      <c r="W72" s="7"/>
      <c r="X72" s="7"/>
      <c r="Y72" s="7"/>
      <c r="Z72" s="7"/>
      <c r="AA72" s="7"/>
      <c r="AB72" s="7"/>
      <c r="AC72" s="7"/>
      <c r="AD72" s="7"/>
      <c r="AE72" s="7"/>
      <c r="AF72" s="7"/>
    </row>
    <row r="73" spans="1:32" ht="15.75" customHeight="1" x14ac:dyDescent="0.35">
      <c r="A73" s="7"/>
      <c r="B73" s="7"/>
      <c r="C73" s="7"/>
      <c r="D73" s="7"/>
      <c r="E73" s="7"/>
      <c r="F73" s="7"/>
      <c r="G73" s="12"/>
      <c r="H73" s="7"/>
      <c r="I73" s="7"/>
      <c r="J73" s="7"/>
      <c r="K73" s="7"/>
      <c r="L73" s="7"/>
      <c r="M73" s="7"/>
      <c r="N73" s="7"/>
      <c r="O73" s="7"/>
      <c r="P73" s="7"/>
      <c r="Q73" s="7"/>
      <c r="R73" s="7"/>
      <c r="S73" s="7"/>
      <c r="T73" s="7"/>
      <c r="U73" s="7"/>
      <c r="V73" s="7"/>
      <c r="W73" s="7"/>
      <c r="X73" s="7"/>
      <c r="Y73" s="7"/>
      <c r="Z73" s="7"/>
      <c r="AA73" s="7"/>
      <c r="AB73" s="7"/>
      <c r="AC73" s="7"/>
      <c r="AD73" s="7"/>
      <c r="AE73" s="7"/>
      <c r="AF73" s="7"/>
    </row>
    <row r="74" spans="1:32" ht="15.75" customHeight="1" x14ac:dyDescent="0.35">
      <c r="A74" s="7"/>
      <c r="B74" s="7"/>
      <c r="C74" s="7"/>
      <c r="D74" s="7"/>
      <c r="E74" s="7"/>
      <c r="F74" s="7"/>
      <c r="G74" s="12"/>
      <c r="H74" s="7"/>
      <c r="I74" s="7"/>
      <c r="J74" s="7"/>
      <c r="K74" s="7"/>
      <c r="L74" s="7"/>
      <c r="M74" s="7"/>
      <c r="N74" s="7"/>
      <c r="O74" s="7"/>
      <c r="P74" s="7"/>
      <c r="Q74" s="7"/>
      <c r="R74" s="7"/>
      <c r="S74" s="7"/>
      <c r="T74" s="7"/>
      <c r="U74" s="7"/>
      <c r="V74" s="7"/>
      <c r="W74" s="7"/>
      <c r="X74" s="7"/>
      <c r="Y74" s="7"/>
      <c r="Z74" s="7"/>
      <c r="AA74" s="7"/>
      <c r="AB74" s="7"/>
      <c r="AC74" s="7"/>
      <c r="AD74" s="7"/>
      <c r="AE74" s="7"/>
      <c r="AF74" s="7"/>
    </row>
    <row r="75" spans="1:32" ht="15.75" customHeight="1" x14ac:dyDescent="0.35">
      <c r="A75" s="7"/>
      <c r="B75" s="7"/>
      <c r="C75" s="7"/>
      <c r="D75" s="7"/>
      <c r="E75" s="7"/>
      <c r="F75" s="7"/>
      <c r="G75" s="12"/>
      <c r="H75" s="7"/>
      <c r="I75" s="7"/>
      <c r="J75" s="7"/>
      <c r="K75" s="7"/>
      <c r="L75" s="7"/>
      <c r="M75" s="7"/>
      <c r="N75" s="7"/>
      <c r="O75" s="7"/>
      <c r="P75" s="7"/>
      <c r="Q75" s="7"/>
      <c r="R75" s="7"/>
      <c r="S75" s="7"/>
      <c r="T75" s="7"/>
      <c r="U75" s="7"/>
      <c r="V75" s="7"/>
      <c r="W75" s="7"/>
      <c r="X75" s="7"/>
      <c r="Y75" s="7"/>
      <c r="Z75" s="7"/>
      <c r="AA75" s="7"/>
      <c r="AB75" s="7"/>
      <c r="AC75" s="7"/>
      <c r="AD75" s="7"/>
      <c r="AE75" s="7"/>
      <c r="AF75" s="7"/>
    </row>
    <row r="76" spans="1:32" ht="15.75" customHeight="1" x14ac:dyDescent="0.35">
      <c r="A76" s="7"/>
      <c r="B76" s="7"/>
      <c r="C76" s="7"/>
      <c r="D76" s="7"/>
      <c r="E76" s="7"/>
      <c r="F76" s="7"/>
      <c r="G76" s="12"/>
      <c r="H76" s="7"/>
      <c r="I76" s="7"/>
      <c r="J76" s="7"/>
      <c r="K76" s="7"/>
      <c r="L76" s="7"/>
      <c r="M76" s="7"/>
      <c r="N76" s="7"/>
      <c r="O76" s="7"/>
      <c r="P76" s="7"/>
      <c r="Q76" s="7"/>
      <c r="R76" s="7"/>
      <c r="S76" s="7"/>
      <c r="T76" s="7"/>
      <c r="U76" s="7"/>
      <c r="V76" s="7"/>
      <c r="W76" s="7"/>
      <c r="X76" s="7"/>
      <c r="Y76" s="7"/>
      <c r="Z76" s="7"/>
      <c r="AA76" s="7"/>
      <c r="AB76" s="7"/>
      <c r="AC76" s="7"/>
      <c r="AD76" s="7"/>
      <c r="AE76" s="7"/>
      <c r="AF76" s="7"/>
    </row>
    <row r="77" spans="1:32" ht="15.75" customHeight="1" x14ac:dyDescent="0.35">
      <c r="A77" s="7"/>
      <c r="B77" s="7"/>
      <c r="C77" s="7"/>
      <c r="D77" s="7"/>
      <c r="E77" s="7"/>
      <c r="F77" s="7"/>
      <c r="G77" s="12"/>
      <c r="H77" s="7"/>
      <c r="I77" s="7"/>
      <c r="J77" s="7"/>
      <c r="K77" s="7"/>
      <c r="L77" s="7"/>
      <c r="M77" s="7"/>
      <c r="N77" s="7"/>
      <c r="O77" s="7"/>
      <c r="P77" s="7"/>
      <c r="Q77" s="7"/>
      <c r="R77" s="7"/>
      <c r="S77" s="7"/>
      <c r="T77" s="7"/>
      <c r="U77" s="7"/>
      <c r="V77" s="7"/>
      <c r="W77" s="7"/>
      <c r="X77" s="7"/>
      <c r="Y77" s="7"/>
      <c r="Z77" s="7"/>
      <c r="AA77" s="7"/>
      <c r="AB77" s="7"/>
      <c r="AC77" s="7"/>
      <c r="AD77" s="7"/>
      <c r="AE77" s="7"/>
      <c r="AF77" s="7"/>
    </row>
    <row r="78" spans="1:32" ht="15.75" customHeight="1" x14ac:dyDescent="0.35">
      <c r="A78" s="7"/>
      <c r="B78" s="7"/>
      <c r="C78" s="7"/>
      <c r="D78" s="7"/>
      <c r="E78" s="7"/>
      <c r="F78" s="7"/>
      <c r="G78" s="12"/>
      <c r="H78" s="7"/>
      <c r="I78" s="7"/>
      <c r="J78" s="7"/>
      <c r="K78" s="7"/>
      <c r="L78" s="7"/>
      <c r="M78" s="7"/>
      <c r="N78" s="7"/>
      <c r="O78" s="7"/>
      <c r="P78" s="7"/>
      <c r="Q78" s="7"/>
      <c r="R78" s="7"/>
      <c r="S78" s="7"/>
      <c r="T78" s="7"/>
      <c r="U78" s="7"/>
      <c r="V78" s="7"/>
      <c r="W78" s="7"/>
      <c r="X78" s="7"/>
      <c r="Y78" s="7"/>
      <c r="Z78" s="7"/>
      <c r="AA78" s="7"/>
      <c r="AB78" s="7"/>
      <c r="AC78" s="7"/>
      <c r="AD78" s="7"/>
      <c r="AE78" s="7"/>
      <c r="AF78" s="7"/>
    </row>
    <row r="79" spans="1:32" ht="15.75" customHeight="1" x14ac:dyDescent="0.35">
      <c r="A79" s="7"/>
      <c r="B79" s="7"/>
      <c r="C79" s="7"/>
      <c r="D79" s="7"/>
      <c r="E79" s="7"/>
      <c r="F79" s="7"/>
      <c r="G79" s="12"/>
      <c r="H79" s="7"/>
      <c r="I79" s="7"/>
      <c r="J79" s="7"/>
      <c r="K79" s="7"/>
      <c r="L79" s="7"/>
      <c r="M79" s="7"/>
      <c r="N79" s="7"/>
      <c r="O79" s="7"/>
      <c r="P79" s="7"/>
      <c r="Q79" s="7"/>
      <c r="R79" s="7"/>
      <c r="S79" s="7"/>
      <c r="T79" s="7"/>
      <c r="U79" s="7"/>
      <c r="V79" s="7"/>
      <c r="W79" s="7"/>
      <c r="X79" s="7"/>
      <c r="Y79" s="7"/>
      <c r="Z79" s="7"/>
      <c r="AA79" s="7"/>
      <c r="AB79" s="7"/>
      <c r="AC79" s="7"/>
      <c r="AD79" s="7"/>
      <c r="AE79" s="7"/>
      <c r="AF79" s="7"/>
    </row>
    <row r="80" spans="1:32" ht="15.75" customHeight="1" x14ac:dyDescent="0.35">
      <c r="A80" s="7"/>
      <c r="B80" s="7"/>
      <c r="C80" s="7"/>
      <c r="D80" s="7"/>
      <c r="E80" s="7"/>
      <c r="F80" s="7"/>
      <c r="G80" s="12"/>
      <c r="H80" s="7"/>
      <c r="I80" s="7"/>
      <c r="J80" s="7"/>
      <c r="K80" s="7"/>
      <c r="L80" s="7"/>
      <c r="M80" s="7"/>
      <c r="N80" s="7"/>
      <c r="O80" s="7"/>
      <c r="P80" s="7"/>
      <c r="Q80" s="7"/>
      <c r="R80" s="7"/>
      <c r="S80" s="7"/>
      <c r="T80" s="7"/>
      <c r="U80" s="7"/>
      <c r="V80" s="7"/>
      <c r="W80" s="7"/>
      <c r="X80" s="7"/>
      <c r="Y80" s="7"/>
      <c r="Z80" s="7"/>
      <c r="AA80" s="7"/>
      <c r="AB80" s="7"/>
      <c r="AC80" s="7"/>
      <c r="AD80" s="7"/>
      <c r="AE80" s="7"/>
      <c r="AF80" s="7"/>
    </row>
    <row r="81" spans="1:32" ht="15.75" customHeight="1" x14ac:dyDescent="0.35">
      <c r="A81" s="7"/>
      <c r="B81" s="7"/>
      <c r="C81" s="7"/>
      <c r="D81" s="7"/>
      <c r="E81" s="7"/>
      <c r="F81" s="7"/>
      <c r="G81" s="12"/>
      <c r="H81" s="7"/>
      <c r="I81" s="7"/>
      <c r="J81" s="7"/>
      <c r="K81" s="7"/>
      <c r="L81" s="7"/>
      <c r="M81" s="7"/>
      <c r="N81" s="7"/>
      <c r="O81" s="7"/>
      <c r="P81" s="7"/>
      <c r="Q81" s="7"/>
      <c r="R81" s="7"/>
      <c r="S81" s="7"/>
      <c r="T81" s="7"/>
      <c r="U81" s="7"/>
      <c r="V81" s="7"/>
      <c r="W81" s="7"/>
      <c r="X81" s="7"/>
      <c r="Y81" s="7"/>
      <c r="Z81" s="7"/>
      <c r="AA81" s="7"/>
      <c r="AB81" s="7"/>
      <c r="AC81" s="7"/>
      <c r="AD81" s="7"/>
      <c r="AE81" s="7"/>
      <c r="AF81" s="7"/>
    </row>
    <row r="82" spans="1:32" ht="15.75" customHeight="1" x14ac:dyDescent="0.35">
      <c r="A82" s="7"/>
      <c r="B82" s="7"/>
      <c r="C82" s="7"/>
      <c r="D82" s="7"/>
      <c r="E82" s="7"/>
      <c r="F82" s="7"/>
      <c r="G82" s="12"/>
      <c r="H82" s="7"/>
      <c r="I82" s="7"/>
      <c r="J82" s="7"/>
      <c r="K82" s="7"/>
      <c r="L82" s="7"/>
      <c r="M82" s="7"/>
      <c r="N82" s="7"/>
      <c r="O82" s="7"/>
      <c r="P82" s="7"/>
      <c r="Q82" s="7"/>
      <c r="R82" s="7"/>
      <c r="S82" s="7"/>
      <c r="T82" s="7"/>
      <c r="U82" s="7"/>
      <c r="V82" s="7"/>
      <c r="W82" s="7"/>
      <c r="X82" s="7"/>
      <c r="Y82" s="7"/>
      <c r="Z82" s="7"/>
      <c r="AA82" s="7"/>
      <c r="AB82" s="7"/>
      <c r="AC82" s="7"/>
      <c r="AD82" s="7"/>
      <c r="AE82" s="7"/>
      <c r="AF82" s="7"/>
    </row>
    <row r="83" spans="1:32" ht="15.75" customHeight="1" x14ac:dyDescent="0.35">
      <c r="A83" s="7"/>
      <c r="B83" s="7"/>
      <c r="C83" s="7"/>
      <c r="D83" s="7"/>
      <c r="E83" s="7"/>
      <c r="F83" s="7"/>
      <c r="G83" s="12"/>
      <c r="H83" s="7"/>
      <c r="I83" s="7"/>
      <c r="J83" s="7"/>
      <c r="K83" s="7"/>
      <c r="L83" s="7"/>
      <c r="M83" s="7"/>
      <c r="N83" s="7"/>
      <c r="O83" s="7"/>
      <c r="P83" s="7"/>
      <c r="Q83" s="7"/>
      <c r="R83" s="7"/>
      <c r="S83" s="7"/>
      <c r="T83" s="7"/>
      <c r="U83" s="7"/>
      <c r="V83" s="7"/>
      <c r="W83" s="7"/>
      <c r="X83" s="7"/>
      <c r="Y83" s="7"/>
      <c r="Z83" s="7"/>
      <c r="AA83" s="7"/>
      <c r="AB83" s="7"/>
      <c r="AC83" s="7"/>
      <c r="AD83" s="7"/>
      <c r="AE83" s="7"/>
      <c r="AF83" s="7"/>
    </row>
    <row r="84" spans="1:32" ht="15.75" customHeight="1" x14ac:dyDescent="0.35">
      <c r="A84" s="7"/>
      <c r="B84" s="7"/>
      <c r="C84" s="7"/>
      <c r="D84" s="7"/>
      <c r="E84" s="7"/>
      <c r="F84" s="7"/>
      <c r="G84" s="12"/>
      <c r="H84" s="7"/>
      <c r="I84" s="7"/>
      <c r="J84" s="7"/>
      <c r="K84" s="7"/>
      <c r="L84" s="7"/>
      <c r="M84" s="7"/>
      <c r="N84" s="7"/>
      <c r="O84" s="7"/>
      <c r="P84" s="7"/>
      <c r="Q84" s="7"/>
      <c r="R84" s="7"/>
      <c r="S84" s="7"/>
      <c r="T84" s="7"/>
      <c r="U84" s="7"/>
      <c r="V84" s="7"/>
      <c r="W84" s="7"/>
      <c r="X84" s="7"/>
      <c r="Y84" s="7"/>
      <c r="Z84" s="7"/>
      <c r="AA84" s="7"/>
      <c r="AB84" s="7"/>
      <c r="AC84" s="7"/>
      <c r="AD84" s="7"/>
      <c r="AE84" s="7"/>
      <c r="AF84" s="7"/>
    </row>
    <row r="85" spans="1:32" ht="15.75" customHeight="1" x14ac:dyDescent="0.35">
      <c r="A85" s="7"/>
      <c r="B85" s="7"/>
      <c r="C85" s="7"/>
      <c r="D85" s="7"/>
      <c r="E85" s="7"/>
      <c r="F85" s="7"/>
      <c r="G85" s="12"/>
      <c r="H85" s="7"/>
      <c r="I85" s="7"/>
      <c r="J85" s="7"/>
      <c r="K85" s="7"/>
      <c r="L85" s="7"/>
      <c r="M85" s="7"/>
      <c r="N85" s="7"/>
      <c r="O85" s="7"/>
      <c r="P85" s="7"/>
      <c r="Q85" s="7"/>
      <c r="R85" s="7"/>
      <c r="S85" s="7"/>
      <c r="T85" s="7"/>
      <c r="U85" s="7"/>
      <c r="V85" s="7"/>
      <c r="W85" s="7"/>
      <c r="X85" s="7"/>
      <c r="Y85" s="7"/>
      <c r="Z85" s="7"/>
      <c r="AA85" s="7"/>
      <c r="AB85" s="7"/>
      <c r="AC85" s="7"/>
      <c r="AD85" s="7"/>
      <c r="AE85" s="7"/>
      <c r="AF85" s="7"/>
    </row>
    <row r="86" spans="1:32" ht="15.75" customHeight="1" x14ac:dyDescent="0.35">
      <c r="A86" s="7"/>
      <c r="B86" s="7"/>
      <c r="C86" s="7"/>
      <c r="D86" s="7"/>
      <c r="E86" s="7"/>
      <c r="F86" s="7"/>
      <c r="G86" s="12"/>
      <c r="H86" s="7"/>
      <c r="I86" s="7"/>
      <c r="J86" s="7"/>
      <c r="K86" s="7"/>
      <c r="L86" s="7"/>
      <c r="M86" s="7"/>
      <c r="N86" s="7"/>
      <c r="O86" s="7"/>
      <c r="P86" s="7"/>
      <c r="Q86" s="7"/>
      <c r="R86" s="7"/>
      <c r="S86" s="7"/>
      <c r="T86" s="7"/>
      <c r="U86" s="7"/>
      <c r="V86" s="7"/>
      <c r="W86" s="7"/>
      <c r="X86" s="7"/>
      <c r="Y86" s="7"/>
      <c r="Z86" s="7"/>
      <c r="AA86" s="7"/>
      <c r="AB86" s="7"/>
      <c r="AC86" s="7"/>
      <c r="AD86" s="7"/>
      <c r="AE86" s="7"/>
      <c r="AF86" s="7"/>
    </row>
    <row r="87" spans="1:32" ht="15.75" customHeight="1" x14ac:dyDescent="0.35">
      <c r="A87" s="7"/>
      <c r="B87" s="7"/>
      <c r="C87" s="7"/>
      <c r="D87" s="7"/>
      <c r="E87" s="7"/>
      <c r="F87" s="7"/>
      <c r="G87" s="12"/>
      <c r="H87" s="7"/>
      <c r="I87" s="7"/>
      <c r="J87" s="7"/>
      <c r="K87" s="7"/>
      <c r="L87" s="7"/>
      <c r="M87" s="7"/>
      <c r="N87" s="7"/>
      <c r="O87" s="7"/>
      <c r="P87" s="7"/>
      <c r="Q87" s="7"/>
      <c r="R87" s="7"/>
      <c r="S87" s="7"/>
      <c r="T87" s="7"/>
      <c r="U87" s="7"/>
      <c r="V87" s="7"/>
      <c r="W87" s="7"/>
      <c r="X87" s="7"/>
      <c r="Y87" s="7"/>
      <c r="Z87" s="7"/>
      <c r="AA87" s="7"/>
      <c r="AB87" s="7"/>
      <c r="AC87" s="7"/>
      <c r="AD87" s="7"/>
      <c r="AE87" s="7"/>
      <c r="AF87" s="7"/>
    </row>
    <row r="88" spans="1:32" ht="15.75" customHeight="1" x14ac:dyDescent="0.35">
      <c r="A88" s="7"/>
      <c r="B88" s="7"/>
      <c r="C88" s="7"/>
      <c r="D88" s="7"/>
      <c r="E88" s="7"/>
      <c r="F88" s="7"/>
      <c r="G88" s="12"/>
      <c r="H88" s="7"/>
      <c r="I88" s="7"/>
      <c r="J88" s="7"/>
      <c r="K88" s="7"/>
      <c r="L88" s="7"/>
      <c r="M88" s="7"/>
      <c r="N88" s="7"/>
      <c r="O88" s="7"/>
      <c r="P88" s="7"/>
      <c r="Q88" s="7"/>
      <c r="R88" s="7"/>
      <c r="S88" s="7"/>
      <c r="T88" s="7"/>
      <c r="U88" s="7"/>
      <c r="V88" s="7"/>
      <c r="W88" s="7"/>
      <c r="X88" s="7"/>
      <c r="Y88" s="7"/>
      <c r="Z88" s="7"/>
      <c r="AA88" s="7"/>
      <c r="AB88" s="7"/>
      <c r="AC88" s="7"/>
      <c r="AD88" s="7"/>
      <c r="AE88" s="7"/>
      <c r="AF88" s="7"/>
    </row>
    <row r="89" spans="1:32" ht="15.75" customHeight="1" x14ac:dyDescent="0.35">
      <c r="A89" s="7"/>
      <c r="B89" s="7"/>
      <c r="C89" s="7"/>
      <c r="D89" s="7"/>
      <c r="E89" s="7"/>
      <c r="F89" s="7"/>
      <c r="G89" s="12"/>
      <c r="H89" s="7"/>
      <c r="I89" s="7"/>
      <c r="J89" s="7"/>
      <c r="K89" s="7"/>
      <c r="L89" s="7"/>
      <c r="M89" s="7"/>
      <c r="N89" s="7"/>
      <c r="O89" s="7"/>
      <c r="P89" s="7"/>
      <c r="Q89" s="7"/>
      <c r="R89" s="7"/>
      <c r="S89" s="7"/>
      <c r="T89" s="7"/>
      <c r="U89" s="7"/>
      <c r="V89" s="7"/>
      <c r="W89" s="7"/>
      <c r="X89" s="7"/>
      <c r="Y89" s="7"/>
      <c r="Z89" s="7"/>
      <c r="AA89" s="7"/>
      <c r="AB89" s="7"/>
      <c r="AC89" s="7"/>
      <c r="AD89" s="7"/>
      <c r="AE89" s="7"/>
      <c r="AF89" s="7"/>
    </row>
    <row r="90" spans="1:32" ht="15.75" customHeight="1" x14ac:dyDescent="0.35">
      <c r="A90" s="7"/>
      <c r="B90" s="7"/>
      <c r="C90" s="7"/>
      <c r="D90" s="7"/>
      <c r="E90" s="7"/>
      <c r="F90" s="7"/>
      <c r="G90" s="12"/>
      <c r="H90" s="7"/>
      <c r="I90" s="7"/>
      <c r="J90" s="7"/>
      <c r="K90" s="7"/>
      <c r="L90" s="7"/>
      <c r="M90" s="7"/>
      <c r="N90" s="7"/>
      <c r="O90" s="7"/>
      <c r="P90" s="7"/>
      <c r="Q90" s="7"/>
      <c r="R90" s="7"/>
      <c r="S90" s="7"/>
      <c r="T90" s="7"/>
      <c r="U90" s="7"/>
      <c r="V90" s="7"/>
      <c r="W90" s="7"/>
      <c r="X90" s="7"/>
      <c r="Y90" s="7"/>
      <c r="Z90" s="7"/>
      <c r="AA90" s="7"/>
      <c r="AB90" s="7"/>
      <c r="AC90" s="7"/>
      <c r="AD90" s="7"/>
      <c r="AE90" s="7"/>
      <c r="AF90" s="7"/>
    </row>
    <row r="91" spans="1:32" ht="15.75" customHeight="1" x14ac:dyDescent="0.35">
      <c r="A91" s="7"/>
      <c r="B91" s="7"/>
      <c r="C91" s="7"/>
      <c r="D91" s="7"/>
      <c r="E91" s="7"/>
      <c r="F91" s="7"/>
      <c r="G91" s="12"/>
      <c r="H91" s="7"/>
      <c r="I91" s="7"/>
      <c r="J91" s="7"/>
      <c r="K91" s="7"/>
      <c r="L91" s="7"/>
      <c r="M91" s="7"/>
      <c r="N91" s="7"/>
      <c r="O91" s="7"/>
      <c r="P91" s="7"/>
      <c r="Q91" s="7"/>
      <c r="R91" s="7"/>
      <c r="S91" s="7"/>
      <c r="T91" s="7"/>
      <c r="U91" s="7"/>
      <c r="V91" s="7"/>
      <c r="W91" s="7"/>
      <c r="X91" s="7"/>
      <c r="Y91" s="7"/>
      <c r="Z91" s="7"/>
      <c r="AA91" s="7"/>
      <c r="AB91" s="7"/>
      <c r="AC91" s="7"/>
      <c r="AD91" s="7"/>
      <c r="AE91" s="7"/>
      <c r="AF91" s="7"/>
    </row>
    <row r="92" spans="1:32" ht="15.75" customHeight="1" x14ac:dyDescent="0.35">
      <c r="A92" s="7"/>
      <c r="B92" s="7"/>
      <c r="C92" s="7"/>
      <c r="D92" s="7"/>
      <c r="E92" s="7"/>
      <c r="F92" s="7"/>
      <c r="G92" s="12"/>
      <c r="H92" s="7"/>
      <c r="I92" s="7"/>
      <c r="J92" s="7"/>
      <c r="K92" s="7"/>
      <c r="L92" s="7"/>
      <c r="M92" s="7"/>
      <c r="N92" s="7"/>
      <c r="O92" s="7"/>
      <c r="P92" s="7"/>
      <c r="Q92" s="7"/>
      <c r="R92" s="7"/>
      <c r="S92" s="7"/>
      <c r="T92" s="7"/>
      <c r="U92" s="7"/>
      <c r="V92" s="7"/>
      <c r="W92" s="7"/>
      <c r="X92" s="7"/>
      <c r="Y92" s="7"/>
      <c r="Z92" s="7"/>
      <c r="AA92" s="7"/>
      <c r="AB92" s="7"/>
      <c r="AC92" s="7"/>
      <c r="AD92" s="7"/>
      <c r="AE92" s="7"/>
      <c r="AF92" s="7"/>
    </row>
    <row r="93" spans="1:32" ht="15.75" customHeight="1" x14ac:dyDescent="0.35">
      <c r="A93" s="7"/>
      <c r="B93" s="7"/>
      <c r="C93" s="7"/>
      <c r="D93" s="7"/>
      <c r="E93" s="7"/>
      <c r="F93" s="7"/>
      <c r="G93" s="12"/>
      <c r="H93" s="7"/>
      <c r="I93" s="7"/>
      <c r="J93" s="7"/>
      <c r="K93" s="7"/>
      <c r="L93" s="7"/>
      <c r="M93" s="7"/>
      <c r="N93" s="7"/>
      <c r="O93" s="7"/>
      <c r="P93" s="7"/>
      <c r="Q93" s="7"/>
      <c r="R93" s="7"/>
      <c r="S93" s="7"/>
      <c r="T93" s="7"/>
      <c r="U93" s="7"/>
      <c r="V93" s="7"/>
      <c r="W93" s="7"/>
      <c r="X93" s="7"/>
      <c r="Y93" s="7"/>
      <c r="Z93" s="7"/>
      <c r="AA93" s="7"/>
      <c r="AB93" s="7"/>
      <c r="AC93" s="7"/>
      <c r="AD93" s="7"/>
      <c r="AE93" s="7"/>
      <c r="AF93" s="7"/>
    </row>
    <row r="94" spans="1:32" ht="15.75" customHeight="1" x14ac:dyDescent="0.35">
      <c r="A94" s="7"/>
      <c r="B94" s="7"/>
      <c r="C94" s="7"/>
      <c r="D94" s="7"/>
      <c r="E94" s="7"/>
      <c r="F94" s="7"/>
      <c r="G94" s="12"/>
      <c r="H94" s="7"/>
      <c r="I94" s="7"/>
      <c r="J94" s="7"/>
      <c r="K94" s="7"/>
      <c r="L94" s="7"/>
      <c r="M94" s="7"/>
      <c r="N94" s="7"/>
      <c r="O94" s="7"/>
      <c r="P94" s="7"/>
      <c r="Q94" s="7"/>
      <c r="R94" s="7"/>
      <c r="S94" s="7"/>
      <c r="T94" s="7"/>
      <c r="U94" s="7"/>
      <c r="V94" s="7"/>
      <c r="W94" s="7"/>
      <c r="X94" s="7"/>
      <c r="Y94" s="7"/>
      <c r="Z94" s="7"/>
      <c r="AA94" s="7"/>
      <c r="AB94" s="7"/>
      <c r="AC94" s="7"/>
      <c r="AD94" s="7"/>
      <c r="AE94" s="7"/>
      <c r="AF94" s="7"/>
    </row>
    <row r="95" spans="1:32" ht="15.75" customHeight="1" x14ac:dyDescent="0.35">
      <c r="A95" s="7"/>
      <c r="B95" s="7"/>
      <c r="C95" s="7"/>
      <c r="D95" s="7"/>
      <c r="E95" s="7"/>
      <c r="F95" s="7"/>
      <c r="G95" s="12"/>
      <c r="H95" s="7"/>
      <c r="I95" s="7"/>
      <c r="J95" s="7"/>
      <c r="K95" s="7"/>
      <c r="L95" s="7"/>
      <c r="M95" s="7"/>
      <c r="N95" s="7"/>
      <c r="O95" s="7"/>
      <c r="P95" s="7"/>
      <c r="Q95" s="7"/>
      <c r="R95" s="7"/>
      <c r="S95" s="7"/>
      <c r="T95" s="7"/>
      <c r="U95" s="7"/>
      <c r="V95" s="7"/>
      <c r="W95" s="7"/>
      <c r="X95" s="7"/>
      <c r="Y95" s="7"/>
      <c r="Z95" s="7"/>
      <c r="AA95" s="7"/>
      <c r="AB95" s="7"/>
      <c r="AC95" s="7"/>
      <c r="AD95" s="7"/>
      <c r="AE95" s="7"/>
      <c r="AF95" s="7"/>
    </row>
    <row r="96" spans="1:32" ht="15.75" customHeight="1" x14ac:dyDescent="0.35">
      <c r="A96" s="7"/>
      <c r="B96" s="7"/>
      <c r="C96" s="7"/>
      <c r="D96" s="7"/>
      <c r="E96" s="7"/>
      <c r="F96" s="7"/>
      <c r="G96" s="12"/>
      <c r="H96" s="7"/>
      <c r="I96" s="7"/>
      <c r="J96" s="7"/>
      <c r="K96" s="7"/>
      <c r="L96" s="7"/>
      <c r="M96" s="7"/>
      <c r="N96" s="7"/>
      <c r="O96" s="7"/>
      <c r="P96" s="7"/>
      <c r="Q96" s="7"/>
      <c r="R96" s="7"/>
      <c r="S96" s="7"/>
      <c r="T96" s="7"/>
      <c r="U96" s="7"/>
      <c r="V96" s="7"/>
      <c r="W96" s="7"/>
      <c r="X96" s="7"/>
      <c r="Y96" s="7"/>
      <c r="Z96" s="7"/>
      <c r="AA96" s="7"/>
      <c r="AB96" s="7"/>
      <c r="AC96" s="7"/>
      <c r="AD96" s="7"/>
      <c r="AE96" s="7"/>
      <c r="AF96" s="7"/>
    </row>
    <row r="97" spans="1:32" ht="15.75" customHeight="1" x14ac:dyDescent="0.35">
      <c r="A97" s="7"/>
      <c r="B97" s="7"/>
      <c r="C97" s="7"/>
      <c r="D97" s="7"/>
      <c r="E97" s="7"/>
      <c r="F97" s="7"/>
      <c r="G97" s="12"/>
      <c r="H97" s="7"/>
      <c r="I97" s="7"/>
      <c r="J97" s="7"/>
      <c r="K97" s="7"/>
      <c r="L97" s="7"/>
      <c r="M97" s="7"/>
      <c r="N97" s="7"/>
      <c r="O97" s="7"/>
      <c r="P97" s="7"/>
      <c r="Q97" s="7"/>
      <c r="R97" s="7"/>
      <c r="S97" s="7"/>
      <c r="T97" s="7"/>
      <c r="U97" s="7"/>
      <c r="V97" s="7"/>
      <c r="W97" s="7"/>
      <c r="X97" s="7"/>
      <c r="Y97" s="7"/>
      <c r="Z97" s="7"/>
      <c r="AA97" s="7"/>
      <c r="AB97" s="7"/>
      <c r="AC97" s="7"/>
      <c r="AD97" s="7"/>
      <c r="AE97" s="7"/>
      <c r="AF97" s="7"/>
    </row>
    <row r="98" spans="1:32" ht="15.75" customHeight="1" x14ac:dyDescent="0.35">
      <c r="A98" s="7"/>
      <c r="B98" s="7"/>
      <c r="C98" s="7"/>
      <c r="D98" s="7"/>
      <c r="E98" s="7"/>
      <c r="F98" s="7"/>
      <c r="G98" s="12"/>
      <c r="H98" s="7"/>
      <c r="I98" s="7"/>
      <c r="J98" s="7"/>
      <c r="K98" s="7"/>
      <c r="L98" s="7"/>
      <c r="M98" s="7"/>
      <c r="N98" s="7"/>
      <c r="O98" s="7"/>
      <c r="P98" s="7"/>
      <c r="Q98" s="7"/>
      <c r="R98" s="7"/>
      <c r="S98" s="7"/>
      <c r="T98" s="7"/>
      <c r="U98" s="7"/>
      <c r="V98" s="7"/>
      <c r="W98" s="7"/>
      <c r="X98" s="7"/>
      <c r="Y98" s="7"/>
      <c r="Z98" s="7"/>
      <c r="AA98" s="7"/>
      <c r="AB98" s="7"/>
      <c r="AC98" s="7"/>
      <c r="AD98" s="7"/>
      <c r="AE98" s="7"/>
      <c r="AF98" s="7"/>
    </row>
    <row r="99" spans="1:32" ht="15.75" customHeight="1" x14ac:dyDescent="0.35">
      <c r="A99" s="7"/>
      <c r="B99" s="7"/>
      <c r="C99" s="7"/>
      <c r="D99" s="7"/>
      <c r="E99" s="7"/>
      <c r="F99" s="7"/>
      <c r="G99" s="12"/>
      <c r="H99" s="7"/>
      <c r="I99" s="7"/>
      <c r="J99" s="7"/>
      <c r="K99" s="7"/>
      <c r="L99" s="7"/>
      <c r="M99" s="7"/>
      <c r="N99" s="7"/>
      <c r="O99" s="7"/>
      <c r="P99" s="7"/>
      <c r="Q99" s="7"/>
      <c r="R99" s="7"/>
      <c r="S99" s="7"/>
      <c r="T99" s="7"/>
      <c r="U99" s="7"/>
      <c r="V99" s="7"/>
      <c r="W99" s="7"/>
      <c r="X99" s="7"/>
      <c r="Y99" s="7"/>
      <c r="Z99" s="7"/>
      <c r="AA99" s="7"/>
      <c r="AB99" s="7"/>
      <c r="AC99" s="7"/>
      <c r="AD99" s="7"/>
      <c r="AE99" s="7"/>
      <c r="AF99" s="7"/>
    </row>
    <row r="100" spans="1:32" ht="15.75" customHeight="1" x14ac:dyDescent="0.35">
      <c r="A100" s="7"/>
      <c r="B100" s="7"/>
      <c r="C100" s="7"/>
      <c r="D100" s="7"/>
      <c r="E100" s="7"/>
      <c r="F100" s="7"/>
      <c r="G100" s="12"/>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row>
    <row r="101" spans="1:32" ht="15.75" customHeight="1" x14ac:dyDescent="0.35">
      <c r="A101" s="7"/>
      <c r="B101" s="7"/>
      <c r="C101" s="7"/>
      <c r="D101" s="7"/>
      <c r="E101" s="7"/>
      <c r="F101" s="7"/>
      <c r="G101" s="12"/>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row>
    <row r="102" spans="1:32" ht="15.75" customHeight="1" x14ac:dyDescent="0.35">
      <c r="A102" s="7"/>
      <c r="B102" s="7"/>
      <c r="C102" s="7"/>
      <c r="D102" s="7"/>
      <c r="E102" s="7"/>
      <c r="F102" s="7"/>
      <c r="G102" s="12"/>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row>
    <row r="103" spans="1:32" ht="15.75" customHeight="1" x14ac:dyDescent="0.35">
      <c r="A103" s="7"/>
      <c r="B103" s="7"/>
      <c r="C103" s="7"/>
      <c r="D103" s="7"/>
      <c r="E103" s="7"/>
      <c r="F103" s="7"/>
      <c r="G103" s="12"/>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row>
    <row r="104" spans="1:32" ht="15.75" customHeight="1" x14ac:dyDescent="0.35">
      <c r="A104" s="7"/>
      <c r="B104" s="7"/>
      <c r="C104" s="7"/>
      <c r="D104" s="7"/>
      <c r="E104" s="7"/>
      <c r="F104" s="7"/>
      <c r="G104" s="12"/>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row>
    <row r="105" spans="1:32" ht="15.75" customHeight="1" x14ac:dyDescent="0.35">
      <c r="A105" s="7"/>
      <c r="B105" s="7"/>
      <c r="C105" s="7"/>
      <c r="D105" s="7"/>
      <c r="E105" s="7"/>
      <c r="F105" s="7"/>
      <c r="G105" s="12"/>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row>
    <row r="106" spans="1:32" ht="15.75" customHeight="1" x14ac:dyDescent="0.35">
      <c r="A106" s="7"/>
      <c r="B106" s="7"/>
      <c r="C106" s="7"/>
      <c r="D106" s="7"/>
      <c r="E106" s="7"/>
      <c r="F106" s="7"/>
      <c r="G106" s="12"/>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row>
    <row r="107" spans="1:32" ht="15.75" customHeight="1" x14ac:dyDescent="0.35">
      <c r="A107" s="7"/>
      <c r="B107" s="7"/>
      <c r="C107" s="7"/>
      <c r="D107" s="7"/>
      <c r="E107" s="7"/>
      <c r="F107" s="7"/>
      <c r="G107" s="12"/>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row>
    <row r="108" spans="1:32" ht="15.75" customHeight="1" x14ac:dyDescent="0.35">
      <c r="A108" s="7"/>
      <c r="B108" s="7"/>
      <c r="C108" s="7"/>
      <c r="D108" s="7"/>
      <c r="E108" s="7"/>
      <c r="F108" s="7"/>
      <c r="G108" s="12"/>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row>
    <row r="109" spans="1:32" ht="15.75" customHeight="1" x14ac:dyDescent="0.35">
      <c r="A109" s="7"/>
      <c r="B109" s="7"/>
      <c r="C109" s="7"/>
      <c r="D109" s="7"/>
      <c r="E109" s="7"/>
      <c r="F109" s="7"/>
      <c r="G109" s="12"/>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row>
    <row r="110" spans="1:32" ht="15.75" customHeight="1" x14ac:dyDescent="0.35">
      <c r="A110" s="7"/>
      <c r="B110" s="7"/>
      <c r="C110" s="7"/>
      <c r="D110" s="7"/>
      <c r="E110" s="7"/>
      <c r="F110" s="7"/>
      <c r="G110" s="12"/>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row>
    <row r="111" spans="1:32" ht="15.75" customHeight="1" x14ac:dyDescent="0.35">
      <c r="A111" s="7"/>
      <c r="B111" s="7"/>
      <c r="C111" s="7"/>
      <c r="D111" s="7"/>
      <c r="E111" s="7"/>
      <c r="F111" s="7"/>
      <c r="G111" s="12"/>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row>
    <row r="112" spans="1:32" ht="15.75" customHeight="1" x14ac:dyDescent="0.35">
      <c r="A112" s="7"/>
      <c r="B112" s="7"/>
      <c r="C112" s="7"/>
      <c r="D112" s="7"/>
      <c r="E112" s="7"/>
      <c r="F112" s="7"/>
      <c r="G112" s="12"/>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row>
    <row r="113" spans="1:32" ht="15.75" customHeight="1" x14ac:dyDescent="0.35">
      <c r="A113" s="7"/>
      <c r="B113" s="7"/>
      <c r="C113" s="7"/>
      <c r="D113" s="7"/>
      <c r="E113" s="7"/>
      <c r="F113" s="7"/>
      <c r="G113" s="12"/>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row>
    <row r="114" spans="1:32" ht="15.75" customHeight="1" x14ac:dyDescent="0.35">
      <c r="A114" s="7"/>
      <c r="B114" s="7"/>
      <c r="C114" s="7"/>
      <c r="D114" s="7"/>
      <c r="E114" s="7"/>
      <c r="F114" s="7"/>
      <c r="G114" s="12"/>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row>
    <row r="115" spans="1:32" ht="15.75" customHeight="1" x14ac:dyDescent="0.35">
      <c r="A115" s="7"/>
      <c r="B115" s="7"/>
      <c r="C115" s="7"/>
      <c r="D115" s="7"/>
      <c r="E115" s="7"/>
      <c r="F115" s="7"/>
      <c r="G115" s="12"/>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row>
    <row r="116" spans="1:32" ht="15.75" customHeight="1" x14ac:dyDescent="0.35">
      <c r="A116" s="7"/>
      <c r="B116" s="7"/>
      <c r="C116" s="7"/>
      <c r="D116" s="7"/>
      <c r="E116" s="7"/>
      <c r="F116" s="7"/>
      <c r="G116" s="12"/>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row>
    <row r="117" spans="1:32" ht="15.75" customHeight="1" x14ac:dyDescent="0.35">
      <c r="A117" s="7"/>
      <c r="B117" s="7"/>
      <c r="C117" s="7"/>
      <c r="D117" s="7"/>
      <c r="E117" s="7"/>
      <c r="F117" s="7"/>
      <c r="G117" s="12"/>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row>
    <row r="118" spans="1:32" ht="15.75" customHeight="1" x14ac:dyDescent="0.35">
      <c r="A118" s="7"/>
      <c r="B118" s="7"/>
      <c r="C118" s="7"/>
      <c r="D118" s="7"/>
      <c r="E118" s="7"/>
      <c r="F118" s="7"/>
      <c r="G118" s="12"/>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row>
    <row r="119" spans="1:32" ht="15.75" customHeight="1" x14ac:dyDescent="0.35">
      <c r="A119" s="7"/>
      <c r="B119" s="7"/>
      <c r="C119" s="7"/>
      <c r="D119" s="7"/>
      <c r="E119" s="7"/>
      <c r="F119" s="7"/>
      <c r="G119" s="12"/>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row>
    <row r="120" spans="1:32" ht="15.75" customHeight="1" x14ac:dyDescent="0.35">
      <c r="A120" s="7"/>
      <c r="B120" s="7"/>
      <c r="C120" s="7"/>
      <c r="D120" s="7"/>
      <c r="E120" s="7"/>
      <c r="F120" s="7"/>
      <c r="G120" s="12"/>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row>
    <row r="121" spans="1:32" ht="15.75" customHeight="1" x14ac:dyDescent="0.35">
      <c r="A121" s="7"/>
      <c r="B121" s="7"/>
      <c r="C121" s="7"/>
      <c r="D121" s="7"/>
      <c r="E121" s="7"/>
      <c r="F121" s="7"/>
      <c r="G121" s="12"/>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row>
    <row r="122" spans="1:32" ht="15.75" customHeight="1" x14ac:dyDescent="0.35">
      <c r="A122" s="7"/>
      <c r="B122" s="7"/>
      <c r="C122" s="7"/>
      <c r="D122" s="7"/>
      <c r="E122" s="7"/>
      <c r="F122" s="7"/>
      <c r="G122" s="12"/>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row>
    <row r="123" spans="1:32" ht="15.75" customHeight="1" x14ac:dyDescent="0.35">
      <c r="A123" s="7"/>
      <c r="B123" s="7"/>
      <c r="C123" s="7"/>
      <c r="D123" s="7"/>
      <c r="E123" s="7"/>
      <c r="F123" s="7"/>
      <c r="G123" s="12"/>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row>
    <row r="124" spans="1:32" ht="15.75" customHeight="1" x14ac:dyDescent="0.35">
      <c r="A124" s="7"/>
      <c r="B124" s="7"/>
      <c r="C124" s="7"/>
      <c r="D124" s="7"/>
      <c r="E124" s="7"/>
      <c r="F124" s="7"/>
      <c r="G124" s="12"/>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row>
    <row r="125" spans="1:32" ht="15.75" customHeight="1" x14ac:dyDescent="0.35">
      <c r="A125" s="7"/>
      <c r="B125" s="7"/>
      <c r="C125" s="7"/>
      <c r="D125" s="7"/>
      <c r="E125" s="7"/>
      <c r="F125" s="7"/>
      <c r="G125" s="12"/>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row>
    <row r="126" spans="1:32" ht="15.75" customHeight="1" x14ac:dyDescent="0.35">
      <c r="A126" s="7"/>
      <c r="B126" s="7"/>
      <c r="C126" s="7"/>
      <c r="D126" s="7"/>
      <c r="E126" s="7"/>
      <c r="F126" s="7"/>
      <c r="G126" s="12"/>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row>
    <row r="127" spans="1:32" ht="15.75" customHeight="1" x14ac:dyDescent="0.35">
      <c r="A127" s="7"/>
      <c r="B127" s="7"/>
      <c r="C127" s="7"/>
      <c r="D127" s="7"/>
      <c r="E127" s="7"/>
      <c r="F127" s="7"/>
      <c r="G127" s="12"/>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row>
    <row r="128" spans="1:32" ht="15.75" customHeight="1" x14ac:dyDescent="0.35">
      <c r="A128" s="7"/>
      <c r="B128" s="7"/>
      <c r="C128" s="7"/>
      <c r="D128" s="7"/>
      <c r="E128" s="7"/>
      <c r="F128" s="7"/>
      <c r="G128" s="12"/>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row>
    <row r="129" spans="1:32" ht="15.75" customHeight="1" x14ac:dyDescent="0.35">
      <c r="A129" s="7"/>
      <c r="B129" s="7"/>
      <c r="C129" s="7"/>
      <c r="D129" s="7"/>
      <c r="E129" s="7"/>
      <c r="F129" s="7"/>
      <c r="G129" s="12"/>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row>
    <row r="130" spans="1:32" ht="15.75" customHeight="1" x14ac:dyDescent="0.35">
      <c r="A130" s="7"/>
      <c r="B130" s="7"/>
      <c r="C130" s="7"/>
      <c r="D130" s="7"/>
      <c r="E130" s="7"/>
      <c r="F130" s="7"/>
      <c r="G130" s="12"/>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row>
    <row r="131" spans="1:32" ht="15.75" customHeight="1" x14ac:dyDescent="0.35">
      <c r="A131" s="7"/>
      <c r="B131" s="7"/>
      <c r="C131" s="7"/>
      <c r="D131" s="7"/>
      <c r="E131" s="7"/>
      <c r="F131" s="7"/>
      <c r="G131" s="12"/>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row>
    <row r="132" spans="1:32" ht="15.75" customHeight="1" x14ac:dyDescent="0.35">
      <c r="A132" s="7"/>
      <c r="B132" s="7"/>
      <c r="C132" s="7"/>
      <c r="D132" s="7"/>
      <c r="E132" s="7"/>
      <c r="F132" s="7"/>
      <c r="G132" s="12"/>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row>
    <row r="133" spans="1:32" ht="15.75" customHeight="1" x14ac:dyDescent="0.35">
      <c r="A133" s="7"/>
      <c r="B133" s="7"/>
      <c r="C133" s="7"/>
      <c r="D133" s="7"/>
      <c r="E133" s="7"/>
      <c r="F133" s="7"/>
      <c r="G133" s="12"/>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row>
    <row r="134" spans="1:32" ht="15.75" customHeight="1" x14ac:dyDescent="0.35">
      <c r="A134" s="7"/>
      <c r="B134" s="7"/>
      <c r="C134" s="7"/>
      <c r="D134" s="7"/>
      <c r="E134" s="7"/>
      <c r="F134" s="7"/>
      <c r="G134" s="12"/>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row>
    <row r="135" spans="1:32" ht="15.75" customHeight="1" x14ac:dyDescent="0.35">
      <c r="A135" s="7"/>
      <c r="B135" s="7"/>
      <c r="C135" s="7"/>
      <c r="D135" s="7"/>
      <c r="E135" s="7"/>
      <c r="F135" s="7"/>
      <c r="G135" s="12"/>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row>
    <row r="136" spans="1:32" ht="15.75" customHeight="1" x14ac:dyDescent="0.35">
      <c r="A136" s="7"/>
      <c r="B136" s="7"/>
      <c r="C136" s="7"/>
      <c r="D136" s="7"/>
      <c r="E136" s="7"/>
      <c r="F136" s="7"/>
      <c r="G136" s="12"/>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row>
    <row r="137" spans="1:32" ht="15.75" customHeight="1" x14ac:dyDescent="0.35">
      <c r="A137" s="7"/>
      <c r="B137" s="7"/>
      <c r="C137" s="7"/>
      <c r="D137" s="7"/>
      <c r="E137" s="7"/>
      <c r="F137" s="7"/>
      <c r="G137" s="12"/>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row>
    <row r="138" spans="1:32" ht="15.75" customHeight="1" x14ac:dyDescent="0.35">
      <c r="A138" s="7"/>
      <c r="B138" s="7"/>
      <c r="C138" s="7"/>
      <c r="D138" s="7"/>
      <c r="E138" s="7"/>
      <c r="F138" s="7"/>
      <c r="G138" s="12"/>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row>
    <row r="139" spans="1:32" ht="15.75" customHeight="1" x14ac:dyDescent="0.35">
      <c r="A139" s="7"/>
      <c r="B139" s="7"/>
      <c r="C139" s="7"/>
      <c r="D139" s="7"/>
      <c r="E139" s="7"/>
      <c r="F139" s="7"/>
      <c r="G139" s="12"/>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row>
    <row r="140" spans="1:32" ht="15.75" customHeight="1" x14ac:dyDescent="0.35">
      <c r="A140" s="7"/>
      <c r="B140" s="7"/>
      <c r="C140" s="7"/>
      <c r="D140" s="7"/>
      <c r="E140" s="7"/>
      <c r="F140" s="7"/>
      <c r="G140" s="12"/>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row>
    <row r="141" spans="1:32" ht="15.75" customHeight="1" x14ac:dyDescent="0.35">
      <c r="A141" s="7"/>
      <c r="B141" s="7"/>
      <c r="C141" s="7"/>
      <c r="D141" s="7"/>
      <c r="E141" s="7"/>
      <c r="F141" s="7"/>
      <c r="G141" s="12"/>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row>
    <row r="142" spans="1:32" ht="15.75" customHeight="1" x14ac:dyDescent="0.35">
      <c r="A142" s="7"/>
      <c r="B142" s="7"/>
      <c r="C142" s="7"/>
      <c r="D142" s="7"/>
      <c r="E142" s="7"/>
      <c r="F142" s="7"/>
      <c r="G142" s="12"/>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row>
    <row r="143" spans="1:32" ht="15.75" customHeight="1" x14ac:dyDescent="0.35">
      <c r="A143" s="7"/>
      <c r="B143" s="7"/>
      <c r="C143" s="7"/>
      <c r="D143" s="7"/>
      <c r="E143" s="7"/>
      <c r="F143" s="7"/>
      <c r="G143" s="12"/>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row>
    <row r="144" spans="1:32" ht="15.75" customHeight="1" x14ac:dyDescent="0.35">
      <c r="A144" s="7"/>
      <c r="B144" s="7"/>
      <c r="C144" s="7"/>
      <c r="D144" s="7"/>
      <c r="E144" s="7"/>
      <c r="F144" s="7"/>
      <c r="G144" s="12"/>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row>
    <row r="145" spans="1:32" ht="15.75" customHeight="1" x14ac:dyDescent="0.35">
      <c r="A145" s="7"/>
      <c r="B145" s="7"/>
      <c r="C145" s="7"/>
      <c r="D145" s="7"/>
      <c r="E145" s="7"/>
      <c r="F145" s="7"/>
      <c r="G145" s="12"/>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row>
    <row r="146" spans="1:32" ht="15.75" customHeight="1" x14ac:dyDescent="0.35">
      <c r="A146" s="7"/>
      <c r="B146" s="7"/>
      <c r="C146" s="7"/>
      <c r="D146" s="7"/>
      <c r="E146" s="7"/>
      <c r="F146" s="7"/>
      <c r="G146" s="12"/>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row>
    <row r="147" spans="1:32" ht="15.75" customHeight="1" x14ac:dyDescent="0.35">
      <c r="A147" s="7"/>
      <c r="B147" s="7"/>
      <c r="C147" s="7"/>
      <c r="D147" s="7"/>
      <c r="E147" s="7"/>
      <c r="F147" s="7"/>
      <c r="G147" s="12"/>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row>
    <row r="148" spans="1:32" ht="15.75" customHeight="1" x14ac:dyDescent="0.35">
      <c r="A148" s="7"/>
      <c r="B148" s="7"/>
      <c r="C148" s="7"/>
      <c r="D148" s="7"/>
      <c r="E148" s="7"/>
      <c r="F148" s="7"/>
      <c r="G148" s="12"/>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row>
    <row r="149" spans="1:32" ht="15.75" customHeight="1" x14ac:dyDescent="0.35">
      <c r="A149" s="7"/>
      <c r="B149" s="7"/>
      <c r="C149" s="7"/>
      <c r="D149" s="7"/>
      <c r="E149" s="7"/>
      <c r="F149" s="7"/>
      <c r="G149" s="12"/>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row>
    <row r="150" spans="1:32" ht="15.75" customHeight="1" x14ac:dyDescent="0.35">
      <c r="A150" s="7"/>
      <c r="B150" s="7"/>
      <c r="C150" s="7"/>
      <c r="D150" s="7"/>
      <c r="E150" s="7"/>
      <c r="F150" s="7"/>
      <c r="G150" s="12"/>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row>
    <row r="151" spans="1:32" ht="15.75" customHeight="1" x14ac:dyDescent="0.35">
      <c r="A151" s="7"/>
      <c r="B151" s="7"/>
      <c r="C151" s="7"/>
      <c r="D151" s="7"/>
      <c r="E151" s="7"/>
      <c r="F151" s="7"/>
      <c r="G151" s="12"/>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row>
    <row r="152" spans="1:32" ht="15.75" customHeight="1" x14ac:dyDescent="0.35">
      <c r="A152" s="7"/>
      <c r="B152" s="7"/>
      <c r="C152" s="7"/>
      <c r="D152" s="7"/>
      <c r="E152" s="7"/>
      <c r="F152" s="7"/>
      <c r="G152" s="12"/>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row>
    <row r="153" spans="1:32" ht="15.75" customHeight="1" x14ac:dyDescent="0.35">
      <c r="A153" s="7"/>
      <c r="B153" s="7"/>
      <c r="C153" s="7"/>
      <c r="D153" s="7"/>
      <c r="E153" s="7"/>
      <c r="F153" s="7"/>
      <c r="G153" s="12"/>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row>
    <row r="154" spans="1:32" ht="15.75" customHeight="1" x14ac:dyDescent="0.35">
      <c r="A154" s="7"/>
      <c r="B154" s="7"/>
      <c r="C154" s="7"/>
      <c r="D154" s="7"/>
      <c r="E154" s="7"/>
      <c r="F154" s="7"/>
      <c r="G154" s="12"/>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row>
    <row r="155" spans="1:32" ht="15.75" customHeight="1" x14ac:dyDescent="0.35">
      <c r="A155" s="7"/>
      <c r="B155" s="7"/>
      <c r="C155" s="7"/>
      <c r="D155" s="7"/>
      <c r="E155" s="7"/>
      <c r="F155" s="7"/>
      <c r="G155" s="12"/>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row>
    <row r="156" spans="1:32" ht="15.75" customHeight="1" x14ac:dyDescent="0.35">
      <c r="A156" s="7"/>
      <c r="B156" s="7"/>
      <c r="C156" s="7"/>
      <c r="D156" s="7"/>
      <c r="E156" s="7"/>
      <c r="F156" s="7"/>
      <c r="G156" s="12"/>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row>
    <row r="157" spans="1:32" ht="15.75" customHeight="1" x14ac:dyDescent="0.35">
      <c r="A157" s="7"/>
      <c r="B157" s="7"/>
      <c r="C157" s="7"/>
      <c r="D157" s="7"/>
      <c r="E157" s="7"/>
      <c r="F157" s="7"/>
      <c r="G157" s="12"/>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row>
    <row r="158" spans="1:32" ht="15.75" customHeight="1" x14ac:dyDescent="0.35">
      <c r="A158" s="7"/>
      <c r="B158" s="7"/>
      <c r="C158" s="7"/>
      <c r="D158" s="7"/>
      <c r="E158" s="7"/>
      <c r="F158" s="7"/>
      <c r="G158" s="12"/>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row>
    <row r="159" spans="1:32" ht="15.75" customHeight="1" x14ac:dyDescent="0.35">
      <c r="A159" s="7"/>
      <c r="B159" s="7"/>
      <c r="C159" s="7"/>
      <c r="D159" s="7"/>
      <c r="E159" s="7"/>
      <c r="F159" s="7"/>
      <c r="G159" s="12"/>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row>
    <row r="160" spans="1:32" ht="15.75" customHeight="1" x14ac:dyDescent="0.35">
      <c r="A160" s="7"/>
      <c r="B160" s="7"/>
      <c r="C160" s="7"/>
      <c r="D160" s="7"/>
      <c r="E160" s="7"/>
      <c r="F160" s="7"/>
      <c r="G160" s="12"/>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row>
    <row r="161" spans="1:32" ht="15.75" customHeight="1" x14ac:dyDescent="0.35">
      <c r="A161" s="7"/>
      <c r="B161" s="7"/>
      <c r="C161" s="7"/>
      <c r="D161" s="7"/>
      <c r="E161" s="7"/>
      <c r="F161" s="7"/>
      <c r="G161" s="12"/>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row>
    <row r="162" spans="1:32" ht="15.75" customHeight="1" x14ac:dyDescent="0.35">
      <c r="A162" s="7"/>
      <c r="B162" s="7"/>
      <c r="C162" s="7"/>
      <c r="D162" s="7"/>
      <c r="E162" s="7"/>
      <c r="F162" s="7"/>
      <c r="G162" s="12"/>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row>
    <row r="163" spans="1:32" ht="15.75" customHeight="1" x14ac:dyDescent="0.35">
      <c r="A163" s="7"/>
      <c r="B163" s="7"/>
      <c r="C163" s="7"/>
      <c r="D163" s="7"/>
      <c r="E163" s="7"/>
      <c r="F163" s="7"/>
      <c r="G163" s="12"/>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row>
    <row r="164" spans="1:32" ht="15.75" customHeight="1" x14ac:dyDescent="0.35">
      <c r="A164" s="7"/>
      <c r="B164" s="7"/>
      <c r="C164" s="7"/>
      <c r="D164" s="7"/>
      <c r="E164" s="7"/>
      <c r="F164" s="7"/>
      <c r="G164" s="12"/>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row>
    <row r="165" spans="1:32" ht="15.75" customHeight="1" x14ac:dyDescent="0.35">
      <c r="A165" s="7"/>
      <c r="B165" s="7"/>
      <c r="C165" s="7"/>
      <c r="D165" s="7"/>
      <c r="E165" s="7"/>
      <c r="F165" s="7"/>
      <c r="G165" s="12"/>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row>
    <row r="166" spans="1:32" ht="15.75" customHeight="1" x14ac:dyDescent="0.35">
      <c r="A166" s="7"/>
      <c r="B166" s="7"/>
      <c r="C166" s="7"/>
      <c r="D166" s="7"/>
      <c r="E166" s="7"/>
      <c r="F166" s="7"/>
      <c r="G166" s="12"/>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row>
    <row r="167" spans="1:32" ht="15.75" customHeight="1" x14ac:dyDescent="0.35">
      <c r="A167" s="7"/>
      <c r="B167" s="7"/>
      <c r="C167" s="7"/>
      <c r="D167" s="7"/>
      <c r="E167" s="7"/>
      <c r="F167" s="7"/>
      <c r="G167" s="12"/>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row>
    <row r="168" spans="1:32" ht="15.75" customHeight="1" x14ac:dyDescent="0.35">
      <c r="A168" s="7"/>
      <c r="B168" s="7"/>
      <c r="C168" s="7"/>
      <c r="D168" s="7"/>
      <c r="E168" s="7"/>
      <c r="F168" s="7"/>
      <c r="G168" s="12"/>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row>
    <row r="169" spans="1:32" ht="15.75" customHeight="1" x14ac:dyDescent="0.35">
      <c r="A169" s="7"/>
      <c r="B169" s="7"/>
      <c r="C169" s="7"/>
      <c r="D169" s="7"/>
      <c r="E169" s="7"/>
      <c r="F169" s="7"/>
      <c r="G169" s="12"/>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row>
    <row r="170" spans="1:32" ht="15.75" customHeight="1" x14ac:dyDescent="0.35">
      <c r="A170" s="7"/>
      <c r="B170" s="7"/>
      <c r="C170" s="7"/>
      <c r="D170" s="7"/>
      <c r="E170" s="7"/>
      <c r="F170" s="7"/>
      <c r="G170" s="12"/>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row>
    <row r="171" spans="1:32" ht="15.75" customHeight="1" x14ac:dyDescent="0.35">
      <c r="A171" s="7"/>
      <c r="B171" s="7"/>
      <c r="C171" s="7"/>
      <c r="D171" s="7"/>
      <c r="E171" s="7"/>
      <c r="F171" s="7"/>
      <c r="G171" s="12"/>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row>
    <row r="172" spans="1:32" ht="15.75" customHeight="1" x14ac:dyDescent="0.35">
      <c r="A172" s="7"/>
      <c r="B172" s="7"/>
      <c r="C172" s="7"/>
      <c r="D172" s="7"/>
      <c r="E172" s="7"/>
      <c r="F172" s="7"/>
      <c r="G172" s="12"/>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row>
    <row r="173" spans="1:32" ht="15.75" customHeight="1" x14ac:dyDescent="0.35">
      <c r="A173" s="7"/>
      <c r="B173" s="7"/>
      <c r="C173" s="7"/>
      <c r="D173" s="7"/>
      <c r="E173" s="7"/>
      <c r="F173" s="7"/>
      <c r="G173" s="12"/>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row>
    <row r="174" spans="1:32" ht="15.75" customHeight="1" x14ac:dyDescent="0.35">
      <c r="A174" s="7"/>
      <c r="B174" s="7"/>
      <c r="C174" s="7"/>
      <c r="D174" s="7"/>
      <c r="E174" s="7"/>
      <c r="F174" s="7"/>
      <c r="G174" s="12"/>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row>
    <row r="175" spans="1:32" ht="15.75" customHeight="1" x14ac:dyDescent="0.35">
      <c r="A175" s="7"/>
      <c r="B175" s="7"/>
      <c r="C175" s="7"/>
      <c r="D175" s="7"/>
      <c r="E175" s="7"/>
      <c r="F175" s="7"/>
      <c r="G175" s="12"/>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row>
    <row r="176" spans="1:32" ht="15.75" customHeight="1" x14ac:dyDescent="0.35">
      <c r="A176" s="7"/>
      <c r="B176" s="7"/>
      <c r="C176" s="7"/>
      <c r="D176" s="7"/>
      <c r="E176" s="7"/>
      <c r="F176" s="7"/>
      <c r="G176" s="12"/>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row>
    <row r="177" spans="1:32" ht="15.75" customHeight="1" x14ac:dyDescent="0.35">
      <c r="A177" s="7"/>
      <c r="B177" s="7"/>
      <c r="C177" s="7"/>
      <c r="D177" s="7"/>
      <c r="E177" s="7"/>
      <c r="F177" s="7"/>
      <c r="G177" s="12"/>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row>
    <row r="178" spans="1:32" ht="15.75" customHeight="1" x14ac:dyDescent="0.35">
      <c r="A178" s="7"/>
      <c r="B178" s="7"/>
      <c r="C178" s="7"/>
      <c r="D178" s="7"/>
      <c r="E178" s="7"/>
      <c r="F178" s="7"/>
      <c r="G178" s="12"/>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row>
    <row r="179" spans="1:32" ht="15.75" customHeight="1" x14ac:dyDescent="0.35">
      <c r="A179" s="7"/>
      <c r="B179" s="7"/>
      <c r="C179" s="7"/>
      <c r="D179" s="7"/>
      <c r="E179" s="7"/>
      <c r="F179" s="7"/>
      <c r="G179" s="12"/>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row>
    <row r="180" spans="1:32" ht="15.75" customHeight="1" x14ac:dyDescent="0.35">
      <c r="A180" s="7"/>
      <c r="B180" s="7"/>
      <c r="C180" s="7"/>
      <c r="D180" s="7"/>
      <c r="E180" s="7"/>
      <c r="F180" s="7"/>
      <c r="G180" s="12"/>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row>
    <row r="181" spans="1:32" ht="15.75" customHeight="1" x14ac:dyDescent="0.35">
      <c r="A181" s="7"/>
      <c r="B181" s="7"/>
      <c r="C181" s="7"/>
      <c r="D181" s="7"/>
      <c r="E181" s="7"/>
      <c r="F181" s="7"/>
      <c r="G181" s="12"/>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row>
    <row r="182" spans="1:32" ht="15.75" customHeight="1" x14ac:dyDescent="0.35">
      <c r="A182" s="7"/>
      <c r="B182" s="7"/>
      <c r="C182" s="7"/>
      <c r="D182" s="7"/>
      <c r="E182" s="7"/>
      <c r="F182" s="7"/>
      <c r="G182" s="12"/>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row>
    <row r="183" spans="1:32" ht="15.75" customHeight="1" x14ac:dyDescent="0.35">
      <c r="A183" s="7"/>
      <c r="B183" s="7"/>
      <c r="C183" s="7"/>
      <c r="D183" s="7"/>
      <c r="E183" s="7"/>
      <c r="F183" s="7"/>
      <c r="G183" s="12"/>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row>
    <row r="184" spans="1:32" ht="15.75" customHeight="1" x14ac:dyDescent="0.35">
      <c r="A184" s="7"/>
      <c r="B184" s="7"/>
      <c r="C184" s="7"/>
      <c r="D184" s="7"/>
      <c r="E184" s="7"/>
      <c r="F184" s="7"/>
      <c r="G184" s="12"/>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row>
    <row r="185" spans="1:32" ht="15.75" customHeight="1" x14ac:dyDescent="0.35">
      <c r="A185" s="7"/>
      <c r="B185" s="7"/>
      <c r="C185" s="7"/>
      <c r="D185" s="7"/>
      <c r="E185" s="7"/>
      <c r="F185" s="7"/>
      <c r="G185" s="12"/>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row>
    <row r="186" spans="1:32" ht="15.75" customHeight="1" x14ac:dyDescent="0.35">
      <c r="A186" s="7"/>
      <c r="B186" s="7"/>
      <c r="C186" s="7"/>
      <c r="D186" s="7"/>
      <c r="E186" s="7"/>
      <c r="F186" s="7"/>
      <c r="G186" s="12"/>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row>
    <row r="187" spans="1:32" ht="15.75" customHeight="1" x14ac:dyDescent="0.35">
      <c r="A187" s="7"/>
      <c r="B187" s="7"/>
      <c r="C187" s="7"/>
      <c r="D187" s="7"/>
      <c r="E187" s="7"/>
      <c r="F187" s="7"/>
      <c r="G187" s="12"/>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row>
    <row r="188" spans="1:32" ht="15.75" customHeight="1" x14ac:dyDescent="0.35">
      <c r="A188" s="7"/>
      <c r="B188" s="7"/>
      <c r="C188" s="7"/>
      <c r="D188" s="7"/>
      <c r="E188" s="7"/>
      <c r="F188" s="7"/>
      <c r="G188" s="12"/>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row>
    <row r="189" spans="1:32" ht="15.75" customHeight="1" x14ac:dyDescent="0.35">
      <c r="A189" s="7"/>
      <c r="B189" s="7"/>
      <c r="C189" s="7"/>
      <c r="D189" s="7"/>
      <c r="E189" s="7"/>
      <c r="F189" s="7"/>
      <c r="G189" s="12"/>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row>
    <row r="190" spans="1:32" ht="15.75" customHeight="1" x14ac:dyDescent="0.35">
      <c r="A190" s="7"/>
      <c r="B190" s="7"/>
      <c r="C190" s="7"/>
      <c r="D190" s="7"/>
      <c r="E190" s="7"/>
      <c r="F190" s="7"/>
      <c r="G190" s="12"/>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row>
    <row r="191" spans="1:32" ht="15.75" customHeight="1" x14ac:dyDescent="0.35">
      <c r="A191" s="7"/>
      <c r="B191" s="7"/>
      <c r="C191" s="7"/>
      <c r="D191" s="7"/>
      <c r="E191" s="7"/>
      <c r="F191" s="7"/>
      <c r="G191" s="12"/>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row>
    <row r="192" spans="1:32" ht="15.75" customHeight="1" x14ac:dyDescent="0.35">
      <c r="A192" s="7"/>
      <c r="B192" s="7"/>
      <c r="C192" s="7"/>
      <c r="D192" s="7"/>
      <c r="E192" s="7"/>
      <c r="F192" s="7"/>
      <c r="G192" s="12"/>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row>
    <row r="193" spans="1:32" ht="15.75" customHeight="1" x14ac:dyDescent="0.35">
      <c r="A193" s="7"/>
      <c r="B193" s="7"/>
      <c r="C193" s="7"/>
      <c r="D193" s="7"/>
      <c r="E193" s="7"/>
      <c r="F193" s="7"/>
      <c r="G193" s="12"/>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row>
    <row r="194" spans="1:32" ht="15.75" customHeight="1" x14ac:dyDescent="0.35">
      <c r="A194" s="7"/>
      <c r="B194" s="7"/>
      <c r="C194" s="7"/>
      <c r="D194" s="7"/>
      <c r="E194" s="7"/>
      <c r="F194" s="7"/>
      <c r="G194" s="12"/>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row>
    <row r="195" spans="1:32" ht="15.75" customHeight="1" x14ac:dyDescent="0.35">
      <c r="A195" s="7"/>
      <c r="B195" s="7"/>
      <c r="C195" s="7"/>
      <c r="D195" s="7"/>
      <c r="E195" s="7"/>
      <c r="F195" s="7"/>
      <c r="G195" s="12"/>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row>
    <row r="196" spans="1:32" ht="15.75" customHeight="1" x14ac:dyDescent="0.35">
      <c r="A196" s="7"/>
      <c r="B196" s="7"/>
      <c r="C196" s="7"/>
      <c r="D196" s="7"/>
      <c r="E196" s="7"/>
      <c r="F196" s="7"/>
      <c r="G196" s="12"/>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row>
    <row r="197" spans="1:32" ht="15.75" customHeight="1" x14ac:dyDescent="0.35">
      <c r="A197" s="7"/>
      <c r="B197" s="7"/>
      <c r="C197" s="7"/>
      <c r="D197" s="7"/>
      <c r="E197" s="7"/>
      <c r="F197" s="7"/>
      <c r="G197" s="12"/>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row>
    <row r="198" spans="1:32" ht="15.75" customHeight="1" x14ac:dyDescent="0.35">
      <c r="A198" s="7"/>
      <c r="B198" s="7"/>
      <c r="C198" s="7"/>
      <c r="D198" s="7"/>
      <c r="E198" s="7"/>
      <c r="F198" s="7"/>
      <c r="G198" s="12"/>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row>
    <row r="199" spans="1:32" ht="15.75" customHeight="1" x14ac:dyDescent="0.35">
      <c r="A199" s="7"/>
      <c r="B199" s="7"/>
      <c r="C199" s="7"/>
      <c r="D199" s="7"/>
      <c r="E199" s="7"/>
      <c r="F199" s="7"/>
      <c r="G199" s="12"/>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row>
    <row r="200" spans="1:32" ht="15.75" customHeight="1" x14ac:dyDescent="0.35">
      <c r="A200" s="7"/>
      <c r="B200" s="7"/>
      <c r="C200" s="7"/>
      <c r="D200" s="7"/>
      <c r="E200" s="7"/>
      <c r="F200" s="7"/>
      <c r="G200" s="12"/>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row>
    <row r="201" spans="1:32" ht="15.75" customHeight="1" x14ac:dyDescent="0.35">
      <c r="A201" s="7"/>
      <c r="B201" s="7"/>
      <c r="C201" s="7"/>
      <c r="D201" s="7"/>
      <c r="E201" s="7"/>
      <c r="F201" s="7"/>
      <c r="G201" s="12"/>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row>
    <row r="202" spans="1:32" ht="15.75" customHeight="1" x14ac:dyDescent="0.35">
      <c r="A202" s="7"/>
      <c r="B202" s="7"/>
      <c r="C202" s="7"/>
      <c r="D202" s="7"/>
      <c r="E202" s="7"/>
      <c r="F202" s="7"/>
      <c r="G202" s="12"/>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row>
    <row r="203" spans="1:32" ht="15.75" customHeight="1" x14ac:dyDescent="0.35">
      <c r="A203" s="7"/>
      <c r="B203" s="7"/>
      <c r="C203" s="7"/>
      <c r="D203" s="7"/>
      <c r="E203" s="7"/>
      <c r="F203" s="7"/>
      <c r="G203" s="12"/>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row>
    <row r="204" spans="1:32" ht="15.75" customHeight="1" x14ac:dyDescent="0.35">
      <c r="A204" s="7"/>
      <c r="B204" s="7"/>
      <c r="C204" s="7"/>
      <c r="D204" s="7"/>
      <c r="E204" s="7"/>
      <c r="F204" s="7"/>
      <c r="G204" s="12"/>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row>
    <row r="205" spans="1:32" ht="15.75" customHeight="1" x14ac:dyDescent="0.35">
      <c r="A205" s="7"/>
      <c r="B205" s="7"/>
      <c r="C205" s="7"/>
      <c r="D205" s="7"/>
      <c r="E205" s="7"/>
      <c r="F205" s="7"/>
      <c r="G205" s="12"/>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row>
    <row r="206" spans="1:32" ht="15.75" customHeight="1" x14ac:dyDescent="0.35">
      <c r="A206" s="7"/>
      <c r="B206" s="7"/>
      <c r="C206" s="7"/>
      <c r="D206" s="7"/>
      <c r="E206" s="7"/>
      <c r="F206" s="7"/>
      <c r="G206" s="12"/>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row>
    <row r="207" spans="1:32" ht="15.75" customHeight="1" x14ac:dyDescent="0.35">
      <c r="A207" s="7"/>
      <c r="B207" s="7"/>
      <c r="C207" s="7"/>
      <c r="D207" s="7"/>
      <c r="E207" s="7"/>
      <c r="F207" s="7"/>
      <c r="G207" s="12"/>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row>
    <row r="208" spans="1:32" ht="15.75" customHeight="1" x14ac:dyDescent="0.35">
      <c r="A208" s="7"/>
      <c r="B208" s="7"/>
      <c r="C208" s="7"/>
      <c r="D208" s="7"/>
      <c r="E208" s="7"/>
      <c r="F208" s="7"/>
      <c r="G208" s="12"/>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row>
    <row r="209" spans="1:32" ht="15.75" customHeight="1" x14ac:dyDescent="0.35">
      <c r="A209" s="7"/>
      <c r="B209" s="7"/>
      <c r="C209" s="7"/>
      <c r="D209" s="7"/>
      <c r="E209" s="7"/>
      <c r="F209" s="7"/>
      <c r="G209" s="12"/>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row>
    <row r="210" spans="1:32" ht="15.75" customHeight="1" x14ac:dyDescent="0.35">
      <c r="A210" s="7"/>
      <c r="B210" s="7"/>
      <c r="C210" s="7"/>
      <c r="D210" s="7"/>
      <c r="E210" s="7"/>
      <c r="F210" s="7"/>
      <c r="G210" s="12"/>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row>
    <row r="211" spans="1:32" ht="15.75" customHeight="1" x14ac:dyDescent="0.35">
      <c r="A211" s="7"/>
      <c r="B211" s="7"/>
      <c r="C211" s="7"/>
      <c r="D211" s="7"/>
      <c r="E211" s="7"/>
      <c r="F211" s="7"/>
      <c r="G211" s="12"/>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row>
    <row r="212" spans="1:32" ht="15.75" customHeight="1" x14ac:dyDescent="0.35">
      <c r="A212" s="7"/>
      <c r="B212" s="7"/>
      <c r="C212" s="7"/>
      <c r="D212" s="7"/>
      <c r="E212" s="7"/>
      <c r="F212" s="7"/>
      <c r="G212" s="12"/>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row>
    <row r="213" spans="1:32" ht="15.75" customHeight="1" x14ac:dyDescent="0.35">
      <c r="A213" s="7"/>
      <c r="B213" s="7"/>
      <c r="C213" s="7"/>
      <c r="D213" s="7"/>
      <c r="E213" s="7"/>
      <c r="F213" s="7"/>
      <c r="G213" s="12"/>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row>
    <row r="214" spans="1:32" ht="15.75" customHeight="1" x14ac:dyDescent="0.35">
      <c r="A214" s="7"/>
      <c r="B214" s="7"/>
      <c r="C214" s="7"/>
      <c r="D214" s="7"/>
      <c r="E214" s="7"/>
      <c r="F214" s="7"/>
      <c r="G214" s="12"/>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row>
    <row r="215" spans="1:32" ht="15.75" customHeight="1" x14ac:dyDescent="0.35">
      <c r="A215" s="7"/>
      <c r="B215" s="7"/>
      <c r="C215" s="7"/>
      <c r="D215" s="7"/>
      <c r="E215" s="7"/>
      <c r="F215" s="7"/>
      <c r="G215" s="12"/>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row>
    <row r="216" spans="1:32" ht="15.75" customHeight="1" x14ac:dyDescent="0.35">
      <c r="A216" s="7"/>
      <c r="B216" s="7"/>
      <c r="C216" s="7"/>
      <c r="D216" s="7"/>
      <c r="E216" s="7"/>
      <c r="F216" s="7"/>
      <c r="G216" s="12"/>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row>
    <row r="217" spans="1:32" ht="15.75" customHeight="1" x14ac:dyDescent="0.35">
      <c r="A217" s="7"/>
      <c r="B217" s="7"/>
      <c r="C217" s="7"/>
      <c r="D217" s="7"/>
      <c r="E217" s="7"/>
      <c r="F217" s="7"/>
      <c r="G217" s="12"/>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row>
    <row r="218" spans="1:32" ht="15.75" customHeight="1" x14ac:dyDescent="0.35">
      <c r="A218" s="7"/>
      <c r="B218" s="7"/>
      <c r="C218" s="7"/>
      <c r="D218" s="7"/>
      <c r="E218" s="7"/>
      <c r="F218" s="7"/>
      <c r="G218" s="12"/>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row>
    <row r="219" spans="1:32" ht="15.75" customHeight="1" x14ac:dyDescent="0.35">
      <c r="A219" s="7"/>
      <c r="B219" s="7"/>
      <c r="C219" s="7"/>
      <c r="D219" s="7"/>
      <c r="E219" s="7"/>
      <c r="F219" s="7"/>
      <c r="G219" s="12"/>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row>
    <row r="220" spans="1:32" ht="15.75" customHeight="1" x14ac:dyDescent="0.35">
      <c r="A220" s="7"/>
      <c r="B220" s="7"/>
      <c r="C220" s="7"/>
      <c r="D220" s="7"/>
      <c r="E220" s="7"/>
      <c r="F220" s="7"/>
      <c r="G220" s="12"/>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row>
    <row r="221" spans="1:32" ht="15.75" customHeight="1" x14ac:dyDescent="0.35">
      <c r="A221" s="7"/>
      <c r="B221" s="7"/>
      <c r="C221" s="7"/>
      <c r="D221" s="7"/>
      <c r="E221" s="7"/>
      <c r="F221" s="7"/>
      <c r="G221" s="12"/>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row>
    <row r="222" spans="1:32" ht="15.75" customHeight="1" x14ac:dyDescent="0.35">
      <c r="A222" s="7"/>
      <c r="B222" s="7"/>
      <c r="C222" s="7"/>
      <c r="D222" s="7"/>
      <c r="E222" s="7"/>
      <c r="F222" s="7"/>
      <c r="G222" s="12"/>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row>
    <row r="223" spans="1:32" ht="15.75" customHeight="1" x14ac:dyDescent="0.35">
      <c r="A223" s="7"/>
      <c r="B223" s="7"/>
      <c r="C223" s="7"/>
      <c r="D223" s="7"/>
      <c r="E223" s="7"/>
      <c r="F223" s="7"/>
      <c r="G223" s="12"/>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row>
    <row r="224" spans="1:32" ht="15.75" customHeight="1" x14ac:dyDescent="0.35">
      <c r="A224" s="7"/>
      <c r="B224" s="7"/>
      <c r="C224" s="7"/>
      <c r="D224" s="7"/>
      <c r="E224" s="7"/>
      <c r="F224" s="7"/>
      <c r="G224" s="12"/>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row>
    <row r="225" spans="1:32" ht="15.75" customHeight="1" x14ac:dyDescent="0.35">
      <c r="A225" s="7"/>
      <c r="B225" s="7"/>
      <c r="C225" s="7"/>
      <c r="D225" s="7"/>
      <c r="E225" s="7"/>
      <c r="F225" s="7"/>
      <c r="G225" s="12"/>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row>
    <row r="226" spans="1:32" ht="15.75" customHeight="1" x14ac:dyDescent="0.35">
      <c r="A226" s="7"/>
      <c r="B226" s="7"/>
      <c r="C226" s="7"/>
      <c r="D226" s="7"/>
      <c r="E226" s="7"/>
      <c r="F226" s="7"/>
      <c r="G226" s="12"/>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row>
    <row r="227" spans="1:32" ht="15.75" customHeight="1" x14ac:dyDescent="0.35">
      <c r="A227" s="7"/>
      <c r="B227" s="7"/>
      <c r="C227" s="7"/>
      <c r="D227" s="7"/>
      <c r="E227" s="7"/>
      <c r="F227" s="7"/>
      <c r="G227" s="12"/>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row>
    <row r="228" spans="1:32" ht="15.75" customHeight="1" x14ac:dyDescent="0.35">
      <c r="A228" s="7"/>
      <c r="B228" s="7"/>
      <c r="C228" s="7"/>
      <c r="D228" s="7"/>
      <c r="E228" s="7"/>
      <c r="F228" s="7"/>
      <c r="G228" s="12"/>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row>
    <row r="229" spans="1:32" ht="15.75" customHeight="1" x14ac:dyDescent="0.35">
      <c r="A229" s="7"/>
      <c r="B229" s="7"/>
      <c r="C229" s="7"/>
      <c r="D229" s="7"/>
      <c r="E229" s="7"/>
      <c r="F229" s="7"/>
      <c r="G229" s="12"/>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row>
    <row r="230" spans="1:32" ht="15.75" customHeight="1" x14ac:dyDescent="0.35">
      <c r="A230" s="7"/>
      <c r="B230" s="7"/>
      <c r="C230" s="7"/>
      <c r="D230" s="7"/>
      <c r="E230" s="7"/>
      <c r="F230" s="7"/>
      <c r="G230" s="12"/>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row>
    <row r="231" spans="1:32" ht="15.75" customHeight="1" x14ac:dyDescent="0.35">
      <c r="A231" s="7"/>
      <c r="B231" s="7"/>
      <c r="C231" s="7"/>
      <c r="D231" s="7"/>
      <c r="E231" s="7"/>
      <c r="F231" s="7"/>
      <c r="G231" s="12"/>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row>
    <row r="232" spans="1:32" ht="15.75" customHeight="1" x14ac:dyDescent="0.35">
      <c r="A232" s="7"/>
      <c r="B232" s="7"/>
      <c r="C232" s="7"/>
      <c r="D232" s="7"/>
      <c r="E232" s="7"/>
      <c r="F232" s="7"/>
      <c r="G232" s="12"/>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row>
    <row r="233" spans="1:32" ht="15.75" customHeight="1" x14ac:dyDescent="0.35">
      <c r="A233" s="7"/>
      <c r="B233" s="7"/>
      <c r="C233" s="7"/>
      <c r="D233" s="7"/>
      <c r="E233" s="7"/>
      <c r="F233" s="7"/>
      <c r="G233" s="12"/>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row>
    <row r="234" spans="1:32" ht="15.75" customHeight="1" x14ac:dyDescent="0.35">
      <c r="A234" s="7"/>
      <c r="B234" s="7"/>
      <c r="C234" s="7"/>
      <c r="D234" s="7"/>
      <c r="E234" s="7"/>
      <c r="F234" s="7"/>
      <c r="G234" s="12"/>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row>
    <row r="235" spans="1:32" ht="15.75" customHeight="1" x14ac:dyDescent="0.35">
      <c r="A235" s="7"/>
      <c r="B235" s="7"/>
      <c r="C235" s="7"/>
      <c r="D235" s="7"/>
      <c r="E235" s="7"/>
      <c r="F235" s="7"/>
      <c r="G235" s="12"/>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row>
    <row r="236" spans="1:32" ht="15.75" customHeight="1" x14ac:dyDescent="0.35">
      <c r="A236" s="7"/>
      <c r="B236" s="7"/>
      <c r="C236" s="7"/>
      <c r="D236" s="7"/>
      <c r="E236" s="7"/>
      <c r="F236" s="7"/>
      <c r="G236" s="12"/>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row>
    <row r="237" spans="1:32" ht="15.75" customHeight="1" x14ac:dyDescent="0.35">
      <c r="A237" s="7"/>
      <c r="B237" s="7"/>
      <c r="C237" s="7"/>
      <c r="D237" s="7"/>
      <c r="E237" s="7"/>
      <c r="F237" s="7"/>
      <c r="G237" s="12"/>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row>
    <row r="238" spans="1:32" ht="15.75" customHeight="1" x14ac:dyDescent="0.35">
      <c r="A238" s="7"/>
      <c r="B238" s="7"/>
      <c r="C238" s="7"/>
      <c r="D238" s="7"/>
      <c r="E238" s="7"/>
      <c r="F238" s="7"/>
      <c r="G238" s="12"/>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row>
    <row r="239" spans="1:32" ht="15.75" customHeight="1" x14ac:dyDescent="0.35">
      <c r="A239" s="7"/>
      <c r="B239" s="7"/>
      <c r="C239" s="7"/>
      <c r="D239" s="7"/>
      <c r="E239" s="7"/>
      <c r="F239" s="7"/>
      <c r="G239" s="12"/>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row>
    <row r="240" spans="1:32" ht="15.75" customHeight="1" x14ac:dyDescent="0.35">
      <c r="A240" s="7"/>
      <c r="B240" s="7"/>
      <c r="C240" s="7"/>
      <c r="D240" s="7"/>
      <c r="E240" s="7"/>
      <c r="F240" s="7"/>
      <c r="G240" s="12"/>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row>
    <row r="241" spans="1:32" ht="15.75" customHeight="1" x14ac:dyDescent="0.35">
      <c r="A241" s="7"/>
      <c r="B241" s="7"/>
      <c r="C241" s="7"/>
      <c r="D241" s="7"/>
      <c r="E241" s="7"/>
      <c r="F241" s="7"/>
      <c r="G241" s="12"/>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row>
    <row r="242" spans="1:32" ht="15.75" customHeight="1" x14ac:dyDescent="0.35">
      <c r="A242" s="7"/>
      <c r="B242" s="7"/>
      <c r="C242" s="7"/>
      <c r="D242" s="7"/>
      <c r="E242" s="7"/>
      <c r="F242" s="7"/>
      <c r="G242" s="12"/>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row>
    <row r="243" spans="1:32" ht="15.75" customHeight="1" x14ac:dyDescent="0.35">
      <c r="A243" s="7"/>
      <c r="B243" s="7"/>
      <c r="C243" s="7"/>
      <c r="D243" s="7"/>
      <c r="E243" s="7"/>
      <c r="F243" s="7"/>
      <c r="G243" s="12"/>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row>
    <row r="244" spans="1:32" ht="15.75" customHeight="1" x14ac:dyDescent="0.35">
      <c r="A244" s="7"/>
      <c r="B244" s="7"/>
      <c r="C244" s="7"/>
      <c r="D244" s="7"/>
      <c r="E244" s="7"/>
      <c r="F244" s="7"/>
      <c r="G244" s="12"/>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row>
    <row r="245" spans="1:32" ht="15.75" customHeight="1" x14ac:dyDescent="0.35">
      <c r="A245" s="7"/>
      <c r="B245" s="7"/>
      <c r="C245" s="7"/>
      <c r="D245" s="7"/>
      <c r="E245" s="7"/>
      <c r="F245" s="7"/>
      <c r="G245" s="12"/>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row>
    <row r="246" spans="1:32" ht="15.75" customHeight="1" x14ac:dyDescent="0.35">
      <c r="A246" s="7"/>
      <c r="B246" s="7"/>
      <c r="C246" s="7"/>
      <c r="D246" s="7"/>
      <c r="E246" s="7"/>
      <c r="F246" s="7"/>
      <c r="G246" s="12"/>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row>
    <row r="247" spans="1:32" ht="15.75" customHeight="1" x14ac:dyDescent="0.35">
      <c r="A247" s="7"/>
      <c r="B247" s="7"/>
      <c r="C247" s="7"/>
      <c r="D247" s="7"/>
      <c r="E247" s="7"/>
      <c r="F247" s="7"/>
      <c r="G247" s="12"/>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row>
    <row r="248" spans="1:32" ht="15.75" customHeight="1" x14ac:dyDescent="0.35">
      <c r="A248" s="7"/>
      <c r="B248" s="7"/>
      <c r="C248" s="7"/>
      <c r="D248" s="7"/>
      <c r="E248" s="7"/>
      <c r="F248" s="7"/>
      <c r="G248" s="12"/>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row>
    <row r="249" spans="1:32" ht="15.75" customHeight="1" x14ac:dyDescent="0.35">
      <c r="A249" s="7"/>
      <c r="B249" s="7"/>
      <c r="C249" s="7"/>
      <c r="D249" s="7"/>
      <c r="E249" s="7"/>
      <c r="F249" s="7"/>
      <c r="G249" s="12"/>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row>
    <row r="250" spans="1:32" ht="15.75" customHeight="1" x14ac:dyDescent="0.35">
      <c r="A250" s="7"/>
      <c r="B250" s="7"/>
      <c r="C250" s="7"/>
      <c r="D250" s="7"/>
      <c r="E250" s="7"/>
      <c r="F250" s="7"/>
      <c r="G250" s="12"/>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row>
    <row r="251" spans="1:32" ht="15.75" customHeight="1" x14ac:dyDescent="0.35">
      <c r="A251" s="7"/>
      <c r="B251" s="7"/>
      <c r="C251" s="7"/>
      <c r="D251" s="7"/>
      <c r="E251" s="7"/>
      <c r="F251" s="7"/>
      <c r="G251" s="12"/>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row>
    <row r="252" spans="1:32" ht="15.75" customHeight="1" x14ac:dyDescent="0.35">
      <c r="A252" s="7"/>
      <c r="B252" s="7"/>
      <c r="C252" s="7"/>
      <c r="D252" s="7"/>
      <c r="E252" s="7"/>
      <c r="F252" s="7"/>
      <c r="G252" s="12"/>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row>
    <row r="253" spans="1:32" ht="15.75" customHeight="1" x14ac:dyDescent="0.35">
      <c r="A253" s="7"/>
      <c r="B253" s="7"/>
      <c r="C253" s="7"/>
      <c r="D253" s="7"/>
      <c r="E253" s="7"/>
      <c r="F253" s="7"/>
      <c r="G253" s="12"/>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row>
    <row r="254" spans="1:32" ht="15.75" customHeight="1" x14ac:dyDescent="0.35">
      <c r="A254" s="7"/>
      <c r="B254" s="7"/>
      <c r="C254" s="7"/>
      <c r="D254" s="7"/>
      <c r="E254" s="7"/>
      <c r="F254" s="7"/>
      <c r="G254" s="12"/>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row>
    <row r="255" spans="1:32" ht="15.75" customHeight="1" x14ac:dyDescent="0.35">
      <c r="A255" s="7"/>
      <c r="B255" s="7"/>
      <c r="C255" s="7"/>
      <c r="D255" s="7"/>
      <c r="E255" s="7"/>
      <c r="F255" s="7"/>
      <c r="G255" s="12"/>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row>
    <row r="256" spans="1:32" ht="15.75" customHeight="1" x14ac:dyDescent="0.35">
      <c r="A256" s="7"/>
      <c r="B256" s="7"/>
      <c r="C256" s="7"/>
      <c r="D256" s="7"/>
      <c r="E256" s="7"/>
      <c r="F256" s="7"/>
      <c r="G256" s="12"/>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row>
    <row r="257" spans="1:32" ht="15.75" customHeight="1" x14ac:dyDescent="0.35">
      <c r="A257" s="7"/>
      <c r="B257" s="7"/>
      <c r="C257" s="7"/>
      <c r="D257" s="7"/>
      <c r="E257" s="7"/>
      <c r="F257" s="7"/>
      <c r="G257" s="12"/>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row>
    <row r="258" spans="1:32" ht="15.75" customHeight="1" x14ac:dyDescent="0.35">
      <c r="A258" s="7"/>
      <c r="B258" s="7"/>
      <c r="C258" s="7"/>
      <c r="D258" s="7"/>
      <c r="E258" s="7"/>
      <c r="F258" s="7"/>
      <c r="G258" s="12"/>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row>
    <row r="259" spans="1:32" ht="15.75" customHeight="1" x14ac:dyDescent="0.35">
      <c r="A259" s="7"/>
      <c r="B259" s="7"/>
      <c r="C259" s="7"/>
      <c r="D259" s="7"/>
      <c r="E259" s="7"/>
      <c r="F259" s="7"/>
      <c r="G259" s="12"/>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row>
    <row r="260" spans="1:32" ht="15.75" customHeight="1" x14ac:dyDescent="0.35">
      <c r="A260" s="7"/>
      <c r="B260" s="7"/>
      <c r="C260" s="7"/>
      <c r="D260" s="7"/>
      <c r="E260" s="7"/>
      <c r="F260" s="7"/>
      <c r="G260" s="12"/>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row>
    <row r="261" spans="1:32" ht="15.75" customHeight="1" x14ac:dyDescent="0.35">
      <c r="A261" s="7"/>
      <c r="B261" s="7"/>
      <c r="C261" s="7"/>
      <c r="D261" s="7"/>
      <c r="E261" s="7"/>
      <c r="F261" s="7"/>
      <c r="G261" s="12"/>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row>
    <row r="262" spans="1:32" ht="15.75" customHeight="1" x14ac:dyDescent="0.35">
      <c r="A262" s="7"/>
      <c r="B262" s="7"/>
      <c r="C262" s="7"/>
      <c r="D262" s="7"/>
      <c r="E262" s="7"/>
      <c r="F262" s="7"/>
      <c r="G262" s="12"/>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row>
    <row r="263" spans="1:32" ht="15.75" customHeight="1" x14ac:dyDescent="0.35">
      <c r="A263" s="7"/>
      <c r="B263" s="7"/>
      <c r="C263" s="7"/>
      <c r="D263" s="7"/>
      <c r="E263" s="7"/>
      <c r="F263" s="7"/>
      <c r="G263" s="12"/>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row>
    <row r="264" spans="1:32" ht="15.75" customHeight="1" x14ac:dyDescent="0.35">
      <c r="A264" s="7"/>
      <c r="B264" s="7"/>
      <c r="C264" s="7"/>
      <c r="D264" s="7"/>
      <c r="E264" s="7"/>
      <c r="F264" s="7"/>
      <c r="G264" s="12"/>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row>
    <row r="265" spans="1:32" ht="15.75" customHeight="1" x14ac:dyDescent="0.35">
      <c r="A265" s="7"/>
      <c r="B265" s="7"/>
      <c r="C265" s="7"/>
      <c r="D265" s="7"/>
      <c r="E265" s="7"/>
      <c r="F265" s="7"/>
      <c r="G265" s="12"/>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row>
    <row r="266" spans="1:32" ht="15.75" customHeight="1" x14ac:dyDescent="0.35">
      <c r="A266" s="7"/>
      <c r="B266" s="7"/>
      <c r="C266" s="7"/>
      <c r="D266" s="7"/>
      <c r="E266" s="7"/>
      <c r="F266" s="7"/>
      <c r="G266" s="12"/>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row>
    <row r="267" spans="1:32" ht="15.75" customHeight="1" x14ac:dyDescent="0.35">
      <c r="A267" s="7"/>
      <c r="B267" s="7"/>
      <c r="C267" s="7"/>
      <c r="D267" s="7"/>
      <c r="E267" s="7"/>
      <c r="F267" s="7"/>
      <c r="G267" s="12"/>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row>
    <row r="268" spans="1:32" ht="15.75" customHeight="1" x14ac:dyDescent="0.35">
      <c r="A268" s="7"/>
      <c r="B268" s="7"/>
      <c r="C268" s="7"/>
      <c r="D268" s="7"/>
      <c r="E268" s="7"/>
      <c r="F268" s="7"/>
      <c r="G268" s="12"/>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row>
    <row r="269" spans="1:32" ht="15.75" customHeight="1" x14ac:dyDescent="0.35">
      <c r="A269" s="7"/>
      <c r="B269" s="7"/>
      <c r="C269" s="7"/>
      <c r="D269" s="7"/>
      <c r="E269" s="7"/>
      <c r="F269" s="7"/>
      <c r="G269" s="12"/>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row>
    <row r="270" spans="1:32" ht="15.75" customHeight="1" x14ac:dyDescent="0.35">
      <c r="A270" s="7"/>
      <c r="B270" s="7"/>
      <c r="C270" s="7"/>
      <c r="D270" s="7"/>
      <c r="E270" s="7"/>
      <c r="F270" s="7"/>
      <c r="G270" s="12"/>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row>
    <row r="271" spans="1:32" ht="15.75" customHeight="1" x14ac:dyDescent="0.35">
      <c r="A271" s="7"/>
      <c r="B271" s="7"/>
      <c r="C271" s="7"/>
      <c r="D271" s="7"/>
      <c r="E271" s="7"/>
      <c r="F271" s="7"/>
      <c r="G271" s="12"/>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row>
    <row r="272" spans="1:32" ht="15.75" customHeight="1" x14ac:dyDescent="0.35">
      <c r="A272" s="7"/>
      <c r="B272" s="7"/>
      <c r="C272" s="7"/>
      <c r="D272" s="7"/>
      <c r="E272" s="7"/>
      <c r="F272" s="7"/>
      <c r="G272" s="12"/>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row>
    <row r="273" spans="1:32" ht="15.75" customHeight="1" x14ac:dyDescent="0.35">
      <c r="A273" s="7"/>
      <c r="B273" s="7"/>
      <c r="C273" s="7"/>
      <c r="D273" s="7"/>
      <c r="E273" s="7"/>
      <c r="F273" s="7"/>
      <c r="G273" s="12"/>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row>
    <row r="274" spans="1:32" ht="15.75" customHeight="1" x14ac:dyDescent="0.35">
      <c r="A274" s="7"/>
      <c r="B274" s="7"/>
      <c r="C274" s="7"/>
      <c r="D274" s="7"/>
      <c r="E274" s="7"/>
      <c r="F274" s="7"/>
      <c r="G274" s="12"/>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row>
    <row r="275" spans="1:32" ht="15.75" customHeight="1" x14ac:dyDescent="0.35">
      <c r="A275" s="7"/>
      <c r="B275" s="7"/>
      <c r="C275" s="7"/>
      <c r="D275" s="7"/>
      <c r="E275" s="7"/>
      <c r="F275" s="7"/>
      <c r="G275" s="12"/>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row>
    <row r="276" spans="1:32" ht="15.75" customHeight="1" x14ac:dyDescent="0.35">
      <c r="A276" s="7"/>
      <c r="B276" s="7"/>
      <c r="C276" s="7"/>
      <c r="D276" s="7"/>
      <c r="E276" s="7"/>
      <c r="F276" s="7"/>
      <c r="G276" s="12"/>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row>
    <row r="277" spans="1:32" ht="15.75" customHeight="1" x14ac:dyDescent="0.35">
      <c r="A277" s="7"/>
      <c r="B277" s="7"/>
      <c r="C277" s="7"/>
      <c r="D277" s="7"/>
      <c r="E277" s="7"/>
      <c r="F277" s="7"/>
      <c r="G277" s="12"/>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row>
    <row r="278" spans="1:32" ht="15.75" customHeight="1" x14ac:dyDescent="0.35">
      <c r="A278" s="7"/>
      <c r="B278" s="7"/>
      <c r="C278" s="7"/>
      <c r="D278" s="7"/>
      <c r="E278" s="7"/>
      <c r="F278" s="7"/>
      <c r="G278" s="12"/>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row>
    <row r="279" spans="1:32" ht="15.75" customHeight="1" x14ac:dyDescent="0.35">
      <c r="A279" s="7"/>
      <c r="B279" s="7"/>
      <c r="C279" s="7"/>
      <c r="D279" s="7"/>
      <c r="E279" s="7"/>
      <c r="F279" s="7"/>
      <c r="G279" s="12"/>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row>
    <row r="280" spans="1:32" ht="15.75" customHeight="1" x14ac:dyDescent="0.35">
      <c r="A280" s="7"/>
      <c r="B280" s="7"/>
      <c r="C280" s="7"/>
      <c r="D280" s="7"/>
      <c r="E280" s="7"/>
      <c r="F280" s="7"/>
      <c r="G280" s="12"/>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row>
    <row r="281" spans="1:32" ht="15.75" customHeight="1" x14ac:dyDescent="0.35">
      <c r="A281" s="7"/>
      <c r="B281" s="7"/>
      <c r="C281" s="7"/>
      <c r="D281" s="7"/>
      <c r="E281" s="7"/>
      <c r="F281" s="7"/>
      <c r="G281" s="12"/>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row>
    <row r="282" spans="1:32" ht="15.75" customHeight="1" x14ac:dyDescent="0.35">
      <c r="A282" s="7"/>
      <c r="B282" s="7"/>
      <c r="C282" s="7"/>
      <c r="D282" s="7"/>
      <c r="E282" s="7"/>
      <c r="F282" s="7"/>
      <c r="G282" s="12"/>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row>
    <row r="283" spans="1:32" ht="15.75" customHeight="1" x14ac:dyDescent="0.35">
      <c r="A283" s="7"/>
      <c r="B283" s="7"/>
      <c r="C283" s="7"/>
      <c r="D283" s="7"/>
      <c r="E283" s="7"/>
      <c r="F283" s="7"/>
      <c r="G283" s="12"/>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row>
    <row r="284" spans="1:32" ht="15.75" customHeight="1" x14ac:dyDescent="0.35">
      <c r="A284" s="7"/>
      <c r="B284" s="7"/>
      <c r="C284" s="7"/>
      <c r="D284" s="7"/>
      <c r="E284" s="7"/>
      <c r="F284" s="7"/>
      <c r="G284" s="12"/>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row>
    <row r="285" spans="1:32" ht="15.75" customHeight="1" x14ac:dyDescent="0.35">
      <c r="A285" s="7"/>
      <c r="B285" s="7"/>
      <c r="C285" s="7"/>
      <c r="D285" s="7"/>
      <c r="E285" s="7"/>
      <c r="F285" s="7"/>
      <c r="G285" s="12"/>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row>
    <row r="286" spans="1:32" ht="15.75" customHeight="1" x14ac:dyDescent="0.35">
      <c r="A286" s="7"/>
      <c r="B286" s="7"/>
      <c r="C286" s="7"/>
      <c r="D286" s="7"/>
      <c r="E286" s="7"/>
      <c r="F286" s="7"/>
      <c r="G286" s="12"/>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row>
    <row r="287" spans="1:32" ht="15.75" customHeight="1" x14ac:dyDescent="0.35">
      <c r="A287" s="7"/>
      <c r="B287" s="7"/>
      <c r="C287" s="7"/>
      <c r="D287" s="7"/>
      <c r="E287" s="7"/>
      <c r="F287" s="7"/>
      <c r="G287" s="12"/>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row>
    <row r="288" spans="1:32" ht="15.75" customHeight="1" x14ac:dyDescent="0.35">
      <c r="A288" s="7"/>
      <c r="B288" s="7"/>
      <c r="C288" s="7"/>
      <c r="D288" s="7"/>
      <c r="E288" s="7"/>
      <c r="F288" s="7"/>
      <c r="G288" s="12"/>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row>
    <row r="289" spans="1:32" ht="15.75" customHeight="1" x14ac:dyDescent="0.35">
      <c r="A289" s="7"/>
      <c r="B289" s="7"/>
      <c r="C289" s="7"/>
      <c r="D289" s="7"/>
      <c r="E289" s="7"/>
      <c r="F289" s="7"/>
      <c r="G289" s="12"/>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row>
    <row r="290" spans="1:32" ht="15.75" customHeight="1" x14ac:dyDescent="0.35">
      <c r="A290" s="7"/>
      <c r="B290" s="7"/>
      <c r="C290" s="7"/>
      <c r="D290" s="7"/>
      <c r="E290" s="7"/>
      <c r="F290" s="7"/>
      <c r="G290" s="12"/>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row>
    <row r="291" spans="1:32" ht="15.75" customHeight="1" x14ac:dyDescent="0.35">
      <c r="A291" s="7"/>
      <c r="B291" s="7"/>
      <c r="C291" s="7"/>
      <c r="D291" s="7"/>
      <c r="E291" s="7"/>
      <c r="F291" s="7"/>
      <c r="G291" s="12"/>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row>
    <row r="292" spans="1:32" ht="15.75" customHeight="1" x14ac:dyDescent="0.35">
      <c r="A292" s="7"/>
      <c r="B292" s="7"/>
      <c r="C292" s="7"/>
      <c r="D292" s="7"/>
      <c r="E292" s="7"/>
      <c r="F292" s="7"/>
      <c r="G292" s="12"/>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row>
    <row r="293" spans="1:32" ht="15.75" customHeight="1" x14ac:dyDescent="0.35">
      <c r="A293" s="7"/>
      <c r="B293" s="7"/>
      <c r="C293" s="7"/>
      <c r="D293" s="7"/>
      <c r="E293" s="7"/>
      <c r="F293" s="7"/>
      <c r="G293" s="12"/>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row>
    <row r="294" spans="1:32" ht="15.75" customHeight="1" x14ac:dyDescent="0.35">
      <c r="A294" s="7"/>
      <c r="B294" s="7"/>
      <c r="C294" s="7"/>
      <c r="D294" s="7"/>
      <c r="E294" s="7"/>
      <c r="F294" s="7"/>
      <c r="G294" s="12"/>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row>
    <row r="295" spans="1:32" ht="15.75" customHeight="1" x14ac:dyDescent="0.35">
      <c r="A295" s="7"/>
      <c r="B295" s="7"/>
      <c r="C295" s="7"/>
      <c r="D295" s="7"/>
      <c r="E295" s="7"/>
      <c r="F295" s="7"/>
      <c r="G295" s="12"/>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row>
    <row r="296" spans="1:32" ht="15.75" customHeight="1" x14ac:dyDescent="0.35">
      <c r="A296" s="7"/>
      <c r="B296" s="7"/>
      <c r="C296" s="7"/>
      <c r="D296" s="7"/>
      <c r="E296" s="7"/>
      <c r="F296" s="7"/>
      <c r="G296" s="12"/>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row>
    <row r="297" spans="1:32" ht="15.75" customHeight="1" x14ac:dyDescent="0.35">
      <c r="A297" s="7"/>
      <c r="B297" s="7"/>
      <c r="C297" s="7"/>
      <c r="D297" s="7"/>
      <c r="E297" s="7"/>
      <c r="F297" s="7"/>
      <c r="G297" s="12"/>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row>
    <row r="298" spans="1:32" ht="15.75" customHeight="1" x14ac:dyDescent="0.35">
      <c r="A298" s="7"/>
      <c r="B298" s="7"/>
      <c r="C298" s="7"/>
      <c r="D298" s="7"/>
      <c r="E298" s="7"/>
      <c r="F298" s="7"/>
      <c r="G298" s="12"/>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row>
    <row r="299" spans="1:32" ht="15.75" customHeight="1" x14ac:dyDescent="0.35">
      <c r="A299" s="7"/>
      <c r="B299" s="7"/>
      <c r="C299" s="7"/>
      <c r="D299" s="7"/>
      <c r="E299" s="7"/>
      <c r="F299" s="7"/>
      <c r="G299" s="12"/>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row>
    <row r="300" spans="1:32" ht="15.75" customHeight="1" x14ac:dyDescent="0.35">
      <c r="A300" s="7"/>
      <c r="B300" s="7"/>
      <c r="C300" s="7"/>
      <c r="D300" s="7"/>
      <c r="E300" s="7"/>
      <c r="F300" s="7"/>
      <c r="G300" s="12"/>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row>
    <row r="301" spans="1:32" ht="15.75" customHeight="1" x14ac:dyDescent="0.35">
      <c r="A301" s="7"/>
      <c r="B301" s="7"/>
      <c r="C301" s="7"/>
      <c r="D301" s="7"/>
      <c r="E301" s="7"/>
      <c r="F301" s="7"/>
      <c r="G301" s="12"/>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row>
    <row r="302" spans="1:32" ht="15.75" customHeight="1" x14ac:dyDescent="0.35">
      <c r="A302" s="7"/>
      <c r="B302" s="7"/>
      <c r="C302" s="7"/>
      <c r="D302" s="7"/>
      <c r="E302" s="7"/>
      <c r="F302" s="7"/>
      <c r="G302" s="12"/>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row>
    <row r="303" spans="1:32" ht="15.75" customHeight="1" x14ac:dyDescent="0.35">
      <c r="A303" s="7"/>
      <c r="B303" s="7"/>
      <c r="C303" s="7"/>
      <c r="D303" s="7"/>
      <c r="E303" s="7"/>
      <c r="F303" s="7"/>
      <c r="G303" s="12"/>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row>
    <row r="304" spans="1:32" ht="15.75" customHeight="1" x14ac:dyDescent="0.35">
      <c r="A304" s="7"/>
      <c r="B304" s="7"/>
      <c r="C304" s="7"/>
      <c r="D304" s="7"/>
      <c r="E304" s="7"/>
      <c r="F304" s="7"/>
      <c r="G304" s="12"/>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row>
    <row r="305" spans="1:32" ht="15.75" customHeight="1" x14ac:dyDescent="0.35">
      <c r="A305" s="7"/>
      <c r="B305" s="7"/>
      <c r="C305" s="7"/>
      <c r="D305" s="7"/>
      <c r="E305" s="7"/>
      <c r="F305" s="7"/>
      <c r="G305" s="12"/>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row>
    <row r="306" spans="1:32" ht="15.75" customHeight="1" x14ac:dyDescent="0.35">
      <c r="A306" s="7"/>
      <c r="B306" s="7"/>
      <c r="C306" s="7"/>
      <c r="D306" s="7"/>
      <c r="E306" s="7"/>
      <c r="F306" s="7"/>
      <c r="G306" s="12"/>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row>
    <row r="307" spans="1:32" ht="15.75" customHeight="1" x14ac:dyDescent="0.35">
      <c r="A307" s="7"/>
      <c r="B307" s="7"/>
      <c r="C307" s="7"/>
      <c r="D307" s="7"/>
      <c r="E307" s="7"/>
      <c r="F307" s="7"/>
      <c r="G307" s="12"/>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row>
    <row r="308" spans="1:32" ht="15.75" customHeight="1" x14ac:dyDescent="0.35">
      <c r="A308" s="7"/>
      <c r="B308" s="7"/>
      <c r="C308" s="7"/>
      <c r="D308" s="7"/>
      <c r="E308" s="7"/>
      <c r="F308" s="7"/>
      <c r="G308" s="12"/>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row>
    <row r="309" spans="1:32" ht="15.75" customHeight="1" x14ac:dyDescent="0.35">
      <c r="A309" s="7"/>
      <c r="B309" s="7"/>
      <c r="C309" s="7"/>
      <c r="D309" s="7"/>
      <c r="E309" s="7"/>
      <c r="F309" s="7"/>
      <c r="G309" s="12"/>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row>
    <row r="310" spans="1:32" ht="15.75" customHeight="1" x14ac:dyDescent="0.35">
      <c r="A310" s="7"/>
      <c r="B310" s="7"/>
      <c r="C310" s="7"/>
      <c r="D310" s="7"/>
      <c r="E310" s="7"/>
      <c r="F310" s="7"/>
      <c r="G310" s="12"/>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row>
    <row r="311" spans="1:32" ht="15.75" customHeight="1" x14ac:dyDescent="0.35">
      <c r="A311" s="7"/>
      <c r="B311" s="7"/>
      <c r="C311" s="7"/>
      <c r="D311" s="7"/>
      <c r="E311" s="7"/>
      <c r="F311" s="7"/>
      <c r="G311" s="12"/>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row>
    <row r="312" spans="1:32" ht="15.75" customHeight="1" x14ac:dyDescent="0.35">
      <c r="A312" s="7"/>
      <c r="B312" s="7"/>
      <c r="C312" s="7"/>
      <c r="D312" s="7"/>
      <c r="E312" s="7"/>
      <c r="F312" s="7"/>
      <c r="G312" s="12"/>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row>
    <row r="313" spans="1:32" ht="15.75" customHeight="1" x14ac:dyDescent="0.35">
      <c r="A313" s="7"/>
      <c r="B313" s="7"/>
      <c r="C313" s="7"/>
      <c r="D313" s="7"/>
      <c r="E313" s="7"/>
      <c r="F313" s="7"/>
      <c r="G313" s="12"/>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row>
    <row r="314" spans="1:32" ht="15.75" customHeight="1" x14ac:dyDescent="0.35">
      <c r="A314" s="7"/>
      <c r="B314" s="7"/>
      <c r="C314" s="7"/>
      <c r="D314" s="7"/>
      <c r="E314" s="7"/>
      <c r="F314" s="7"/>
      <c r="G314" s="12"/>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row>
    <row r="315" spans="1:32" ht="15.75" customHeight="1" x14ac:dyDescent="0.35">
      <c r="A315" s="7"/>
      <c r="B315" s="7"/>
      <c r="C315" s="7"/>
      <c r="D315" s="7"/>
      <c r="E315" s="7"/>
      <c r="F315" s="7"/>
      <c r="G315" s="12"/>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row>
    <row r="316" spans="1:32" ht="15.75" customHeight="1" x14ac:dyDescent="0.35">
      <c r="A316" s="7"/>
      <c r="B316" s="7"/>
      <c r="C316" s="7"/>
      <c r="D316" s="7"/>
      <c r="E316" s="7"/>
      <c r="F316" s="7"/>
      <c r="G316" s="12"/>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row>
    <row r="317" spans="1:32" ht="15.75" customHeight="1" x14ac:dyDescent="0.35">
      <c r="A317" s="7"/>
      <c r="B317" s="7"/>
      <c r="C317" s="7"/>
      <c r="D317" s="7"/>
      <c r="E317" s="7"/>
      <c r="F317" s="7"/>
      <c r="G317" s="12"/>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row>
    <row r="318" spans="1:32" ht="15.75" customHeight="1" x14ac:dyDescent="0.35">
      <c r="A318" s="7"/>
      <c r="B318" s="7"/>
      <c r="C318" s="7"/>
      <c r="D318" s="7"/>
      <c r="E318" s="7"/>
      <c r="F318" s="7"/>
      <c r="G318" s="12"/>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row>
    <row r="319" spans="1:32" ht="15.75" customHeight="1" x14ac:dyDescent="0.35">
      <c r="A319" s="7"/>
      <c r="B319" s="7"/>
      <c r="C319" s="7"/>
      <c r="D319" s="7"/>
      <c r="E319" s="7"/>
      <c r="F319" s="7"/>
      <c r="G319" s="12"/>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row>
    <row r="320" spans="1:32" ht="15.75" customHeight="1" x14ac:dyDescent="0.35">
      <c r="A320" s="7"/>
      <c r="B320" s="7"/>
      <c r="C320" s="7"/>
      <c r="D320" s="7"/>
      <c r="E320" s="7"/>
      <c r="F320" s="7"/>
      <c r="G320" s="12"/>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row>
    <row r="321" spans="1:32" ht="15.75" customHeight="1" x14ac:dyDescent="0.35">
      <c r="A321" s="7"/>
      <c r="B321" s="7"/>
      <c r="C321" s="7"/>
      <c r="D321" s="7"/>
      <c r="E321" s="7"/>
      <c r="F321" s="7"/>
      <c r="G321" s="12"/>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row>
    <row r="322" spans="1:32" ht="15.75" customHeight="1" x14ac:dyDescent="0.35">
      <c r="A322" s="7"/>
      <c r="B322" s="7"/>
      <c r="C322" s="7"/>
      <c r="D322" s="7"/>
      <c r="E322" s="7"/>
      <c r="F322" s="7"/>
      <c r="G322" s="12"/>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row>
    <row r="323" spans="1:32" ht="15.75" customHeight="1" x14ac:dyDescent="0.35">
      <c r="A323" s="7"/>
      <c r="B323" s="7"/>
      <c r="C323" s="7"/>
      <c r="D323" s="7"/>
      <c r="E323" s="7"/>
      <c r="F323" s="7"/>
      <c r="G323" s="12"/>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row>
    <row r="324" spans="1:32" ht="15.75" customHeight="1" x14ac:dyDescent="0.35">
      <c r="A324" s="7"/>
      <c r="B324" s="7"/>
      <c r="C324" s="7"/>
      <c r="D324" s="7"/>
      <c r="E324" s="7"/>
      <c r="F324" s="7"/>
      <c r="G324" s="12"/>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row>
    <row r="325" spans="1:32" ht="15.75" customHeight="1" x14ac:dyDescent="0.35">
      <c r="A325" s="7"/>
      <c r="B325" s="7"/>
      <c r="C325" s="7"/>
      <c r="D325" s="7"/>
      <c r="E325" s="7"/>
      <c r="F325" s="7"/>
      <c r="G325" s="12"/>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row>
    <row r="326" spans="1:32" ht="15.75" customHeight="1" x14ac:dyDescent="0.35">
      <c r="A326" s="7"/>
      <c r="B326" s="7"/>
      <c r="C326" s="7"/>
      <c r="D326" s="7"/>
      <c r="E326" s="7"/>
      <c r="F326" s="7"/>
      <c r="G326" s="12"/>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row>
    <row r="327" spans="1:32" ht="15.75" customHeight="1" x14ac:dyDescent="0.35">
      <c r="A327" s="7"/>
      <c r="B327" s="7"/>
      <c r="C327" s="7"/>
      <c r="D327" s="7"/>
      <c r="E327" s="7"/>
      <c r="F327" s="7"/>
      <c r="G327" s="12"/>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row>
    <row r="328" spans="1:32" ht="15.75" customHeight="1" x14ac:dyDescent="0.35">
      <c r="A328" s="7"/>
      <c r="B328" s="7"/>
      <c r="C328" s="7"/>
      <c r="D328" s="7"/>
      <c r="E328" s="7"/>
      <c r="F328" s="7"/>
      <c r="G328" s="12"/>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row>
    <row r="329" spans="1:32" ht="15.75" customHeight="1" x14ac:dyDescent="0.35">
      <c r="A329" s="7"/>
      <c r="B329" s="7"/>
      <c r="C329" s="7"/>
      <c r="D329" s="7"/>
      <c r="E329" s="7"/>
      <c r="F329" s="7"/>
      <c r="G329" s="12"/>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row>
    <row r="330" spans="1:32" ht="15.75" customHeight="1" x14ac:dyDescent="0.35">
      <c r="A330" s="7"/>
      <c r="B330" s="7"/>
      <c r="C330" s="7"/>
      <c r="D330" s="7"/>
      <c r="E330" s="7"/>
      <c r="F330" s="7"/>
      <c r="G330" s="12"/>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row>
    <row r="331" spans="1:32" ht="15.75" customHeight="1" x14ac:dyDescent="0.35">
      <c r="A331" s="7"/>
      <c r="B331" s="7"/>
      <c r="C331" s="7"/>
      <c r="D331" s="7"/>
      <c r="E331" s="7"/>
      <c r="F331" s="7"/>
      <c r="G331" s="12"/>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row>
    <row r="332" spans="1:32" ht="15.75" customHeight="1" x14ac:dyDescent="0.35">
      <c r="A332" s="7"/>
      <c r="B332" s="7"/>
      <c r="C332" s="7"/>
      <c r="D332" s="7"/>
      <c r="E332" s="7"/>
      <c r="F332" s="7"/>
      <c r="G332" s="12"/>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row>
    <row r="333" spans="1:32" ht="15.75" customHeight="1" x14ac:dyDescent="0.35">
      <c r="A333" s="7"/>
      <c r="B333" s="7"/>
      <c r="C333" s="7"/>
      <c r="D333" s="7"/>
      <c r="E333" s="7"/>
      <c r="F333" s="7"/>
      <c r="G333" s="12"/>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row>
    <row r="334" spans="1:32" ht="15.75" customHeight="1" x14ac:dyDescent="0.35">
      <c r="A334" s="7"/>
      <c r="B334" s="7"/>
      <c r="C334" s="7"/>
      <c r="D334" s="7"/>
      <c r="E334" s="7"/>
      <c r="F334" s="7"/>
      <c r="G334" s="12"/>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row>
    <row r="335" spans="1:32" ht="15.75" customHeight="1" x14ac:dyDescent="0.35">
      <c r="A335" s="7"/>
      <c r="B335" s="7"/>
      <c r="C335" s="7"/>
      <c r="D335" s="7"/>
      <c r="E335" s="7"/>
      <c r="F335" s="7"/>
      <c r="G335" s="12"/>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row>
    <row r="336" spans="1:32" ht="15.75" customHeight="1" x14ac:dyDescent="0.35">
      <c r="A336" s="7"/>
      <c r="B336" s="7"/>
      <c r="C336" s="7"/>
      <c r="D336" s="7"/>
      <c r="E336" s="7"/>
      <c r="F336" s="7"/>
      <c r="G336" s="12"/>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row>
    <row r="337" spans="1:32" ht="15.75" customHeight="1" x14ac:dyDescent="0.35">
      <c r="A337" s="7"/>
      <c r="B337" s="7"/>
      <c r="C337" s="7"/>
      <c r="D337" s="7"/>
      <c r="E337" s="7"/>
      <c r="F337" s="7"/>
      <c r="G337" s="12"/>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row>
    <row r="338" spans="1:32" ht="15.75" customHeight="1" x14ac:dyDescent="0.35">
      <c r="A338" s="7"/>
      <c r="B338" s="7"/>
      <c r="C338" s="7"/>
      <c r="D338" s="7"/>
      <c r="E338" s="7"/>
      <c r="F338" s="7"/>
      <c r="G338" s="12"/>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row>
    <row r="339" spans="1:32" ht="15.75" customHeight="1" x14ac:dyDescent="0.35">
      <c r="A339" s="7"/>
      <c r="B339" s="7"/>
      <c r="C339" s="7"/>
      <c r="D339" s="7"/>
      <c r="E339" s="7"/>
      <c r="F339" s="7"/>
      <c r="G339" s="12"/>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row>
    <row r="340" spans="1:32" ht="15.75" customHeight="1" x14ac:dyDescent="0.35">
      <c r="A340" s="7"/>
      <c r="B340" s="7"/>
      <c r="C340" s="7"/>
      <c r="D340" s="7"/>
      <c r="E340" s="7"/>
      <c r="F340" s="7"/>
      <c r="G340" s="12"/>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row>
    <row r="341" spans="1:32" ht="15.75" customHeight="1" x14ac:dyDescent="0.35">
      <c r="A341" s="7"/>
      <c r="B341" s="7"/>
      <c r="C341" s="7"/>
      <c r="D341" s="7"/>
      <c r="E341" s="7"/>
      <c r="F341" s="7"/>
      <c r="G341" s="12"/>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row>
    <row r="342" spans="1:32" ht="15.75" customHeight="1" x14ac:dyDescent="0.35">
      <c r="A342" s="7"/>
      <c r="B342" s="7"/>
      <c r="C342" s="7"/>
      <c r="D342" s="7"/>
      <c r="E342" s="7"/>
      <c r="F342" s="7"/>
      <c r="G342" s="12"/>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row>
    <row r="343" spans="1:32" ht="15.75" customHeight="1" x14ac:dyDescent="0.35">
      <c r="A343" s="7"/>
      <c r="B343" s="7"/>
      <c r="C343" s="7"/>
      <c r="D343" s="7"/>
      <c r="E343" s="7"/>
      <c r="F343" s="7"/>
      <c r="G343" s="12"/>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row>
    <row r="344" spans="1:32" ht="15.75" customHeight="1" x14ac:dyDescent="0.35">
      <c r="A344" s="7"/>
      <c r="B344" s="7"/>
      <c r="C344" s="7"/>
      <c r="D344" s="7"/>
      <c r="E344" s="7"/>
      <c r="F344" s="7"/>
      <c r="G344" s="12"/>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row>
    <row r="345" spans="1:32" ht="15.75" customHeight="1" x14ac:dyDescent="0.35">
      <c r="A345" s="7"/>
      <c r="B345" s="7"/>
      <c r="C345" s="7"/>
      <c r="D345" s="7"/>
      <c r="E345" s="7"/>
      <c r="F345" s="7"/>
      <c r="G345" s="12"/>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row>
    <row r="346" spans="1:32" ht="15.75" customHeight="1" x14ac:dyDescent="0.35">
      <c r="A346" s="7"/>
      <c r="B346" s="7"/>
      <c r="C346" s="7"/>
      <c r="D346" s="7"/>
      <c r="E346" s="7"/>
      <c r="F346" s="7"/>
      <c r="G346" s="12"/>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row>
    <row r="347" spans="1:32" ht="15.75" customHeight="1" x14ac:dyDescent="0.35">
      <c r="A347" s="7"/>
      <c r="B347" s="7"/>
      <c r="C347" s="7"/>
      <c r="D347" s="7"/>
      <c r="E347" s="7"/>
      <c r="F347" s="7"/>
      <c r="G347" s="12"/>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row>
    <row r="348" spans="1:32" ht="15.75" customHeight="1" x14ac:dyDescent="0.35">
      <c r="A348" s="7"/>
      <c r="B348" s="7"/>
      <c r="C348" s="7"/>
      <c r="D348" s="7"/>
      <c r="E348" s="7"/>
      <c r="F348" s="7"/>
      <c r="G348" s="12"/>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row>
    <row r="349" spans="1:32" ht="15.75" customHeight="1" x14ac:dyDescent="0.35">
      <c r="A349" s="7"/>
      <c r="B349" s="7"/>
      <c r="C349" s="7"/>
      <c r="D349" s="7"/>
      <c r="E349" s="7"/>
      <c r="F349" s="7"/>
      <c r="G349" s="12"/>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row>
    <row r="350" spans="1:32" ht="15.75" customHeight="1" x14ac:dyDescent="0.35">
      <c r="A350" s="7"/>
      <c r="B350" s="7"/>
      <c r="C350" s="7"/>
      <c r="D350" s="7"/>
      <c r="E350" s="7"/>
      <c r="F350" s="7"/>
      <c r="G350" s="12"/>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row>
    <row r="351" spans="1:32" ht="15.75" customHeight="1" x14ac:dyDescent="0.35">
      <c r="A351" s="7"/>
      <c r="B351" s="7"/>
      <c r="C351" s="7"/>
      <c r="D351" s="7"/>
      <c r="E351" s="7"/>
      <c r="F351" s="7"/>
      <c r="G351" s="12"/>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row>
    <row r="352" spans="1:32" ht="15.75" customHeight="1" x14ac:dyDescent="0.35">
      <c r="A352" s="7"/>
      <c r="B352" s="7"/>
      <c r="C352" s="7"/>
      <c r="D352" s="7"/>
      <c r="E352" s="7"/>
      <c r="F352" s="7"/>
      <c r="G352" s="12"/>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row>
    <row r="353" spans="1:32" ht="15.75" customHeight="1" x14ac:dyDescent="0.35">
      <c r="A353" s="7"/>
      <c r="B353" s="7"/>
      <c r="C353" s="7"/>
      <c r="D353" s="7"/>
      <c r="E353" s="7"/>
      <c r="F353" s="7"/>
      <c r="G353" s="12"/>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row>
    <row r="354" spans="1:32" ht="15.75" customHeight="1" x14ac:dyDescent="0.35">
      <c r="A354" s="7"/>
      <c r="B354" s="7"/>
      <c r="C354" s="7"/>
      <c r="D354" s="7"/>
      <c r="E354" s="7"/>
      <c r="F354" s="7"/>
      <c r="G354" s="12"/>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row>
    <row r="355" spans="1:32" ht="15.75" customHeight="1" x14ac:dyDescent="0.35">
      <c r="A355" s="7"/>
      <c r="B355" s="7"/>
      <c r="C355" s="7"/>
      <c r="D355" s="7"/>
      <c r="E355" s="7"/>
      <c r="F355" s="7"/>
      <c r="G355" s="12"/>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row>
    <row r="356" spans="1:32" ht="15.75" customHeight="1" x14ac:dyDescent="0.35">
      <c r="A356" s="7"/>
      <c r="B356" s="7"/>
      <c r="C356" s="7"/>
      <c r="D356" s="7"/>
      <c r="E356" s="7"/>
      <c r="F356" s="7"/>
      <c r="G356" s="12"/>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row>
    <row r="357" spans="1:32" ht="15.75" customHeight="1" x14ac:dyDescent="0.35">
      <c r="A357" s="7"/>
      <c r="B357" s="7"/>
      <c r="C357" s="7"/>
      <c r="D357" s="7"/>
      <c r="E357" s="7"/>
      <c r="F357" s="7"/>
      <c r="G357" s="12"/>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row>
    <row r="358" spans="1:32" ht="15.75" customHeight="1" x14ac:dyDescent="0.35">
      <c r="A358" s="7"/>
      <c r="B358" s="7"/>
      <c r="C358" s="7"/>
      <c r="D358" s="7"/>
      <c r="E358" s="7"/>
      <c r="F358" s="7"/>
      <c r="G358" s="12"/>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row>
    <row r="359" spans="1:32" ht="15.75" customHeight="1" x14ac:dyDescent="0.35">
      <c r="A359" s="7"/>
      <c r="B359" s="7"/>
      <c r="C359" s="7"/>
      <c r="D359" s="7"/>
      <c r="E359" s="7"/>
      <c r="F359" s="7"/>
      <c r="G359" s="12"/>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row>
    <row r="360" spans="1:32" ht="15.75" customHeight="1" x14ac:dyDescent="0.35">
      <c r="A360" s="7"/>
      <c r="B360" s="7"/>
      <c r="C360" s="7"/>
      <c r="D360" s="7"/>
      <c r="E360" s="7"/>
      <c r="F360" s="7"/>
      <c r="G360" s="12"/>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row>
    <row r="361" spans="1:32" ht="15.75" customHeight="1" x14ac:dyDescent="0.35">
      <c r="A361" s="7"/>
      <c r="B361" s="7"/>
      <c r="C361" s="7"/>
      <c r="D361" s="7"/>
      <c r="E361" s="7"/>
      <c r="F361" s="7"/>
      <c r="G361" s="12"/>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row>
    <row r="362" spans="1:32" ht="15.75" customHeight="1" x14ac:dyDescent="0.35">
      <c r="A362" s="7"/>
      <c r="B362" s="7"/>
      <c r="C362" s="7"/>
      <c r="D362" s="7"/>
      <c r="E362" s="7"/>
      <c r="F362" s="7"/>
      <c r="G362" s="12"/>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row>
    <row r="363" spans="1:32" ht="15.75" customHeight="1" x14ac:dyDescent="0.35">
      <c r="A363" s="7"/>
      <c r="B363" s="7"/>
      <c r="C363" s="7"/>
      <c r="D363" s="7"/>
      <c r="E363" s="7"/>
      <c r="F363" s="7"/>
      <c r="G363" s="12"/>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row>
    <row r="364" spans="1:32" ht="15.75" customHeight="1" x14ac:dyDescent="0.35">
      <c r="A364" s="7"/>
      <c r="B364" s="7"/>
      <c r="C364" s="7"/>
      <c r="D364" s="7"/>
      <c r="E364" s="7"/>
      <c r="F364" s="7"/>
      <c r="G364" s="12"/>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row>
    <row r="365" spans="1:32" ht="15.75" customHeight="1" x14ac:dyDescent="0.35">
      <c r="A365" s="7"/>
      <c r="B365" s="7"/>
      <c r="C365" s="7"/>
      <c r="D365" s="7"/>
      <c r="E365" s="7"/>
      <c r="F365" s="7"/>
      <c r="G365" s="12"/>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row>
    <row r="366" spans="1:32" ht="15.75" customHeight="1" x14ac:dyDescent="0.35">
      <c r="A366" s="7"/>
      <c r="B366" s="7"/>
      <c r="C366" s="7"/>
      <c r="D366" s="7"/>
      <c r="E366" s="7"/>
      <c r="F366" s="7"/>
      <c r="G366" s="12"/>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row>
    <row r="367" spans="1:32" ht="15.75" customHeight="1" x14ac:dyDescent="0.35">
      <c r="A367" s="7"/>
      <c r="B367" s="7"/>
      <c r="C367" s="7"/>
      <c r="D367" s="7"/>
      <c r="E367" s="7"/>
      <c r="F367" s="7"/>
      <c r="G367" s="12"/>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row>
    <row r="368" spans="1:32" ht="15.75" customHeight="1" x14ac:dyDescent="0.35">
      <c r="A368" s="7"/>
      <c r="B368" s="7"/>
      <c r="C368" s="7"/>
      <c r="D368" s="7"/>
      <c r="E368" s="7"/>
      <c r="F368" s="7"/>
      <c r="G368" s="12"/>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row>
    <row r="369" spans="1:32" ht="15.75" customHeight="1" x14ac:dyDescent="0.35">
      <c r="A369" s="7"/>
      <c r="B369" s="7"/>
      <c r="C369" s="7"/>
      <c r="D369" s="7"/>
      <c r="E369" s="7"/>
      <c r="F369" s="7"/>
      <c r="G369" s="12"/>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row>
    <row r="370" spans="1:32" ht="15.75" customHeight="1" x14ac:dyDescent="0.35">
      <c r="A370" s="7"/>
      <c r="B370" s="7"/>
      <c r="C370" s="7"/>
      <c r="D370" s="7"/>
      <c r="E370" s="7"/>
      <c r="F370" s="7"/>
      <c r="G370" s="12"/>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row>
    <row r="371" spans="1:32" ht="15.75" customHeight="1" x14ac:dyDescent="0.35">
      <c r="A371" s="7"/>
      <c r="B371" s="7"/>
      <c r="C371" s="7"/>
      <c r="D371" s="7"/>
      <c r="E371" s="7"/>
      <c r="F371" s="7"/>
      <c r="G371" s="12"/>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row>
    <row r="372" spans="1:32" ht="15.75" customHeight="1" x14ac:dyDescent="0.35">
      <c r="A372" s="7"/>
      <c r="B372" s="7"/>
      <c r="C372" s="7"/>
      <c r="D372" s="7"/>
      <c r="E372" s="7"/>
      <c r="F372" s="7"/>
      <c r="G372" s="12"/>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row>
    <row r="373" spans="1:32" ht="15.75" customHeight="1" x14ac:dyDescent="0.35">
      <c r="A373" s="7"/>
      <c r="B373" s="7"/>
      <c r="C373" s="7"/>
      <c r="D373" s="7"/>
      <c r="E373" s="7"/>
      <c r="F373" s="7"/>
      <c r="G373" s="12"/>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row>
    <row r="374" spans="1:32" ht="15.75" customHeight="1" x14ac:dyDescent="0.35">
      <c r="A374" s="7"/>
      <c r="B374" s="7"/>
      <c r="C374" s="7"/>
      <c r="D374" s="7"/>
      <c r="E374" s="7"/>
      <c r="F374" s="7"/>
      <c r="G374" s="12"/>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row>
    <row r="375" spans="1:32" ht="15.75" customHeight="1" x14ac:dyDescent="0.35">
      <c r="A375" s="7"/>
      <c r="B375" s="7"/>
      <c r="C375" s="7"/>
      <c r="D375" s="7"/>
      <c r="E375" s="7"/>
      <c r="F375" s="7"/>
      <c r="G375" s="12"/>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row>
    <row r="376" spans="1:32" ht="15.75" customHeight="1" x14ac:dyDescent="0.35">
      <c r="A376" s="7"/>
      <c r="B376" s="7"/>
      <c r="C376" s="7"/>
      <c r="D376" s="7"/>
      <c r="E376" s="7"/>
      <c r="F376" s="7"/>
      <c r="G376" s="12"/>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row>
    <row r="377" spans="1:32" ht="15.75" customHeight="1" x14ac:dyDescent="0.35">
      <c r="A377" s="7"/>
      <c r="B377" s="7"/>
      <c r="C377" s="7"/>
      <c r="D377" s="7"/>
      <c r="E377" s="7"/>
      <c r="F377" s="7"/>
      <c r="G377" s="12"/>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row>
    <row r="378" spans="1:32" ht="15.75" customHeight="1" x14ac:dyDescent="0.35">
      <c r="A378" s="7"/>
      <c r="B378" s="7"/>
      <c r="C378" s="7"/>
      <c r="D378" s="7"/>
      <c r="E378" s="7"/>
      <c r="F378" s="7"/>
      <c r="G378" s="12"/>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row>
    <row r="379" spans="1:32" ht="15.75" customHeight="1" x14ac:dyDescent="0.35">
      <c r="A379" s="7"/>
      <c r="B379" s="7"/>
      <c r="C379" s="7"/>
      <c r="D379" s="7"/>
      <c r="E379" s="7"/>
      <c r="F379" s="7"/>
      <c r="G379" s="12"/>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row>
    <row r="380" spans="1:32" ht="15.75" customHeight="1" x14ac:dyDescent="0.35">
      <c r="A380" s="7"/>
      <c r="B380" s="7"/>
      <c r="C380" s="7"/>
      <c r="D380" s="7"/>
      <c r="E380" s="7"/>
      <c r="F380" s="7"/>
      <c r="G380" s="12"/>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row>
    <row r="381" spans="1:32" ht="15.75" customHeight="1" x14ac:dyDescent="0.35">
      <c r="A381" s="7"/>
      <c r="B381" s="7"/>
      <c r="C381" s="7"/>
      <c r="D381" s="7"/>
      <c r="E381" s="7"/>
      <c r="F381" s="7"/>
      <c r="G381" s="12"/>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row>
    <row r="382" spans="1:32" ht="15.75" customHeight="1" x14ac:dyDescent="0.35">
      <c r="A382" s="7"/>
      <c r="B382" s="7"/>
      <c r="C382" s="7"/>
      <c r="D382" s="7"/>
      <c r="E382" s="7"/>
      <c r="F382" s="7"/>
      <c r="G382" s="12"/>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row>
    <row r="383" spans="1:32" ht="15.75" customHeight="1" x14ac:dyDescent="0.35">
      <c r="A383" s="7"/>
      <c r="B383" s="7"/>
      <c r="C383" s="7"/>
      <c r="D383" s="7"/>
      <c r="E383" s="7"/>
      <c r="F383" s="7"/>
      <c r="G383" s="12"/>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row>
    <row r="384" spans="1:32" ht="15.75" customHeight="1" x14ac:dyDescent="0.35">
      <c r="A384" s="7"/>
      <c r="B384" s="7"/>
      <c r="C384" s="7"/>
      <c r="D384" s="7"/>
      <c r="E384" s="7"/>
      <c r="F384" s="7"/>
      <c r="G384" s="12"/>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row>
    <row r="385" spans="1:32" ht="15.75" customHeight="1" x14ac:dyDescent="0.35">
      <c r="A385" s="7"/>
      <c r="B385" s="7"/>
      <c r="C385" s="7"/>
      <c r="D385" s="7"/>
      <c r="E385" s="7"/>
      <c r="F385" s="7"/>
      <c r="G385" s="12"/>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row>
    <row r="386" spans="1:32" ht="15.75" customHeight="1" x14ac:dyDescent="0.35">
      <c r="A386" s="7"/>
      <c r="B386" s="7"/>
      <c r="C386" s="7"/>
      <c r="D386" s="7"/>
      <c r="E386" s="7"/>
      <c r="F386" s="7"/>
      <c r="G386" s="12"/>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row>
    <row r="387" spans="1:32" ht="15.75" customHeight="1" x14ac:dyDescent="0.35">
      <c r="A387" s="7"/>
      <c r="B387" s="7"/>
      <c r="C387" s="7"/>
      <c r="D387" s="7"/>
      <c r="E387" s="7"/>
      <c r="F387" s="7"/>
      <c r="G387" s="12"/>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row>
    <row r="388" spans="1:32" ht="15.75" customHeight="1" x14ac:dyDescent="0.35">
      <c r="A388" s="7"/>
      <c r="B388" s="7"/>
      <c r="C388" s="7"/>
      <c r="D388" s="7"/>
      <c r="E388" s="7"/>
      <c r="F388" s="7"/>
      <c r="G388" s="12"/>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row>
    <row r="389" spans="1:32" ht="15.75" customHeight="1" x14ac:dyDescent="0.35">
      <c r="A389" s="7"/>
      <c r="B389" s="7"/>
      <c r="C389" s="7"/>
      <c r="D389" s="7"/>
      <c r="E389" s="7"/>
      <c r="F389" s="7"/>
      <c r="G389" s="12"/>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row>
    <row r="390" spans="1:32" ht="15.75" customHeight="1" x14ac:dyDescent="0.35">
      <c r="A390" s="7"/>
      <c r="B390" s="7"/>
      <c r="C390" s="7"/>
      <c r="D390" s="7"/>
      <c r="E390" s="7"/>
      <c r="F390" s="7"/>
      <c r="G390" s="12"/>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row>
    <row r="391" spans="1:32" ht="15.75" customHeight="1" x14ac:dyDescent="0.35">
      <c r="A391" s="7"/>
      <c r="B391" s="7"/>
      <c r="C391" s="7"/>
      <c r="D391" s="7"/>
      <c r="E391" s="7"/>
      <c r="F391" s="7"/>
      <c r="G391" s="12"/>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row>
    <row r="392" spans="1:32" ht="15.75" customHeight="1" x14ac:dyDescent="0.35">
      <c r="A392" s="7"/>
      <c r="B392" s="7"/>
      <c r="C392" s="7"/>
      <c r="D392" s="7"/>
      <c r="E392" s="7"/>
      <c r="F392" s="7"/>
      <c r="G392" s="12"/>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row>
    <row r="393" spans="1:32" ht="15.75" customHeight="1" x14ac:dyDescent="0.35">
      <c r="A393" s="7"/>
      <c r="B393" s="7"/>
      <c r="C393" s="7"/>
      <c r="D393" s="7"/>
      <c r="E393" s="7"/>
      <c r="F393" s="7"/>
      <c r="G393" s="12"/>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row>
    <row r="394" spans="1:32" ht="15.75" customHeight="1" x14ac:dyDescent="0.35">
      <c r="A394" s="7"/>
      <c r="B394" s="7"/>
      <c r="C394" s="7"/>
      <c r="D394" s="7"/>
      <c r="E394" s="7"/>
      <c r="F394" s="7"/>
      <c r="G394" s="12"/>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row>
    <row r="395" spans="1:32" ht="15.75" customHeight="1" x14ac:dyDescent="0.35">
      <c r="A395" s="7"/>
      <c r="B395" s="7"/>
      <c r="C395" s="7"/>
      <c r="D395" s="7"/>
      <c r="E395" s="7"/>
      <c r="F395" s="7"/>
      <c r="G395" s="12"/>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row>
    <row r="396" spans="1:32" ht="15.75" customHeight="1" x14ac:dyDescent="0.35">
      <c r="A396" s="7"/>
      <c r="B396" s="7"/>
      <c r="C396" s="7"/>
      <c r="D396" s="7"/>
      <c r="E396" s="7"/>
      <c r="F396" s="7"/>
      <c r="G396" s="12"/>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row>
    <row r="397" spans="1:32" ht="15.75" customHeight="1" x14ac:dyDescent="0.35">
      <c r="A397" s="7"/>
      <c r="B397" s="7"/>
      <c r="C397" s="7"/>
      <c r="D397" s="7"/>
      <c r="E397" s="7"/>
      <c r="F397" s="7"/>
      <c r="G397" s="12"/>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row>
    <row r="398" spans="1:32" ht="15.75" customHeight="1" x14ac:dyDescent="0.35">
      <c r="A398" s="7"/>
      <c r="B398" s="7"/>
      <c r="C398" s="7"/>
      <c r="D398" s="7"/>
      <c r="E398" s="7"/>
      <c r="F398" s="7"/>
      <c r="G398" s="12"/>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row>
    <row r="399" spans="1:32" ht="15.75" customHeight="1" x14ac:dyDescent="0.35">
      <c r="A399" s="7"/>
      <c r="B399" s="7"/>
      <c r="C399" s="7"/>
      <c r="D399" s="7"/>
      <c r="E399" s="7"/>
      <c r="F399" s="7"/>
      <c r="G399" s="12"/>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row>
    <row r="400" spans="1:32" ht="15.75" customHeight="1" x14ac:dyDescent="0.35">
      <c r="A400" s="7"/>
      <c r="B400" s="7"/>
      <c r="C400" s="7"/>
      <c r="D400" s="7"/>
      <c r="E400" s="7"/>
      <c r="F400" s="7"/>
      <c r="G400" s="12"/>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row>
    <row r="401" spans="1:32" ht="15.75" customHeight="1" x14ac:dyDescent="0.35">
      <c r="A401" s="7"/>
      <c r="B401" s="7"/>
      <c r="C401" s="7"/>
      <c r="D401" s="7"/>
      <c r="E401" s="7"/>
      <c r="F401" s="7"/>
      <c r="G401" s="12"/>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row>
    <row r="402" spans="1:32" ht="15.75" customHeight="1" x14ac:dyDescent="0.35">
      <c r="A402" s="7"/>
      <c r="B402" s="7"/>
      <c r="C402" s="7"/>
      <c r="D402" s="7"/>
      <c r="E402" s="7"/>
      <c r="F402" s="7"/>
      <c r="G402" s="12"/>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row>
    <row r="403" spans="1:32" ht="15.75" customHeight="1" x14ac:dyDescent="0.35">
      <c r="A403" s="7"/>
      <c r="B403" s="7"/>
      <c r="C403" s="7"/>
      <c r="D403" s="7"/>
      <c r="E403" s="7"/>
      <c r="F403" s="7"/>
      <c r="G403" s="12"/>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row>
    <row r="404" spans="1:32" ht="15.75" customHeight="1" x14ac:dyDescent="0.35">
      <c r="A404" s="7"/>
      <c r="B404" s="7"/>
      <c r="C404" s="7"/>
      <c r="D404" s="7"/>
      <c r="E404" s="7"/>
      <c r="F404" s="7"/>
      <c r="G404" s="12"/>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row>
    <row r="405" spans="1:32" ht="15.75" customHeight="1" x14ac:dyDescent="0.35">
      <c r="A405" s="7"/>
      <c r="B405" s="7"/>
      <c r="C405" s="7"/>
      <c r="D405" s="7"/>
      <c r="E405" s="7"/>
      <c r="F405" s="7"/>
      <c r="G405" s="12"/>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row>
    <row r="406" spans="1:32" ht="15.75" customHeight="1" x14ac:dyDescent="0.35">
      <c r="A406" s="7"/>
      <c r="B406" s="7"/>
      <c r="C406" s="7"/>
      <c r="D406" s="7"/>
      <c r="E406" s="7"/>
      <c r="F406" s="7"/>
      <c r="G406" s="12"/>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row>
    <row r="407" spans="1:32" ht="15.75" customHeight="1" x14ac:dyDescent="0.35">
      <c r="A407" s="7"/>
      <c r="B407" s="7"/>
      <c r="C407" s="7"/>
      <c r="D407" s="7"/>
      <c r="E407" s="7"/>
      <c r="F407" s="7"/>
      <c r="G407" s="12"/>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row>
    <row r="408" spans="1:32" ht="15.75" customHeight="1" x14ac:dyDescent="0.35">
      <c r="A408" s="7"/>
      <c r="B408" s="7"/>
      <c r="C408" s="7"/>
      <c r="D408" s="7"/>
      <c r="E408" s="7"/>
      <c r="F408" s="7"/>
      <c r="G408" s="12"/>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row>
    <row r="409" spans="1:32" ht="15.75" customHeight="1" x14ac:dyDescent="0.35">
      <c r="A409" s="7"/>
      <c r="B409" s="7"/>
      <c r="C409" s="7"/>
      <c r="D409" s="7"/>
      <c r="E409" s="7"/>
      <c r="F409" s="7"/>
      <c r="G409" s="12"/>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row>
    <row r="410" spans="1:32" ht="15.75" customHeight="1" x14ac:dyDescent="0.35">
      <c r="A410" s="7"/>
      <c r="B410" s="7"/>
      <c r="C410" s="7"/>
      <c r="D410" s="7"/>
      <c r="E410" s="7"/>
      <c r="F410" s="7"/>
      <c r="G410" s="12"/>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row>
    <row r="411" spans="1:32" ht="15.75" customHeight="1" x14ac:dyDescent="0.35">
      <c r="A411" s="7"/>
      <c r="B411" s="7"/>
      <c r="C411" s="7"/>
      <c r="D411" s="7"/>
      <c r="E411" s="7"/>
      <c r="F411" s="7"/>
      <c r="G411" s="12"/>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row>
    <row r="412" spans="1:32" ht="15.75" customHeight="1" x14ac:dyDescent="0.35">
      <c r="A412" s="7"/>
      <c r="B412" s="7"/>
      <c r="C412" s="7"/>
      <c r="D412" s="7"/>
      <c r="E412" s="7"/>
      <c r="F412" s="7"/>
      <c r="G412" s="12"/>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row>
    <row r="413" spans="1:32" ht="15.75" customHeight="1" x14ac:dyDescent="0.35">
      <c r="A413" s="7"/>
      <c r="B413" s="7"/>
      <c r="C413" s="7"/>
      <c r="D413" s="7"/>
      <c r="E413" s="7"/>
      <c r="F413" s="7"/>
      <c r="G413" s="12"/>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row>
    <row r="414" spans="1:32" ht="15.75" customHeight="1" x14ac:dyDescent="0.35">
      <c r="A414" s="7"/>
      <c r="B414" s="7"/>
      <c r="C414" s="7"/>
      <c r="D414" s="7"/>
      <c r="E414" s="7"/>
      <c r="F414" s="7"/>
      <c r="G414" s="12"/>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row>
    <row r="415" spans="1:32" ht="15.75" customHeight="1" x14ac:dyDescent="0.35">
      <c r="A415" s="7"/>
      <c r="B415" s="7"/>
      <c r="C415" s="7"/>
      <c r="D415" s="7"/>
      <c r="E415" s="7"/>
      <c r="F415" s="7"/>
      <c r="G415" s="12"/>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row>
    <row r="416" spans="1:32" ht="15.75" customHeight="1" x14ac:dyDescent="0.35">
      <c r="A416" s="7"/>
      <c r="B416" s="7"/>
      <c r="C416" s="7"/>
      <c r="D416" s="7"/>
      <c r="E416" s="7"/>
      <c r="F416" s="7"/>
      <c r="G416" s="12"/>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row>
    <row r="417" spans="1:32" ht="15.75" customHeight="1" x14ac:dyDescent="0.35">
      <c r="A417" s="7"/>
      <c r="B417" s="7"/>
      <c r="C417" s="7"/>
      <c r="D417" s="7"/>
      <c r="E417" s="7"/>
      <c r="F417" s="7"/>
      <c r="G417" s="12"/>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row>
    <row r="418" spans="1:32" ht="15.75" customHeight="1" x14ac:dyDescent="0.35">
      <c r="A418" s="7"/>
      <c r="B418" s="7"/>
      <c r="C418" s="7"/>
      <c r="D418" s="7"/>
      <c r="E418" s="7"/>
      <c r="F418" s="7"/>
      <c r="G418" s="12"/>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row>
    <row r="419" spans="1:32" ht="15.75" customHeight="1" x14ac:dyDescent="0.35">
      <c r="A419" s="7"/>
      <c r="B419" s="7"/>
      <c r="C419" s="7"/>
      <c r="D419" s="7"/>
      <c r="E419" s="7"/>
      <c r="F419" s="7"/>
      <c r="G419" s="12"/>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row>
    <row r="420" spans="1:32" ht="15.75" customHeight="1" x14ac:dyDescent="0.35">
      <c r="A420" s="7"/>
      <c r="B420" s="7"/>
      <c r="C420" s="7"/>
      <c r="D420" s="7"/>
      <c r="E420" s="7"/>
      <c r="F420" s="7"/>
      <c r="G420" s="12"/>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row>
    <row r="421" spans="1:32" ht="15.75" customHeight="1" x14ac:dyDescent="0.35">
      <c r="A421" s="7"/>
      <c r="B421" s="7"/>
      <c r="C421" s="7"/>
      <c r="D421" s="7"/>
      <c r="E421" s="7"/>
      <c r="F421" s="7"/>
      <c r="G421" s="12"/>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row>
    <row r="422" spans="1:32" ht="15.75" customHeight="1" x14ac:dyDescent="0.35">
      <c r="A422" s="7"/>
      <c r="B422" s="7"/>
      <c r="C422" s="7"/>
      <c r="D422" s="7"/>
      <c r="E422" s="7"/>
      <c r="F422" s="7"/>
      <c r="G422" s="12"/>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row>
    <row r="423" spans="1:32" ht="15.75" customHeight="1" x14ac:dyDescent="0.35">
      <c r="A423" s="7"/>
      <c r="B423" s="7"/>
      <c r="C423" s="7"/>
      <c r="D423" s="7"/>
      <c r="E423" s="7"/>
      <c r="F423" s="7"/>
      <c r="G423" s="12"/>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row>
    <row r="424" spans="1:32" ht="15.75" customHeight="1" x14ac:dyDescent="0.35">
      <c r="A424" s="7"/>
      <c r="B424" s="7"/>
      <c r="C424" s="7"/>
      <c r="D424" s="7"/>
      <c r="E424" s="7"/>
      <c r="F424" s="7"/>
      <c r="G424" s="12"/>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row>
    <row r="425" spans="1:32" ht="15.75" customHeight="1" x14ac:dyDescent="0.35">
      <c r="A425" s="7"/>
      <c r="B425" s="7"/>
      <c r="C425" s="7"/>
      <c r="D425" s="7"/>
      <c r="E425" s="7"/>
      <c r="F425" s="7"/>
      <c r="G425" s="12"/>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row>
    <row r="426" spans="1:32" ht="15.75" customHeight="1" x14ac:dyDescent="0.35">
      <c r="A426" s="7"/>
      <c r="B426" s="7"/>
      <c r="C426" s="7"/>
      <c r="D426" s="7"/>
      <c r="E426" s="7"/>
      <c r="F426" s="7"/>
      <c r="G426" s="12"/>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row>
    <row r="427" spans="1:32" ht="15.75" customHeight="1" x14ac:dyDescent="0.35">
      <c r="A427" s="7"/>
      <c r="B427" s="7"/>
      <c r="C427" s="7"/>
      <c r="D427" s="7"/>
      <c r="E427" s="7"/>
      <c r="F427" s="7"/>
      <c r="G427" s="12"/>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row>
    <row r="428" spans="1:32" ht="15.75" customHeight="1" x14ac:dyDescent="0.35">
      <c r="A428" s="7"/>
      <c r="B428" s="7"/>
      <c r="C428" s="7"/>
      <c r="D428" s="7"/>
      <c r="E428" s="7"/>
      <c r="F428" s="7"/>
      <c r="G428" s="12"/>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row>
    <row r="429" spans="1:32" ht="15.75" customHeight="1" x14ac:dyDescent="0.35">
      <c r="A429" s="7"/>
      <c r="B429" s="7"/>
      <c r="C429" s="7"/>
      <c r="D429" s="7"/>
      <c r="E429" s="7"/>
      <c r="F429" s="7"/>
      <c r="G429" s="12"/>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row>
    <row r="430" spans="1:32" ht="15.75" customHeight="1" x14ac:dyDescent="0.35">
      <c r="A430" s="7"/>
      <c r="B430" s="7"/>
      <c r="C430" s="7"/>
      <c r="D430" s="7"/>
      <c r="E430" s="7"/>
      <c r="F430" s="7"/>
      <c r="G430" s="12"/>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row>
    <row r="431" spans="1:32" ht="15.75" customHeight="1" x14ac:dyDescent="0.35">
      <c r="A431" s="7"/>
      <c r="B431" s="7"/>
      <c r="C431" s="7"/>
      <c r="D431" s="7"/>
      <c r="E431" s="7"/>
      <c r="F431" s="7"/>
      <c r="G431" s="12"/>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row>
    <row r="432" spans="1:32" ht="15.75" customHeight="1" x14ac:dyDescent="0.35">
      <c r="A432" s="7"/>
      <c r="B432" s="7"/>
      <c r="C432" s="7"/>
      <c r="D432" s="7"/>
      <c r="E432" s="7"/>
      <c r="F432" s="7"/>
      <c r="G432" s="12"/>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row>
    <row r="433" spans="1:32" ht="15.75" customHeight="1" x14ac:dyDescent="0.35">
      <c r="A433" s="7"/>
      <c r="B433" s="7"/>
      <c r="C433" s="7"/>
      <c r="D433" s="7"/>
      <c r="E433" s="7"/>
      <c r="F433" s="7"/>
      <c r="G433" s="12"/>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row>
    <row r="434" spans="1:32" ht="15.75" customHeight="1" x14ac:dyDescent="0.35">
      <c r="A434" s="7"/>
      <c r="B434" s="7"/>
      <c r="C434" s="7"/>
      <c r="D434" s="7"/>
      <c r="E434" s="7"/>
      <c r="F434" s="7"/>
      <c r="G434" s="12"/>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row>
    <row r="435" spans="1:32" ht="15.75" customHeight="1" x14ac:dyDescent="0.35">
      <c r="A435" s="7"/>
      <c r="B435" s="7"/>
      <c r="C435" s="7"/>
      <c r="D435" s="7"/>
      <c r="E435" s="7"/>
      <c r="F435" s="7"/>
      <c r="G435" s="12"/>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row>
    <row r="436" spans="1:32" ht="15.75" customHeight="1" x14ac:dyDescent="0.35">
      <c r="A436" s="7"/>
      <c r="B436" s="7"/>
      <c r="C436" s="7"/>
      <c r="D436" s="7"/>
      <c r="E436" s="7"/>
      <c r="F436" s="7"/>
      <c r="G436" s="12"/>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row>
    <row r="437" spans="1:32" ht="15.75" customHeight="1" x14ac:dyDescent="0.35">
      <c r="A437" s="7"/>
      <c r="B437" s="7"/>
      <c r="C437" s="7"/>
      <c r="D437" s="7"/>
      <c r="E437" s="7"/>
      <c r="F437" s="7"/>
      <c r="G437" s="12"/>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row>
    <row r="438" spans="1:32" ht="15.75" customHeight="1" x14ac:dyDescent="0.35">
      <c r="A438" s="7"/>
      <c r="B438" s="7"/>
      <c r="C438" s="7"/>
      <c r="D438" s="7"/>
      <c r="E438" s="7"/>
      <c r="F438" s="7"/>
      <c r="G438" s="12"/>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row>
    <row r="439" spans="1:32" ht="15.75" customHeight="1" x14ac:dyDescent="0.35">
      <c r="A439" s="7"/>
      <c r="B439" s="7"/>
      <c r="C439" s="7"/>
      <c r="D439" s="7"/>
      <c r="E439" s="7"/>
      <c r="F439" s="7"/>
      <c r="G439" s="12"/>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row>
    <row r="440" spans="1:32" ht="15.75" customHeight="1" x14ac:dyDescent="0.35">
      <c r="A440" s="7"/>
      <c r="B440" s="7"/>
      <c r="C440" s="7"/>
      <c r="D440" s="7"/>
      <c r="E440" s="7"/>
      <c r="F440" s="7"/>
      <c r="G440" s="12"/>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row>
    <row r="441" spans="1:32" ht="15.75" customHeight="1" x14ac:dyDescent="0.35">
      <c r="A441" s="7"/>
      <c r="B441" s="7"/>
      <c r="C441" s="7"/>
      <c r="D441" s="7"/>
      <c r="E441" s="7"/>
      <c r="F441" s="7"/>
      <c r="G441" s="12"/>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row>
    <row r="442" spans="1:32" ht="15.75" customHeight="1" x14ac:dyDescent="0.35">
      <c r="A442" s="7"/>
      <c r="B442" s="7"/>
      <c r="C442" s="7"/>
      <c r="D442" s="7"/>
      <c r="E442" s="7"/>
      <c r="F442" s="7"/>
      <c r="G442" s="12"/>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row>
    <row r="443" spans="1:32" ht="15.75" customHeight="1" x14ac:dyDescent="0.35">
      <c r="A443" s="7"/>
      <c r="B443" s="7"/>
      <c r="C443" s="7"/>
      <c r="D443" s="7"/>
      <c r="E443" s="7"/>
      <c r="F443" s="7"/>
      <c r="G443" s="12"/>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row>
    <row r="444" spans="1:32" ht="15.75" customHeight="1" x14ac:dyDescent="0.35">
      <c r="A444" s="7"/>
      <c r="B444" s="7"/>
      <c r="C444" s="7"/>
      <c r="D444" s="7"/>
      <c r="E444" s="7"/>
      <c r="F444" s="7"/>
      <c r="G444" s="12"/>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row>
    <row r="445" spans="1:32" ht="15.75" customHeight="1" x14ac:dyDescent="0.35">
      <c r="A445" s="7"/>
      <c r="B445" s="7"/>
      <c r="C445" s="7"/>
      <c r="D445" s="7"/>
      <c r="E445" s="7"/>
      <c r="F445" s="7"/>
      <c r="G445" s="12"/>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row>
    <row r="446" spans="1:32" ht="15.75" customHeight="1" x14ac:dyDescent="0.35">
      <c r="A446" s="7"/>
      <c r="B446" s="7"/>
      <c r="C446" s="7"/>
      <c r="D446" s="7"/>
      <c r="E446" s="7"/>
      <c r="F446" s="7"/>
      <c r="G446" s="12"/>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row>
    <row r="447" spans="1:32" ht="15.75" customHeight="1" x14ac:dyDescent="0.35">
      <c r="A447" s="7"/>
      <c r="B447" s="7"/>
      <c r="C447" s="7"/>
      <c r="D447" s="7"/>
      <c r="E447" s="7"/>
      <c r="F447" s="7"/>
      <c r="G447" s="12"/>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row>
    <row r="448" spans="1:32" ht="15.75" customHeight="1" x14ac:dyDescent="0.35">
      <c r="A448" s="7"/>
      <c r="B448" s="7"/>
      <c r="C448" s="7"/>
      <c r="D448" s="7"/>
      <c r="E448" s="7"/>
      <c r="F448" s="7"/>
      <c r="G448" s="12"/>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row>
    <row r="449" spans="1:32" ht="15.75" customHeight="1" x14ac:dyDescent="0.35">
      <c r="A449" s="7"/>
      <c r="B449" s="7"/>
      <c r="C449" s="7"/>
      <c r="D449" s="7"/>
      <c r="E449" s="7"/>
      <c r="F449" s="7"/>
      <c r="G449" s="12"/>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row>
    <row r="450" spans="1:32" ht="15.75" customHeight="1" x14ac:dyDescent="0.35">
      <c r="A450" s="7"/>
      <c r="B450" s="7"/>
      <c r="C450" s="7"/>
      <c r="D450" s="7"/>
      <c r="E450" s="7"/>
      <c r="F450" s="7"/>
      <c r="G450" s="12"/>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row>
    <row r="451" spans="1:32" ht="15.75" customHeight="1" x14ac:dyDescent="0.35">
      <c r="A451" s="7"/>
      <c r="B451" s="7"/>
      <c r="C451" s="7"/>
      <c r="D451" s="7"/>
      <c r="E451" s="7"/>
      <c r="F451" s="7"/>
      <c r="G451" s="12"/>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row>
    <row r="452" spans="1:32" ht="15.75" customHeight="1" x14ac:dyDescent="0.35">
      <c r="A452" s="7"/>
      <c r="B452" s="7"/>
      <c r="C452" s="7"/>
      <c r="D452" s="7"/>
      <c r="E452" s="7"/>
      <c r="F452" s="7"/>
      <c r="G452" s="12"/>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row>
    <row r="453" spans="1:32" ht="15.75" customHeight="1" x14ac:dyDescent="0.35">
      <c r="A453" s="7"/>
      <c r="B453" s="7"/>
      <c r="C453" s="7"/>
      <c r="D453" s="7"/>
      <c r="E453" s="7"/>
      <c r="F453" s="7"/>
      <c r="G453" s="12"/>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row>
    <row r="454" spans="1:32" ht="15.75" customHeight="1" x14ac:dyDescent="0.35">
      <c r="A454" s="7"/>
      <c r="B454" s="7"/>
      <c r="C454" s="7"/>
      <c r="D454" s="7"/>
      <c r="E454" s="7"/>
      <c r="F454" s="7"/>
      <c r="G454" s="12"/>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row>
    <row r="455" spans="1:32" ht="15.75" customHeight="1" x14ac:dyDescent="0.35">
      <c r="A455" s="7"/>
      <c r="B455" s="7"/>
      <c r="C455" s="7"/>
      <c r="D455" s="7"/>
      <c r="E455" s="7"/>
      <c r="F455" s="7"/>
      <c r="G455" s="12"/>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row>
    <row r="456" spans="1:32" ht="15.75" customHeight="1" x14ac:dyDescent="0.35">
      <c r="A456" s="7"/>
      <c r="B456" s="7"/>
      <c r="C456" s="7"/>
      <c r="D456" s="7"/>
      <c r="E456" s="7"/>
      <c r="F456" s="7"/>
      <c r="G456" s="12"/>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row>
    <row r="457" spans="1:32" ht="15.75" customHeight="1" x14ac:dyDescent="0.35">
      <c r="A457" s="7"/>
      <c r="B457" s="7"/>
      <c r="C457" s="7"/>
      <c r="D457" s="7"/>
      <c r="E457" s="7"/>
      <c r="F457" s="7"/>
      <c r="G457" s="12"/>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row>
    <row r="458" spans="1:32" ht="15.75" customHeight="1" x14ac:dyDescent="0.35">
      <c r="A458" s="7"/>
      <c r="B458" s="7"/>
      <c r="C458" s="7"/>
      <c r="D458" s="7"/>
      <c r="E458" s="7"/>
      <c r="F458" s="7"/>
      <c r="G458" s="12"/>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row>
    <row r="459" spans="1:32" ht="15.75" customHeight="1" x14ac:dyDescent="0.35">
      <c r="A459" s="7"/>
      <c r="B459" s="7"/>
      <c r="C459" s="7"/>
      <c r="D459" s="7"/>
      <c r="E459" s="7"/>
      <c r="F459" s="7"/>
      <c r="G459" s="12"/>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row>
    <row r="460" spans="1:32" ht="15.75" customHeight="1" x14ac:dyDescent="0.35">
      <c r="A460" s="7"/>
      <c r="B460" s="7"/>
      <c r="C460" s="7"/>
      <c r="D460" s="7"/>
      <c r="E460" s="7"/>
      <c r="F460" s="7"/>
      <c r="G460" s="12"/>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row>
    <row r="461" spans="1:32" ht="15.75" customHeight="1" x14ac:dyDescent="0.35">
      <c r="A461" s="7"/>
      <c r="B461" s="7"/>
      <c r="C461" s="7"/>
      <c r="D461" s="7"/>
      <c r="E461" s="7"/>
      <c r="F461" s="7"/>
      <c r="G461" s="12"/>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row>
    <row r="462" spans="1:32" ht="15.75" customHeight="1" x14ac:dyDescent="0.35">
      <c r="A462" s="7"/>
      <c r="B462" s="7"/>
      <c r="C462" s="7"/>
      <c r="D462" s="7"/>
      <c r="E462" s="7"/>
      <c r="F462" s="7"/>
      <c r="G462" s="12"/>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row>
    <row r="463" spans="1:32" ht="15.75" customHeight="1" x14ac:dyDescent="0.35">
      <c r="A463" s="7"/>
      <c r="B463" s="7"/>
      <c r="C463" s="7"/>
      <c r="D463" s="7"/>
      <c r="E463" s="7"/>
      <c r="F463" s="7"/>
      <c r="G463" s="12"/>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row>
    <row r="464" spans="1:32" ht="15.75" customHeight="1" x14ac:dyDescent="0.35">
      <c r="A464" s="7"/>
      <c r="B464" s="7"/>
      <c r="C464" s="7"/>
      <c r="D464" s="7"/>
      <c r="E464" s="7"/>
      <c r="F464" s="7"/>
      <c r="G464" s="12"/>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row>
    <row r="465" spans="1:32" ht="15.75" customHeight="1" x14ac:dyDescent="0.35">
      <c r="A465" s="7"/>
      <c r="B465" s="7"/>
      <c r="C465" s="7"/>
      <c r="D465" s="7"/>
      <c r="E465" s="7"/>
      <c r="F465" s="7"/>
      <c r="G465" s="12"/>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row>
    <row r="466" spans="1:32" ht="15.75" customHeight="1" x14ac:dyDescent="0.35">
      <c r="A466" s="7"/>
      <c r="B466" s="7"/>
      <c r="C466" s="7"/>
      <c r="D466" s="7"/>
      <c r="E466" s="7"/>
      <c r="F466" s="7"/>
      <c r="G466" s="12"/>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row>
    <row r="467" spans="1:32" ht="15.75" customHeight="1" x14ac:dyDescent="0.35">
      <c r="A467" s="7"/>
      <c r="B467" s="7"/>
      <c r="C467" s="7"/>
      <c r="D467" s="7"/>
      <c r="E467" s="7"/>
      <c r="F467" s="7"/>
      <c r="G467" s="12"/>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row>
    <row r="468" spans="1:32" ht="15.75" customHeight="1" x14ac:dyDescent="0.35">
      <c r="A468" s="7"/>
      <c r="B468" s="7"/>
      <c r="C468" s="7"/>
      <c r="D468" s="7"/>
      <c r="E468" s="7"/>
      <c r="F468" s="7"/>
      <c r="G468" s="12"/>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row>
    <row r="469" spans="1:32" ht="15.75" customHeight="1" x14ac:dyDescent="0.35">
      <c r="A469" s="7"/>
      <c r="B469" s="7"/>
      <c r="C469" s="7"/>
      <c r="D469" s="7"/>
      <c r="E469" s="7"/>
      <c r="F469" s="7"/>
      <c r="G469" s="12"/>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row>
    <row r="470" spans="1:32" ht="15.75" customHeight="1" x14ac:dyDescent="0.35">
      <c r="A470" s="7"/>
      <c r="B470" s="7"/>
      <c r="C470" s="7"/>
      <c r="D470" s="7"/>
      <c r="E470" s="7"/>
      <c r="F470" s="7"/>
      <c r="G470" s="12"/>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row>
    <row r="471" spans="1:32" ht="15.75" customHeight="1" x14ac:dyDescent="0.35">
      <c r="A471" s="7"/>
      <c r="B471" s="7"/>
      <c r="C471" s="7"/>
      <c r="D471" s="7"/>
      <c r="E471" s="7"/>
      <c r="F471" s="7"/>
      <c r="G471" s="12"/>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row>
    <row r="472" spans="1:32" ht="15.75" customHeight="1" x14ac:dyDescent="0.35">
      <c r="A472" s="7"/>
      <c r="B472" s="7"/>
      <c r="C472" s="7"/>
      <c r="D472" s="7"/>
      <c r="E472" s="7"/>
      <c r="F472" s="7"/>
      <c r="G472" s="12"/>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row>
    <row r="473" spans="1:32" ht="15.75" customHeight="1" x14ac:dyDescent="0.35">
      <c r="A473" s="7"/>
      <c r="B473" s="7"/>
      <c r="C473" s="7"/>
      <c r="D473" s="7"/>
      <c r="E473" s="7"/>
      <c r="F473" s="7"/>
      <c r="G473" s="12"/>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row>
    <row r="474" spans="1:32" ht="15.75" customHeight="1" x14ac:dyDescent="0.35">
      <c r="A474" s="7"/>
      <c r="B474" s="7"/>
      <c r="C474" s="7"/>
      <c r="D474" s="7"/>
      <c r="E474" s="7"/>
      <c r="F474" s="7"/>
      <c r="G474" s="12"/>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row>
    <row r="475" spans="1:32" ht="15.75" customHeight="1" x14ac:dyDescent="0.35">
      <c r="A475" s="7"/>
      <c r="B475" s="7"/>
      <c r="C475" s="7"/>
      <c r="D475" s="7"/>
      <c r="E475" s="7"/>
      <c r="F475" s="7"/>
      <c r="G475" s="12"/>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row>
    <row r="476" spans="1:32" ht="15.75" customHeight="1" x14ac:dyDescent="0.35">
      <c r="A476" s="7"/>
      <c r="B476" s="7"/>
      <c r="C476" s="7"/>
      <c r="D476" s="7"/>
      <c r="E476" s="7"/>
      <c r="F476" s="7"/>
      <c r="G476" s="12"/>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row>
    <row r="477" spans="1:32" ht="15.75" customHeight="1" x14ac:dyDescent="0.35">
      <c r="A477" s="7"/>
      <c r="B477" s="7"/>
      <c r="C477" s="7"/>
      <c r="D477" s="7"/>
      <c r="E477" s="7"/>
      <c r="F477" s="7"/>
      <c r="G477" s="12"/>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row>
    <row r="478" spans="1:32" ht="15.75" customHeight="1" x14ac:dyDescent="0.35">
      <c r="A478" s="7"/>
      <c r="B478" s="7"/>
      <c r="C478" s="7"/>
      <c r="D478" s="7"/>
      <c r="E478" s="7"/>
      <c r="F478" s="7"/>
      <c r="G478" s="12"/>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row>
    <row r="479" spans="1:32" ht="15.75" customHeight="1" x14ac:dyDescent="0.35">
      <c r="A479" s="7"/>
      <c r="B479" s="7"/>
      <c r="C479" s="7"/>
      <c r="D479" s="7"/>
      <c r="E479" s="7"/>
      <c r="F479" s="7"/>
      <c r="G479" s="12"/>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row>
    <row r="480" spans="1:32" ht="15.75" customHeight="1" x14ac:dyDescent="0.35">
      <c r="A480" s="7"/>
      <c r="B480" s="7"/>
      <c r="C480" s="7"/>
      <c r="D480" s="7"/>
      <c r="E480" s="7"/>
      <c r="F480" s="7"/>
      <c r="G480" s="12"/>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row>
    <row r="481" spans="1:32" ht="15.75" customHeight="1" x14ac:dyDescent="0.35">
      <c r="A481" s="7"/>
      <c r="B481" s="7"/>
      <c r="C481" s="7"/>
      <c r="D481" s="7"/>
      <c r="E481" s="7"/>
      <c r="F481" s="7"/>
      <c r="G481" s="12"/>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row>
    <row r="482" spans="1:32" ht="15.75" customHeight="1" x14ac:dyDescent="0.35">
      <c r="A482" s="7"/>
      <c r="B482" s="7"/>
      <c r="C482" s="7"/>
      <c r="D482" s="7"/>
      <c r="E482" s="7"/>
      <c r="F482" s="7"/>
      <c r="G482" s="12"/>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row>
    <row r="483" spans="1:32" ht="15.75" customHeight="1" x14ac:dyDescent="0.35">
      <c r="A483" s="7"/>
      <c r="B483" s="7"/>
      <c r="C483" s="7"/>
      <c r="D483" s="7"/>
      <c r="E483" s="7"/>
      <c r="F483" s="7"/>
      <c r="G483" s="12"/>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row>
    <row r="484" spans="1:32" ht="15.75" customHeight="1" x14ac:dyDescent="0.35">
      <c r="A484" s="7"/>
      <c r="B484" s="7"/>
      <c r="C484" s="7"/>
      <c r="D484" s="7"/>
      <c r="E484" s="7"/>
      <c r="F484" s="7"/>
      <c r="G484" s="12"/>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row>
    <row r="485" spans="1:32" ht="15.75" customHeight="1" x14ac:dyDescent="0.35">
      <c r="A485" s="7"/>
      <c r="B485" s="7"/>
      <c r="C485" s="7"/>
      <c r="D485" s="7"/>
      <c r="E485" s="7"/>
      <c r="F485" s="7"/>
      <c r="G485" s="12"/>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row>
    <row r="486" spans="1:32" ht="15.75" customHeight="1" x14ac:dyDescent="0.35">
      <c r="A486" s="7"/>
      <c r="B486" s="7"/>
      <c r="C486" s="7"/>
      <c r="D486" s="7"/>
      <c r="E486" s="7"/>
      <c r="F486" s="7"/>
      <c r="G486" s="12"/>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row>
    <row r="487" spans="1:32" ht="15.75" customHeight="1" x14ac:dyDescent="0.35">
      <c r="A487" s="7"/>
      <c r="B487" s="7"/>
      <c r="C487" s="7"/>
      <c r="D487" s="7"/>
      <c r="E487" s="7"/>
      <c r="F487" s="7"/>
      <c r="G487" s="12"/>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row>
    <row r="488" spans="1:32" ht="15.75" customHeight="1" x14ac:dyDescent="0.35">
      <c r="A488" s="7"/>
      <c r="B488" s="7"/>
      <c r="C488" s="7"/>
      <c r="D488" s="7"/>
      <c r="E488" s="7"/>
      <c r="F488" s="7"/>
      <c r="G488" s="12"/>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row>
    <row r="489" spans="1:32" ht="15.75" customHeight="1" x14ac:dyDescent="0.35">
      <c r="A489" s="7"/>
      <c r="B489" s="7"/>
      <c r="C489" s="7"/>
      <c r="D489" s="7"/>
      <c r="E489" s="7"/>
      <c r="F489" s="7"/>
      <c r="G489" s="12"/>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row>
    <row r="490" spans="1:32" ht="15.75" customHeight="1" x14ac:dyDescent="0.35">
      <c r="A490" s="7"/>
      <c r="B490" s="7"/>
      <c r="C490" s="7"/>
      <c r="D490" s="7"/>
      <c r="E490" s="7"/>
      <c r="F490" s="7"/>
      <c r="G490" s="12"/>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row>
    <row r="491" spans="1:32" ht="15.75" customHeight="1" x14ac:dyDescent="0.35">
      <c r="A491" s="7"/>
      <c r="B491" s="7"/>
      <c r="C491" s="7"/>
      <c r="D491" s="7"/>
      <c r="E491" s="7"/>
      <c r="F491" s="7"/>
      <c r="G491" s="12"/>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row>
    <row r="492" spans="1:32" ht="15.75" customHeight="1" x14ac:dyDescent="0.35">
      <c r="A492" s="7"/>
      <c r="B492" s="7"/>
      <c r="C492" s="7"/>
      <c r="D492" s="7"/>
      <c r="E492" s="7"/>
      <c r="F492" s="7"/>
      <c r="G492" s="12"/>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row>
    <row r="493" spans="1:32" ht="15.75" customHeight="1" x14ac:dyDescent="0.35">
      <c r="A493" s="7"/>
      <c r="B493" s="7"/>
      <c r="C493" s="7"/>
      <c r="D493" s="7"/>
      <c r="E493" s="7"/>
      <c r="F493" s="7"/>
      <c r="G493" s="12"/>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row>
    <row r="494" spans="1:32" ht="15.75" customHeight="1" x14ac:dyDescent="0.35">
      <c r="A494" s="7"/>
      <c r="B494" s="7"/>
      <c r="C494" s="7"/>
      <c r="D494" s="7"/>
      <c r="E494" s="7"/>
      <c r="F494" s="7"/>
      <c r="G494" s="12"/>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row>
    <row r="495" spans="1:32" ht="15.75" customHeight="1" x14ac:dyDescent="0.35">
      <c r="A495" s="7"/>
      <c r="B495" s="7"/>
      <c r="C495" s="7"/>
      <c r="D495" s="7"/>
      <c r="E495" s="7"/>
      <c r="F495" s="7"/>
      <c r="G495" s="12"/>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row>
    <row r="496" spans="1:32" ht="15.75" customHeight="1" x14ac:dyDescent="0.35">
      <c r="A496" s="7"/>
      <c r="B496" s="7"/>
      <c r="C496" s="7"/>
      <c r="D496" s="7"/>
      <c r="E496" s="7"/>
      <c r="F496" s="7"/>
      <c r="G496" s="12"/>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row>
    <row r="497" spans="1:32" ht="15.75" customHeight="1" x14ac:dyDescent="0.35">
      <c r="A497" s="7"/>
      <c r="B497" s="7"/>
      <c r="C497" s="7"/>
      <c r="D497" s="7"/>
      <c r="E497" s="7"/>
      <c r="F497" s="7"/>
      <c r="G497" s="12"/>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row>
    <row r="498" spans="1:32" ht="15.75" customHeight="1" x14ac:dyDescent="0.35">
      <c r="A498" s="7"/>
      <c r="B498" s="7"/>
      <c r="C498" s="7"/>
      <c r="D498" s="7"/>
      <c r="E498" s="7"/>
      <c r="F498" s="7"/>
      <c r="G498" s="12"/>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row>
    <row r="499" spans="1:32" ht="15.75" customHeight="1" x14ac:dyDescent="0.35">
      <c r="A499" s="7"/>
      <c r="B499" s="7"/>
      <c r="C499" s="7"/>
      <c r="D499" s="7"/>
      <c r="E499" s="7"/>
      <c r="F499" s="7"/>
      <c r="G499" s="12"/>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row>
    <row r="500" spans="1:32" ht="15.75" customHeight="1" x14ac:dyDescent="0.35">
      <c r="A500" s="7"/>
      <c r="B500" s="7"/>
      <c r="C500" s="7"/>
      <c r="D500" s="7"/>
      <c r="E500" s="7"/>
      <c r="F500" s="7"/>
      <c r="G500" s="12"/>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row>
    <row r="501" spans="1:32" ht="15.75" customHeight="1" x14ac:dyDescent="0.35">
      <c r="A501" s="7"/>
      <c r="B501" s="7"/>
      <c r="C501" s="7"/>
      <c r="D501" s="7"/>
      <c r="E501" s="7"/>
      <c r="F501" s="7"/>
      <c r="G501" s="12"/>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row>
    <row r="502" spans="1:32" ht="15.75" customHeight="1" x14ac:dyDescent="0.35">
      <c r="A502" s="7"/>
      <c r="B502" s="7"/>
      <c r="C502" s="7"/>
      <c r="D502" s="7"/>
      <c r="E502" s="7"/>
      <c r="F502" s="7"/>
      <c r="G502" s="12"/>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row>
    <row r="503" spans="1:32" ht="15.75" customHeight="1" x14ac:dyDescent="0.35">
      <c r="A503" s="7"/>
      <c r="B503" s="7"/>
      <c r="C503" s="7"/>
      <c r="D503" s="7"/>
      <c r="E503" s="7"/>
      <c r="F503" s="7"/>
      <c r="G503" s="12"/>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row>
    <row r="504" spans="1:32" ht="15.75" customHeight="1" x14ac:dyDescent="0.35">
      <c r="A504" s="7"/>
      <c r="B504" s="7"/>
      <c r="C504" s="7"/>
      <c r="D504" s="7"/>
      <c r="E504" s="7"/>
      <c r="F504" s="7"/>
      <c r="G504" s="12"/>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row>
    <row r="505" spans="1:32" ht="15.75" customHeight="1" x14ac:dyDescent="0.35">
      <c r="A505" s="7"/>
      <c r="B505" s="7"/>
      <c r="C505" s="7"/>
      <c r="D505" s="7"/>
      <c r="E505" s="7"/>
      <c r="F505" s="7"/>
      <c r="G505" s="12"/>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row>
    <row r="506" spans="1:32" ht="15.75" customHeight="1" x14ac:dyDescent="0.35">
      <c r="A506" s="7"/>
      <c r="B506" s="7"/>
      <c r="C506" s="7"/>
      <c r="D506" s="7"/>
      <c r="E506" s="7"/>
      <c r="F506" s="7"/>
      <c r="G506" s="12"/>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row>
    <row r="507" spans="1:32" ht="15.75" customHeight="1" x14ac:dyDescent="0.35">
      <c r="A507" s="7"/>
      <c r="B507" s="7"/>
      <c r="C507" s="7"/>
      <c r="D507" s="7"/>
      <c r="E507" s="7"/>
      <c r="F507" s="7"/>
      <c r="G507" s="12"/>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row>
    <row r="508" spans="1:32" ht="15.75" customHeight="1" x14ac:dyDescent="0.35">
      <c r="A508" s="7"/>
      <c r="B508" s="7"/>
      <c r="C508" s="7"/>
      <c r="D508" s="7"/>
      <c r="E508" s="7"/>
      <c r="F508" s="7"/>
      <c r="G508" s="12"/>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row>
    <row r="509" spans="1:32" ht="15.75" customHeight="1" x14ac:dyDescent="0.35">
      <c r="A509" s="7"/>
      <c r="B509" s="7"/>
      <c r="C509" s="7"/>
      <c r="D509" s="7"/>
      <c r="E509" s="7"/>
      <c r="F509" s="7"/>
      <c r="G509" s="12"/>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row>
    <row r="510" spans="1:32" ht="15.75" customHeight="1" x14ac:dyDescent="0.35">
      <c r="A510" s="7"/>
      <c r="B510" s="7"/>
      <c r="C510" s="7"/>
      <c r="D510" s="7"/>
      <c r="E510" s="7"/>
      <c r="F510" s="7"/>
      <c r="G510" s="12"/>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row>
    <row r="511" spans="1:32" ht="15.75" customHeight="1" x14ac:dyDescent="0.35">
      <c r="A511" s="7"/>
      <c r="B511" s="7"/>
      <c r="C511" s="7"/>
      <c r="D511" s="7"/>
      <c r="E511" s="7"/>
      <c r="F511" s="7"/>
      <c r="G511" s="12"/>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row>
    <row r="512" spans="1:32" ht="15.75" customHeight="1" x14ac:dyDescent="0.35">
      <c r="A512" s="7"/>
      <c r="B512" s="7"/>
      <c r="C512" s="7"/>
      <c r="D512" s="7"/>
      <c r="E512" s="7"/>
      <c r="F512" s="7"/>
      <c r="G512" s="12"/>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row>
    <row r="513" spans="1:32" ht="15.75" customHeight="1" x14ac:dyDescent="0.35">
      <c r="A513" s="7"/>
      <c r="B513" s="7"/>
      <c r="C513" s="7"/>
      <c r="D513" s="7"/>
      <c r="E513" s="7"/>
      <c r="F513" s="7"/>
      <c r="G513" s="12"/>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row>
    <row r="514" spans="1:32" ht="15.75" customHeight="1" x14ac:dyDescent="0.35">
      <c r="A514" s="7"/>
      <c r="B514" s="7"/>
      <c r="C514" s="7"/>
      <c r="D514" s="7"/>
      <c r="E514" s="7"/>
      <c r="F514" s="7"/>
      <c r="G514" s="12"/>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row>
    <row r="515" spans="1:32" ht="15.75" customHeight="1" x14ac:dyDescent="0.35">
      <c r="A515" s="7"/>
      <c r="B515" s="7"/>
      <c r="C515" s="7"/>
      <c r="D515" s="7"/>
      <c r="E515" s="7"/>
      <c r="F515" s="7"/>
      <c r="G515" s="12"/>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row>
    <row r="516" spans="1:32" ht="15.75" customHeight="1" x14ac:dyDescent="0.35">
      <c r="A516" s="7"/>
      <c r="B516" s="7"/>
      <c r="C516" s="7"/>
      <c r="D516" s="7"/>
      <c r="E516" s="7"/>
      <c r="F516" s="7"/>
      <c r="G516" s="12"/>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row>
    <row r="517" spans="1:32" ht="15.75" customHeight="1" x14ac:dyDescent="0.35">
      <c r="A517" s="7"/>
      <c r="B517" s="7"/>
      <c r="C517" s="7"/>
      <c r="D517" s="7"/>
      <c r="E517" s="7"/>
      <c r="F517" s="7"/>
      <c r="G517" s="12"/>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row>
    <row r="518" spans="1:32" ht="15.75" customHeight="1" x14ac:dyDescent="0.35">
      <c r="A518" s="7"/>
      <c r="B518" s="7"/>
      <c r="C518" s="7"/>
      <c r="D518" s="7"/>
      <c r="E518" s="7"/>
      <c r="F518" s="7"/>
      <c r="G518" s="12"/>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row>
    <row r="519" spans="1:32" ht="15.75" customHeight="1" x14ac:dyDescent="0.35">
      <c r="A519" s="7"/>
      <c r="B519" s="7"/>
      <c r="C519" s="7"/>
      <c r="D519" s="7"/>
      <c r="E519" s="7"/>
      <c r="F519" s="7"/>
      <c r="G519" s="12"/>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row>
    <row r="520" spans="1:32" ht="15.75" customHeight="1" x14ac:dyDescent="0.35">
      <c r="A520" s="7"/>
      <c r="B520" s="7"/>
      <c r="C520" s="7"/>
      <c r="D520" s="7"/>
      <c r="E520" s="7"/>
      <c r="F520" s="7"/>
      <c r="G520" s="12"/>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row>
    <row r="521" spans="1:32" ht="15.75" customHeight="1" x14ac:dyDescent="0.35">
      <c r="A521" s="7"/>
      <c r="B521" s="7"/>
      <c r="C521" s="7"/>
      <c r="D521" s="7"/>
      <c r="E521" s="7"/>
      <c r="F521" s="7"/>
      <c r="G521" s="12"/>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row>
    <row r="522" spans="1:32" ht="15.75" customHeight="1" x14ac:dyDescent="0.35">
      <c r="A522" s="7"/>
      <c r="B522" s="7"/>
      <c r="C522" s="7"/>
      <c r="D522" s="7"/>
      <c r="E522" s="7"/>
      <c r="F522" s="7"/>
      <c r="G522" s="12"/>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row>
    <row r="523" spans="1:32" ht="15.75" customHeight="1" x14ac:dyDescent="0.35">
      <c r="A523" s="7"/>
      <c r="B523" s="7"/>
      <c r="C523" s="7"/>
      <c r="D523" s="7"/>
      <c r="E523" s="7"/>
      <c r="F523" s="7"/>
      <c r="G523" s="12"/>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row>
    <row r="524" spans="1:32" ht="15.75" customHeight="1" x14ac:dyDescent="0.35">
      <c r="A524" s="7"/>
      <c r="B524" s="7"/>
      <c r="C524" s="7"/>
      <c r="D524" s="7"/>
      <c r="E524" s="7"/>
      <c r="F524" s="7"/>
      <c r="G524" s="12"/>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row>
    <row r="525" spans="1:32" ht="15.75" customHeight="1" x14ac:dyDescent="0.35">
      <c r="A525" s="7"/>
      <c r="B525" s="7"/>
      <c r="C525" s="7"/>
      <c r="D525" s="7"/>
      <c r="E525" s="7"/>
      <c r="F525" s="7"/>
      <c r="G525" s="12"/>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row>
    <row r="526" spans="1:32" ht="15.75" customHeight="1" x14ac:dyDescent="0.35">
      <c r="A526" s="7"/>
      <c r="B526" s="7"/>
      <c r="C526" s="7"/>
      <c r="D526" s="7"/>
      <c r="E526" s="7"/>
      <c r="F526" s="7"/>
      <c r="G526" s="12"/>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row>
    <row r="527" spans="1:32" ht="15.75" customHeight="1" x14ac:dyDescent="0.35">
      <c r="A527" s="7"/>
      <c r="B527" s="7"/>
      <c r="C527" s="7"/>
      <c r="D527" s="7"/>
      <c r="E527" s="7"/>
      <c r="F527" s="7"/>
      <c r="G527" s="12"/>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row>
    <row r="528" spans="1:32" ht="15.75" customHeight="1" x14ac:dyDescent="0.35">
      <c r="A528" s="7"/>
      <c r="B528" s="7"/>
      <c r="C528" s="7"/>
      <c r="D528" s="7"/>
      <c r="E528" s="7"/>
      <c r="F528" s="7"/>
      <c r="G528" s="12"/>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row>
    <row r="529" spans="1:32" ht="15.75" customHeight="1" x14ac:dyDescent="0.35">
      <c r="A529" s="7"/>
      <c r="B529" s="7"/>
      <c r="C529" s="7"/>
      <c r="D529" s="7"/>
      <c r="E529" s="7"/>
      <c r="F529" s="7"/>
      <c r="G529" s="12"/>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row>
    <row r="530" spans="1:32" ht="15.75" customHeight="1" x14ac:dyDescent="0.35">
      <c r="A530" s="7"/>
      <c r="B530" s="7"/>
      <c r="C530" s="7"/>
      <c r="D530" s="7"/>
      <c r="E530" s="7"/>
      <c r="F530" s="7"/>
      <c r="G530" s="12"/>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row>
    <row r="531" spans="1:32" ht="15.75" customHeight="1" x14ac:dyDescent="0.35">
      <c r="A531" s="7"/>
      <c r="B531" s="7"/>
      <c r="C531" s="7"/>
      <c r="D531" s="7"/>
      <c r="E531" s="7"/>
      <c r="F531" s="7"/>
      <c r="G531" s="12"/>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row>
    <row r="532" spans="1:32" ht="15.75" customHeight="1" x14ac:dyDescent="0.35">
      <c r="A532" s="7"/>
      <c r="B532" s="7"/>
      <c r="C532" s="7"/>
      <c r="D532" s="7"/>
      <c r="E532" s="7"/>
      <c r="F532" s="7"/>
      <c r="G532" s="12"/>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row>
    <row r="533" spans="1:32" ht="15.75" customHeight="1" x14ac:dyDescent="0.35">
      <c r="A533" s="7"/>
      <c r="B533" s="7"/>
      <c r="C533" s="7"/>
      <c r="D533" s="7"/>
      <c r="E533" s="7"/>
      <c r="F533" s="7"/>
      <c r="G533" s="12"/>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row>
    <row r="534" spans="1:32" ht="15.75" customHeight="1" x14ac:dyDescent="0.35">
      <c r="A534" s="7"/>
      <c r="B534" s="7"/>
      <c r="C534" s="7"/>
      <c r="D534" s="7"/>
      <c r="E534" s="7"/>
      <c r="F534" s="7"/>
      <c r="G534" s="12"/>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row>
    <row r="535" spans="1:32" ht="15.75" customHeight="1" x14ac:dyDescent="0.35">
      <c r="A535" s="7"/>
      <c r="B535" s="7"/>
      <c r="C535" s="7"/>
      <c r="D535" s="7"/>
      <c r="E535" s="7"/>
      <c r="F535" s="7"/>
      <c r="G535" s="12"/>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row>
    <row r="536" spans="1:32" ht="15.75" customHeight="1" x14ac:dyDescent="0.35">
      <c r="A536" s="7"/>
      <c r="B536" s="7"/>
      <c r="C536" s="7"/>
      <c r="D536" s="7"/>
      <c r="E536" s="7"/>
      <c r="F536" s="7"/>
      <c r="G536" s="12"/>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row>
    <row r="537" spans="1:32" ht="15.75" customHeight="1" x14ac:dyDescent="0.35">
      <c r="A537" s="7"/>
      <c r="B537" s="7"/>
      <c r="C537" s="7"/>
      <c r="D537" s="7"/>
      <c r="E537" s="7"/>
      <c r="F537" s="7"/>
      <c r="G537" s="12"/>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row>
    <row r="538" spans="1:32" ht="15.75" customHeight="1" x14ac:dyDescent="0.35">
      <c r="A538" s="7"/>
      <c r="B538" s="7"/>
      <c r="C538" s="7"/>
      <c r="D538" s="7"/>
      <c r="E538" s="7"/>
      <c r="F538" s="7"/>
      <c r="G538" s="12"/>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row>
    <row r="539" spans="1:32" ht="15.75" customHeight="1" x14ac:dyDescent="0.35">
      <c r="A539" s="7"/>
      <c r="B539" s="7"/>
      <c r="C539" s="7"/>
      <c r="D539" s="7"/>
      <c r="E539" s="7"/>
      <c r="F539" s="7"/>
      <c r="G539" s="12"/>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row>
    <row r="540" spans="1:32" ht="15.75" customHeight="1" x14ac:dyDescent="0.35">
      <c r="A540" s="7"/>
      <c r="B540" s="7"/>
      <c r="C540" s="7"/>
      <c r="D540" s="7"/>
      <c r="E540" s="7"/>
      <c r="F540" s="7"/>
      <c r="G540" s="12"/>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row>
    <row r="541" spans="1:32" ht="15.75" customHeight="1" x14ac:dyDescent="0.35">
      <c r="A541" s="7"/>
      <c r="B541" s="7"/>
      <c r="C541" s="7"/>
      <c r="D541" s="7"/>
      <c r="E541" s="7"/>
      <c r="F541" s="7"/>
      <c r="G541" s="12"/>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row>
    <row r="542" spans="1:32" ht="15.75" customHeight="1" x14ac:dyDescent="0.35">
      <c r="A542" s="7"/>
      <c r="B542" s="7"/>
      <c r="C542" s="7"/>
      <c r="D542" s="7"/>
      <c r="E542" s="7"/>
      <c r="F542" s="7"/>
      <c r="G542" s="12"/>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row>
    <row r="543" spans="1:32" ht="15.75" customHeight="1" x14ac:dyDescent="0.35">
      <c r="A543" s="7"/>
      <c r="B543" s="7"/>
      <c r="C543" s="7"/>
      <c r="D543" s="7"/>
      <c r="E543" s="7"/>
      <c r="F543" s="7"/>
      <c r="G543" s="12"/>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row>
    <row r="544" spans="1:32" ht="15.75" customHeight="1" x14ac:dyDescent="0.35">
      <c r="A544" s="7"/>
      <c r="B544" s="7"/>
      <c r="C544" s="7"/>
      <c r="D544" s="7"/>
      <c r="E544" s="7"/>
      <c r="F544" s="7"/>
      <c r="G544" s="12"/>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row>
    <row r="545" spans="1:32" ht="15.75" customHeight="1" x14ac:dyDescent="0.35">
      <c r="A545" s="7"/>
      <c r="B545" s="7"/>
      <c r="C545" s="7"/>
      <c r="D545" s="7"/>
      <c r="E545" s="7"/>
      <c r="F545" s="7"/>
      <c r="G545" s="12"/>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row>
    <row r="546" spans="1:32" ht="15.75" customHeight="1" x14ac:dyDescent="0.35">
      <c r="A546" s="7"/>
      <c r="B546" s="7"/>
      <c r="C546" s="7"/>
      <c r="D546" s="7"/>
      <c r="E546" s="7"/>
      <c r="F546" s="7"/>
      <c r="G546" s="12"/>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row>
    <row r="547" spans="1:32" ht="15.75" customHeight="1" x14ac:dyDescent="0.35">
      <c r="A547" s="7"/>
      <c r="B547" s="7"/>
      <c r="C547" s="7"/>
      <c r="D547" s="7"/>
      <c r="E547" s="7"/>
      <c r="F547" s="7"/>
      <c r="G547" s="12"/>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row>
    <row r="548" spans="1:32" ht="15.75" customHeight="1" x14ac:dyDescent="0.35">
      <c r="A548" s="7"/>
      <c r="B548" s="7"/>
      <c r="C548" s="7"/>
      <c r="D548" s="7"/>
      <c r="E548" s="7"/>
      <c r="F548" s="7"/>
      <c r="G548" s="12"/>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row>
    <row r="549" spans="1:32" ht="15.75" customHeight="1" x14ac:dyDescent="0.35">
      <c r="A549" s="7"/>
      <c r="B549" s="7"/>
      <c r="C549" s="7"/>
      <c r="D549" s="7"/>
      <c r="E549" s="7"/>
      <c r="F549" s="7"/>
      <c r="G549" s="12"/>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row>
    <row r="550" spans="1:32" ht="15.75" customHeight="1" x14ac:dyDescent="0.35">
      <c r="A550" s="7"/>
      <c r="B550" s="7"/>
      <c r="C550" s="7"/>
      <c r="D550" s="7"/>
      <c r="E550" s="7"/>
      <c r="F550" s="7"/>
      <c r="G550" s="12"/>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row>
    <row r="551" spans="1:32" ht="15.75" customHeight="1" x14ac:dyDescent="0.35">
      <c r="A551" s="7"/>
      <c r="B551" s="7"/>
      <c r="C551" s="7"/>
      <c r="D551" s="7"/>
      <c r="E551" s="7"/>
      <c r="F551" s="7"/>
      <c r="G551" s="12"/>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row>
    <row r="552" spans="1:32" ht="15.75" customHeight="1" x14ac:dyDescent="0.35">
      <c r="A552" s="7"/>
      <c r="B552" s="7"/>
      <c r="C552" s="7"/>
      <c r="D552" s="7"/>
      <c r="E552" s="7"/>
      <c r="F552" s="7"/>
      <c r="G552" s="12"/>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row>
    <row r="553" spans="1:32" ht="15.75" customHeight="1" x14ac:dyDescent="0.35">
      <c r="A553" s="7"/>
      <c r="B553" s="7"/>
      <c r="C553" s="7"/>
      <c r="D553" s="7"/>
      <c r="E553" s="7"/>
      <c r="F553" s="7"/>
      <c r="G553" s="12"/>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row>
    <row r="554" spans="1:32" ht="15.75" customHeight="1" x14ac:dyDescent="0.35">
      <c r="A554" s="7"/>
      <c r="B554" s="7"/>
      <c r="C554" s="7"/>
      <c r="D554" s="7"/>
      <c r="E554" s="7"/>
      <c r="F554" s="7"/>
      <c r="G554" s="12"/>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row>
    <row r="555" spans="1:32" ht="15.75" customHeight="1" x14ac:dyDescent="0.35">
      <c r="A555" s="7"/>
      <c r="B555" s="7"/>
      <c r="C555" s="7"/>
      <c r="D555" s="7"/>
      <c r="E555" s="7"/>
      <c r="F555" s="7"/>
      <c r="G555" s="12"/>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row>
    <row r="556" spans="1:32" ht="15.75" customHeight="1" x14ac:dyDescent="0.35">
      <c r="A556" s="7"/>
      <c r="B556" s="7"/>
      <c r="C556" s="7"/>
      <c r="D556" s="7"/>
      <c r="E556" s="7"/>
      <c r="F556" s="7"/>
      <c r="G556" s="12"/>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row>
    <row r="557" spans="1:32" ht="15.75" customHeight="1" x14ac:dyDescent="0.35">
      <c r="A557" s="7"/>
      <c r="B557" s="7"/>
      <c r="C557" s="7"/>
      <c r="D557" s="7"/>
      <c r="E557" s="7"/>
      <c r="F557" s="7"/>
      <c r="G557" s="12"/>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row>
    <row r="558" spans="1:32" ht="15.75" customHeight="1" x14ac:dyDescent="0.35">
      <c r="A558" s="7"/>
      <c r="B558" s="7"/>
      <c r="C558" s="7"/>
      <c r="D558" s="7"/>
      <c r="E558" s="7"/>
      <c r="F558" s="7"/>
      <c r="G558" s="12"/>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row>
    <row r="559" spans="1:32" ht="15.75" customHeight="1" x14ac:dyDescent="0.35">
      <c r="A559" s="7"/>
      <c r="B559" s="7"/>
      <c r="C559" s="7"/>
      <c r="D559" s="7"/>
      <c r="E559" s="7"/>
      <c r="F559" s="7"/>
      <c r="G559" s="12"/>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row>
    <row r="560" spans="1:32" ht="15.75" customHeight="1" x14ac:dyDescent="0.35">
      <c r="A560" s="7"/>
      <c r="B560" s="7"/>
      <c r="C560" s="7"/>
      <c r="D560" s="7"/>
      <c r="E560" s="7"/>
      <c r="F560" s="7"/>
      <c r="G560" s="12"/>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row>
    <row r="561" spans="1:32" ht="15.75" customHeight="1" x14ac:dyDescent="0.35">
      <c r="A561" s="7"/>
      <c r="B561" s="7"/>
      <c r="C561" s="7"/>
      <c r="D561" s="7"/>
      <c r="E561" s="7"/>
      <c r="F561" s="7"/>
      <c r="G561" s="12"/>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row>
    <row r="562" spans="1:32" ht="15.75" customHeight="1" x14ac:dyDescent="0.35">
      <c r="A562" s="7"/>
      <c r="B562" s="7"/>
      <c r="C562" s="7"/>
      <c r="D562" s="7"/>
      <c r="E562" s="7"/>
      <c r="F562" s="7"/>
      <c r="G562" s="12"/>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row>
    <row r="563" spans="1:32" ht="15.75" customHeight="1" x14ac:dyDescent="0.35">
      <c r="A563" s="7"/>
      <c r="B563" s="7"/>
      <c r="C563" s="7"/>
      <c r="D563" s="7"/>
      <c r="E563" s="7"/>
      <c r="F563" s="7"/>
      <c r="G563" s="12"/>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row>
    <row r="564" spans="1:32" ht="15.75" customHeight="1" x14ac:dyDescent="0.35">
      <c r="A564" s="7"/>
      <c r="B564" s="7"/>
      <c r="C564" s="7"/>
      <c r="D564" s="7"/>
      <c r="E564" s="7"/>
      <c r="F564" s="7"/>
      <c r="G564" s="12"/>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row>
    <row r="565" spans="1:32" ht="15.75" customHeight="1" x14ac:dyDescent="0.35">
      <c r="A565" s="7"/>
      <c r="B565" s="7"/>
      <c r="C565" s="7"/>
      <c r="D565" s="7"/>
      <c r="E565" s="7"/>
      <c r="F565" s="7"/>
      <c r="G565" s="12"/>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row>
    <row r="566" spans="1:32" ht="15.75" customHeight="1" x14ac:dyDescent="0.35">
      <c r="A566" s="7"/>
      <c r="B566" s="7"/>
      <c r="C566" s="7"/>
      <c r="D566" s="7"/>
      <c r="E566" s="7"/>
      <c r="F566" s="7"/>
      <c r="G566" s="12"/>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row>
    <row r="567" spans="1:32" ht="15.75" customHeight="1" x14ac:dyDescent="0.35">
      <c r="A567" s="7"/>
      <c r="B567" s="7"/>
      <c r="C567" s="7"/>
      <c r="D567" s="7"/>
      <c r="E567" s="7"/>
      <c r="F567" s="7"/>
      <c r="G567" s="12"/>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row>
    <row r="568" spans="1:32" ht="15.75" customHeight="1" x14ac:dyDescent="0.35">
      <c r="A568" s="7"/>
      <c r="B568" s="7"/>
      <c r="C568" s="7"/>
      <c r="D568" s="7"/>
      <c r="E568" s="7"/>
      <c r="F568" s="7"/>
      <c r="G568" s="12"/>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row>
    <row r="569" spans="1:32" ht="15.75" customHeight="1" x14ac:dyDescent="0.35">
      <c r="A569" s="7"/>
      <c r="B569" s="7"/>
      <c r="C569" s="7"/>
      <c r="D569" s="7"/>
      <c r="E569" s="7"/>
      <c r="F569" s="7"/>
      <c r="G569" s="12"/>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row>
    <row r="570" spans="1:32" ht="15.75" customHeight="1" x14ac:dyDescent="0.35">
      <c r="A570" s="7"/>
      <c r="B570" s="7"/>
      <c r="C570" s="7"/>
      <c r="D570" s="7"/>
      <c r="E570" s="7"/>
      <c r="F570" s="7"/>
      <c r="G570" s="12"/>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row>
    <row r="571" spans="1:32" ht="15.75" customHeight="1" x14ac:dyDescent="0.35">
      <c r="A571" s="7"/>
      <c r="B571" s="7"/>
      <c r="C571" s="7"/>
      <c r="D571" s="7"/>
      <c r="E571" s="7"/>
      <c r="F571" s="7"/>
      <c r="G571" s="12"/>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row>
    <row r="572" spans="1:32" ht="15.75" customHeight="1" x14ac:dyDescent="0.35">
      <c r="A572" s="7"/>
      <c r="B572" s="7"/>
      <c r="C572" s="7"/>
      <c r="D572" s="7"/>
      <c r="E572" s="7"/>
      <c r="F572" s="7"/>
      <c r="G572" s="12"/>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row>
    <row r="573" spans="1:32" ht="15.75" customHeight="1" x14ac:dyDescent="0.35">
      <c r="A573" s="7"/>
      <c r="B573" s="7"/>
      <c r="C573" s="7"/>
      <c r="D573" s="7"/>
      <c r="E573" s="7"/>
      <c r="F573" s="7"/>
      <c r="G573" s="12"/>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row>
    <row r="574" spans="1:32" ht="15.75" customHeight="1" x14ac:dyDescent="0.35">
      <c r="A574" s="7"/>
      <c r="B574" s="7"/>
      <c r="C574" s="7"/>
      <c r="D574" s="7"/>
      <c r="E574" s="7"/>
      <c r="F574" s="7"/>
      <c r="G574" s="12"/>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row>
    <row r="575" spans="1:32" ht="15.75" customHeight="1" x14ac:dyDescent="0.35">
      <c r="A575" s="7"/>
      <c r="B575" s="7"/>
      <c r="C575" s="7"/>
      <c r="D575" s="7"/>
      <c r="E575" s="7"/>
      <c r="F575" s="7"/>
      <c r="G575" s="12"/>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row>
    <row r="576" spans="1:32" ht="15.75" customHeight="1" x14ac:dyDescent="0.35">
      <c r="A576" s="7"/>
      <c r="B576" s="7"/>
      <c r="C576" s="7"/>
      <c r="D576" s="7"/>
      <c r="E576" s="7"/>
      <c r="F576" s="7"/>
      <c r="G576" s="12"/>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row>
    <row r="577" spans="1:32" ht="15.75" customHeight="1" x14ac:dyDescent="0.35">
      <c r="A577" s="7"/>
      <c r="B577" s="7"/>
      <c r="C577" s="7"/>
      <c r="D577" s="7"/>
      <c r="E577" s="7"/>
      <c r="F577" s="7"/>
      <c r="G577" s="12"/>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row>
    <row r="578" spans="1:32" ht="15.75" customHeight="1" x14ac:dyDescent="0.35">
      <c r="A578" s="7"/>
      <c r="B578" s="7"/>
      <c r="C578" s="7"/>
      <c r="D578" s="7"/>
      <c r="E578" s="7"/>
      <c r="F578" s="7"/>
      <c r="G578" s="12"/>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row>
    <row r="579" spans="1:32" ht="15.75" customHeight="1" x14ac:dyDescent="0.35">
      <c r="A579" s="7"/>
      <c r="B579" s="7"/>
      <c r="C579" s="7"/>
      <c r="D579" s="7"/>
      <c r="E579" s="7"/>
      <c r="F579" s="7"/>
      <c r="G579" s="12"/>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row>
    <row r="580" spans="1:32" ht="15.75" customHeight="1" x14ac:dyDescent="0.35">
      <c r="A580" s="7"/>
      <c r="B580" s="7"/>
      <c r="C580" s="7"/>
      <c r="D580" s="7"/>
      <c r="E580" s="7"/>
      <c r="F580" s="7"/>
      <c r="G580" s="12"/>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row>
    <row r="581" spans="1:32" ht="15.75" customHeight="1" x14ac:dyDescent="0.35">
      <c r="A581" s="7"/>
      <c r="B581" s="7"/>
      <c r="C581" s="7"/>
      <c r="D581" s="7"/>
      <c r="E581" s="7"/>
      <c r="F581" s="7"/>
      <c r="G581" s="12"/>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row>
    <row r="582" spans="1:32" ht="15.75" customHeight="1" x14ac:dyDescent="0.35">
      <c r="A582" s="7"/>
      <c r="B582" s="7"/>
      <c r="C582" s="7"/>
      <c r="D582" s="7"/>
      <c r="E582" s="7"/>
      <c r="F582" s="7"/>
      <c r="G582" s="12"/>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row>
    <row r="583" spans="1:32" ht="15.75" customHeight="1" x14ac:dyDescent="0.35">
      <c r="A583" s="7"/>
      <c r="B583" s="7"/>
      <c r="C583" s="7"/>
      <c r="D583" s="7"/>
      <c r="E583" s="7"/>
      <c r="F583" s="7"/>
      <c r="G583" s="12"/>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row>
    <row r="584" spans="1:32" ht="15.75" customHeight="1" x14ac:dyDescent="0.35">
      <c r="A584" s="7"/>
      <c r="B584" s="7"/>
      <c r="C584" s="7"/>
      <c r="D584" s="7"/>
      <c r="E584" s="7"/>
      <c r="F584" s="7"/>
      <c r="G584" s="12"/>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row>
    <row r="585" spans="1:32" ht="15.75" customHeight="1" x14ac:dyDescent="0.35">
      <c r="A585" s="7"/>
      <c r="B585" s="7"/>
      <c r="C585" s="7"/>
      <c r="D585" s="7"/>
      <c r="E585" s="7"/>
      <c r="F585" s="7"/>
      <c r="G585" s="12"/>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row>
    <row r="586" spans="1:32" ht="15.75" customHeight="1" x14ac:dyDescent="0.35">
      <c r="A586" s="7"/>
      <c r="B586" s="7"/>
      <c r="C586" s="7"/>
      <c r="D586" s="7"/>
      <c r="E586" s="7"/>
      <c r="F586" s="7"/>
      <c r="G586" s="12"/>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row>
    <row r="587" spans="1:32" ht="15.75" customHeight="1" x14ac:dyDescent="0.35">
      <c r="A587" s="7"/>
      <c r="B587" s="7"/>
      <c r="C587" s="7"/>
      <c r="D587" s="7"/>
      <c r="E587" s="7"/>
      <c r="F587" s="7"/>
      <c r="G587" s="12"/>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row>
    <row r="588" spans="1:32" ht="15.75" customHeight="1" x14ac:dyDescent="0.35">
      <c r="A588" s="7"/>
      <c r="B588" s="7"/>
      <c r="C588" s="7"/>
      <c r="D588" s="7"/>
      <c r="E588" s="7"/>
      <c r="F588" s="7"/>
      <c r="G588" s="12"/>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row>
    <row r="589" spans="1:32" ht="15.75" customHeight="1" x14ac:dyDescent="0.35">
      <c r="A589" s="7"/>
      <c r="B589" s="7"/>
      <c r="C589" s="7"/>
      <c r="D589" s="7"/>
      <c r="E589" s="7"/>
      <c r="F589" s="7"/>
      <c r="G589" s="12"/>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row>
    <row r="590" spans="1:32" ht="15.75" customHeight="1" x14ac:dyDescent="0.35">
      <c r="A590" s="7"/>
      <c r="B590" s="7"/>
      <c r="C590" s="7"/>
      <c r="D590" s="7"/>
      <c r="E590" s="7"/>
      <c r="F590" s="7"/>
      <c r="G590" s="12"/>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row>
    <row r="591" spans="1:32" ht="15.75" customHeight="1" x14ac:dyDescent="0.35">
      <c r="A591" s="7"/>
      <c r="B591" s="7"/>
      <c r="C591" s="7"/>
      <c r="D591" s="7"/>
      <c r="E591" s="7"/>
      <c r="F591" s="7"/>
      <c r="G591" s="12"/>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row>
    <row r="592" spans="1:32" ht="15.75" customHeight="1" x14ac:dyDescent="0.35">
      <c r="A592" s="7"/>
      <c r="B592" s="7"/>
      <c r="C592" s="7"/>
      <c r="D592" s="7"/>
      <c r="E592" s="7"/>
      <c r="F592" s="7"/>
      <c r="G592" s="12"/>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row>
    <row r="593" spans="1:32" ht="15.75" customHeight="1" x14ac:dyDescent="0.35">
      <c r="A593" s="7"/>
      <c r="B593" s="7"/>
      <c r="C593" s="7"/>
      <c r="D593" s="7"/>
      <c r="E593" s="7"/>
      <c r="F593" s="7"/>
      <c r="G593" s="12"/>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row>
    <row r="594" spans="1:32" ht="15.75" customHeight="1" x14ac:dyDescent="0.35">
      <c r="A594" s="7"/>
      <c r="B594" s="7"/>
      <c r="C594" s="7"/>
      <c r="D594" s="7"/>
      <c r="E594" s="7"/>
      <c r="F594" s="7"/>
      <c r="G594" s="12"/>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row>
    <row r="595" spans="1:32" ht="15.75" customHeight="1" x14ac:dyDescent="0.35">
      <c r="A595" s="7"/>
      <c r="B595" s="7"/>
      <c r="C595" s="7"/>
      <c r="D595" s="7"/>
      <c r="E595" s="7"/>
      <c r="F595" s="7"/>
      <c r="G595" s="12"/>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row>
    <row r="596" spans="1:32" ht="15.75" customHeight="1" x14ac:dyDescent="0.35">
      <c r="A596" s="7"/>
      <c r="B596" s="7"/>
      <c r="C596" s="7"/>
      <c r="D596" s="7"/>
      <c r="E596" s="7"/>
      <c r="F596" s="7"/>
      <c r="G596" s="12"/>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row>
    <row r="597" spans="1:32" ht="15.75" customHeight="1" x14ac:dyDescent="0.35">
      <c r="A597" s="7"/>
      <c r="B597" s="7"/>
      <c r="C597" s="7"/>
      <c r="D597" s="7"/>
      <c r="E597" s="7"/>
      <c r="F597" s="7"/>
      <c r="G597" s="12"/>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row>
    <row r="598" spans="1:32" ht="15.75" customHeight="1" x14ac:dyDescent="0.35">
      <c r="A598" s="7"/>
      <c r="B598" s="7"/>
      <c r="C598" s="7"/>
      <c r="D598" s="7"/>
      <c r="E598" s="7"/>
      <c r="F598" s="7"/>
      <c r="G598" s="12"/>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row>
    <row r="599" spans="1:32" ht="15.75" customHeight="1" x14ac:dyDescent="0.35">
      <c r="A599" s="7"/>
      <c r="B599" s="7"/>
      <c r="C599" s="7"/>
      <c r="D599" s="7"/>
      <c r="E599" s="7"/>
      <c r="F599" s="7"/>
      <c r="G599" s="12"/>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row>
    <row r="600" spans="1:32" ht="15.75" customHeight="1" x14ac:dyDescent="0.35">
      <c r="A600" s="7"/>
      <c r="B600" s="7"/>
      <c r="C600" s="7"/>
      <c r="D600" s="7"/>
      <c r="E600" s="7"/>
      <c r="F600" s="7"/>
      <c r="G600" s="12"/>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row>
    <row r="601" spans="1:32" ht="15.75" customHeight="1" x14ac:dyDescent="0.35">
      <c r="A601" s="7"/>
      <c r="B601" s="7"/>
      <c r="C601" s="7"/>
      <c r="D601" s="7"/>
      <c r="E601" s="7"/>
      <c r="F601" s="7"/>
      <c r="G601" s="12"/>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row>
    <row r="602" spans="1:32" ht="15.75" customHeight="1" x14ac:dyDescent="0.35">
      <c r="A602" s="7"/>
      <c r="B602" s="7"/>
      <c r="C602" s="7"/>
      <c r="D602" s="7"/>
      <c r="E602" s="7"/>
      <c r="F602" s="7"/>
      <c r="G602" s="12"/>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row>
    <row r="603" spans="1:32" ht="15.75" customHeight="1" x14ac:dyDescent="0.35">
      <c r="A603" s="7"/>
      <c r="B603" s="7"/>
      <c r="C603" s="7"/>
      <c r="D603" s="7"/>
      <c r="E603" s="7"/>
      <c r="F603" s="7"/>
      <c r="G603" s="12"/>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row>
    <row r="604" spans="1:32" ht="15.75" customHeight="1" x14ac:dyDescent="0.35">
      <c r="A604" s="7"/>
      <c r="B604" s="7"/>
      <c r="C604" s="7"/>
      <c r="D604" s="7"/>
      <c r="E604" s="7"/>
      <c r="F604" s="7"/>
      <c r="G604" s="12"/>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row>
    <row r="605" spans="1:32" ht="15.75" customHeight="1" x14ac:dyDescent="0.35">
      <c r="A605" s="7"/>
      <c r="B605" s="7"/>
      <c r="C605" s="7"/>
      <c r="D605" s="7"/>
      <c r="E605" s="7"/>
      <c r="F605" s="7"/>
      <c r="G605" s="12"/>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row>
    <row r="606" spans="1:32" ht="15.75" customHeight="1" x14ac:dyDescent="0.35">
      <c r="A606" s="7"/>
      <c r="B606" s="7"/>
      <c r="C606" s="7"/>
      <c r="D606" s="7"/>
      <c r="E606" s="7"/>
      <c r="F606" s="7"/>
      <c r="G606" s="12"/>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row>
    <row r="607" spans="1:32" ht="15.75" customHeight="1" x14ac:dyDescent="0.35">
      <c r="A607" s="7"/>
      <c r="B607" s="7"/>
      <c r="C607" s="7"/>
      <c r="D607" s="7"/>
      <c r="E607" s="7"/>
      <c r="F607" s="7"/>
      <c r="G607" s="12"/>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row>
    <row r="608" spans="1:32" ht="15.75" customHeight="1" x14ac:dyDescent="0.35">
      <c r="A608" s="7"/>
      <c r="B608" s="7"/>
      <c r="C608" s="7"/>
      <c r="D608" s="7"/>
      <c r="E608" s="7"/>
      <c r="F608" s="7"/>
      <c r="G608" s="12"/>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row>
    <row r="609" spans="1:32" ht="15.75" customHeight="1" x14ac:dyDescent="0.35">
      <c r="A609" s="7"/>
      <c r="B609" s="7"/>
      <c r="C609" s="7"/>
      <c r="D609" s="7"/>
      <c r="E609" s="7"/>
      <c r="F609" s="7"/>
      <c r="G609" s="12"/>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row>
    <row r="610" spans="1:32" ht="15.75" customHeight="1" x14ac:dyDescent="0.35">
      <c r="A610" s="7"/>
      <c r="B610" s="7"/>
      <c r="C610" s="7"/>
      <c r="D610" s="7"/>
      <c r="E610" s="7"/>
      <c r="F610" s="7"/>
      <c r="G610" s="12"/>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row>
    <row r="611" spans="1:32" ht="15.75" customHeight="1" x14ac:dyDescent="0.35">
      <c r="A611" s="7"/>
      <c r="B611" s="7"/>
      <c r="C611" s="7"/>
      <c r="D611" s="7"/>
      <c r="E611" s="7"/>
      <c r="F611" s="7"/>
      <c r="G611" s="12"/>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row>
    <row r="612" spans="1:32" ht="15.75" customHeight="1" x14ac:dyDescent="0.35">
      <c r="A612" s="7"/>
      <c r="B612" s="7"/>
      <c r="C612" s="7"/>
      <c r="D612" s="7"/>
      <c r="E612" s="7"/>
      <c r="F612" s="7"/>
      <c r="G612" s="12"/>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row>
    <row r="613" spans="1:32" ht="15.75" customHeight="1" x14ac:dyDescent="0.35">
      <c r="A613" s="7"/>
      <c r="B613" s="7"/>
      <c r="C613" s="7"/>
      <c r="D613" s="7"/>
      <c r="E613" s="7"/>
      <c r="F613" s="7"/>
      <c r="G613" s="12"/>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row>
    <row r="614" spans="1:32" ht="15.75" customHeight="1" x14ac:dyDescent="0.35">
      <c r="A614" s="7"/>
      <c r="B614" s="7"/>
      <c r="C614" s="7"/>
      <c r="D614" s="7"/>
      <c r="E614" s="7"/>
      <c r="F614" s="7"/>
      <c r="G614" s="12"/>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row>
    <row r="615" spans="1:32" ht="15.75" customHeight="1" x14ac:dyDescent="0.35">
      <c r="A615" s="7"/>
      <c r="B615" s="7"/>
      <c r="C615" s="7"/>
      <c r="D615" s="7"/>
      <c r="E615" s="7"/>
      <c r="F615" s="7"/>
      <c r="G615" s="12"/>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row>
    <row r="616" spans="1:32" ht="15.75" customHeight="1" x14ac:dyDescent="0.35">
      <c r="A616" s="7"/>
      <c r="B616" s="7"/>
      <c r="C616" s="7"/>
      <c r="D616" s="7"/>
      <c r="E616" s="7"/>
      <c r="F616" s="7"/>
      <c r="G616" s="12"/>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row>
    <row r="617" spans="1:32" ht="15.75" customHeight="1" x14ac:dyDescent="0.35">
      <c r="A617" s="7"/>
      <c r="B617" s="7"/>
      <c r="C617" s="7"/>
      <c r="D617" s="7"/>
      <c r="E617" s="7"/>
      <c r="F617" s="7"/>
      <c r="G617" s="12"/>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row>
    <row r="618" spans="1:32" ht="15.75" customHeight="1" x14ac:dyDescent="0.35">
      <c r="A618" s="7"/>
      <c r="B618" s="7"/>
      <c r="C618" s="7"/>
      <c r="D618" s="7"/>
      <c r="E618" s="7"/>
      <c r="F618" s="7"/>
      <c r="G618" s="12"/>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row>
    <row r="619" spans="1:32" ht="15.75" customHeight="1" x14ac:dyDescent="0.35">
      <c r="A619" s="7"/>
      <c r="B619" s="7"/>
      <c r="C619" s="7"/>
      <c r="D619" s="7"/>
      <c r="E619" s="7"/>
      <c r="F619" s="7"/>
      <c r="G619" s="12"/>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row>
    <row r="620" spans="1:32" ht="15.75" customHeight="1" x14ac:dyDescent="0.35">
      <c r="A620" s="7"/>
      <c r="B620" s="7"/>
      <c r="C620" s="7"/>
      <c r="D620" s="7"/>
      <c r="E620" s="7"/>
      <c r="F620" s="7"/>
      <c r="G620" s="12"/>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row>
    <row r="621" spans="1:32" ht="15.75" customHeight="1" x14ac:dyDescent="0.35">
      <c r="A621" s="7"/>
      <c r="B621" s="7"/>
      <c r="C621" s="7"/>
      <c r="D621" s="7"/>
      <c r="E621" s="7"/>
      <c r="F621" s="7"/>
      <c r="G621" s="12"/>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row>
    <row r="622" spans="1:32" ht="15.75" customHeight="1" x14ac:dyDescent="0.35">
      <c r="A622" s="7"/>
      <c r="B622" s="7"/>
      <c r="C622" s="7"/>
      <c r="D622" s="7"/>
      <c r="E622" s="7"/>
      <c r="F622" s="7"/>
      <c r="G622" s="12"/>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row>
    <row r="623" spans="1:32" ht="15.75" customHeight="1" x14ac:dyDescent="0.35">
      <c r="A623" s="7"/>
      <c r="B623" s="7"/>
      <c r="C623" s="7"/>
      <c r="D623" s="7"/>
      <c r="E623" s="7"/>
      <c r="F623" s="7"/>
      <c r="G623" s="12"/>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row>
    <row r="624" spans="1:32" ht="15.75" customHeight="1" x14ac:dyDescent="0.35">
      <c r="A624" s="7"/>
      <c r="B624" s="7"/>
      <c r="C624" s="7"/>
      <c r="D624" s="7"/>
      <c r="E624" s="7"/>
      <c r="F624" s="7"/>
      <c r="G624" s="12"/>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row>
    <row r="625" spans="1:32" ht="15.75" customHeight="1" x14ac:dyDescent="0.35">
      <c r="A625" s="7"/>
      <c r="B625" s="7"/>
      <c r="C625" s="7"/>
      <c r="D625" s="7"/>
      <c r="E625" s="7"/>
      <c r="F625" s="7"/>
      <c r="G625" s="12"/>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row>
    <row r="626" spans="1:32" ht="15.75" customHeight="1" x14ac:dyDescent="0.35">
      <c r="A626" s="7"/>
      <c r="B626" s="7"/>
      <c r="C626" s="7"/>
      <c r="D626" s="7"/>
      <c r="E626" s="7"/>
      <c r="F626" s="7"/>
      <c r="G626" s="12"/>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row>
    <row r="627" spans="1:32" ht="15.75" customHeight="1" x14ac:dyDescent="0.35">
      <c r="A627" s="7"/>
      <c r="B627" s="7"/>
      <c r="C627" s="7"/>
      <c r="D627" s="7"/>
      <c r="E627" s="7"/>
      <c r="F627" s="7"/>
      <c r="G627" s="12"/>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row>
    <row r="628" spans="1:32" ht="15.75" customHeight="1" x14ac:dyDescent="0.35">
      <c r="A628" s="7"/>
      <c r="B628" s="7"/>
      <c r="C628" s="7"/>
      <c r="D628" s="7"/>
      <c r="E628" s="7"/>
      <c r="F628" s="7"/>
      <c r="G628" s="12"/>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row>
    <row r="629" spans="1:32" ht="15.75" customHeight="1" x14ac:dyDescent="0.35">
      <c r="A629" s="7"/>
      <c r="B629" s="7"/>
      <c r="C629" s="7"/>
      <c r="D629" s="7"/>
      <c r="E629" s="7"/>
      <c r="F629" s="7"/>
      <c r="G629" s="12"/>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row>
    <row r="630" spans="1:32" ht="15.75" customHeight="1" x14ac:dyDescent="0.35">
      <c r="A630" s="7"/>
      <c r="B630" s="7"/>
      <c r="C630" s="7"/>
      <c r="D630" s="7"/>
      <c r="E630" s="7"/>
      <c r="F630" s="7"/>
      <c r="G630" s="12"/>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row>
    <row r="631" spans="1:32" ht="15.75" customHeight="1" x14ac:dyDescent="0.35">
      <c r="A631" s="7"/>
      <c r="B631" s="7"/>
      <c r="C631" s="7"/>
      <c r="D631" s="7"/>
      <c r="E631" s="7"/>
      <c r="F631" s="7"/>
      <c r="G631" s="12"/>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row>
    <row r="632" spans="1:32" ht="15.75" customHeight="1" x14ac:dyDescent="0.35">
      <c r="A632" s="7"/>
      <c r="B632" s="7"/>
      <c r="C632" s="7"/>
      <c r="D632" s="7"/>
      <c r="E632" s="7"/>
      <c r="F632" s="7"/>
      <c r="G632" s="12"/>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row>
    <row r="633" spans="1:32" ht="15.75" customHeight="1" x14ac:dyDescent="0.35">
      <c r="A633" s="7"/>
      <c r="B633" s="7"/>
      <c r="C633" s="7"/>
      <c r="D633" s="7"/>
      <c r="E633" s="7"/>
      <c r="F633" s="7"/>
      <c r="G633" s="12"/>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row>
    <row r="634" spans="1:32" ht="15.75" customHeight="1" x14ac:dyDescent="0.35">
      <c r="A634" s="7"/>
      <c r="B634" s="7"/>
      <c r="C634" s="7"/>
      <c r="D634" s="7"/>
      <c r="E634" s="7"/>
      <c r="F634" s="7"/>
      <c r="G634" s="12"/>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row>
    <row r="635" spans="1:32" ht="15.75" customHeight="1" x14ac:dyDescent="0.35">
      <c r="A635" s="7"/>
      <c r="B635" s="7"/>
      <c r="C635" s="7"/>
      <c r="D635" s="7"/>
      <c r="E635" s="7"/>
      <c r="F635" s="7"/>
      <c r="G635" s="12"/>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row>
    <row r="636" spans="1:32" ht="15.75" customHeight="1" x14ac:dyDescent="0.35">
      <c r="A636" s="7"/>
      <c r="B636" s="7"/>
      <c r="C636" s="7"/>
      <c r="D636" s="7"/>
      <c r="E636" s="7"/>
      <c r="F636" s="7"/>
      <c r="G636" s="12"/>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row>
    <row r="637" spans="1:32" ht="15.75" customHeight="1" x14ac:dyDescent="0.35">
      <c r="A637" s="7"/>
      <c r="B637" s="7"/>
      <c r="C637" s="7"/>
      <c r="D637" s="7"/>
      <c r="E637" s="7"/>
      <c r="F637" s="7"/>
      <c r="G637" s="12"/>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row>
    <row r="638" spans="1:32" ht="15.75" customHeight="1" x14ac:dyDescent="0.35">
      <c r="A638" s="7"/>
      <c r="B638" s="7"/>
      <c r="C638" s="7"/>
      <c r="D638" s="7"/>
      <c r="E638" s="7"/>
      <c r="F638" s="7"/>
      <c r="G638" s="12"/>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row>
    <row r="639" spans="1:32" ht="15.75" customHeight="1" x14ac:dyDescent="0.35">
      <c r="A639" s="7"/>
      <c r="B639" s="7"/>
      <c r="C639" s="7"/>
      <c r="D639" s="7"/>
      <c r="E639" s="7"/>
      <c r="F639" s="7"/>
      <c r="G639" s="12"/>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row>
    <row r="640" spans="1:32" ht="15.75" customHeight="1" x14ac:dyDescent="0.35">
      <c r="A640" s="7"/>
      <c r="B640" s="7"/>
      <c r="C640" s="7"/>
      <c r="D640" s="7"/>
      <c r="E640" s="7"/>
      <c r="F640" s="7"/>
      <c r="G640" s="12"/>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row>
    <row r="641" spans="1:32" ht="15.75" customHeight="1" x14ac:dyDescent="0.35">
      <c r="A641" s="7"/>
      <c r="B641" s="7"/>
      <c r="C641" s="7"/>
      <c r="D641" s="7"/>
      <c r="E641" s="7"/>
      <c r="F641" s="7"/>
      <c r="G641" s="12"/>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row>
    <row r="642" spans="1:32" ht="15.75" customHeight="1" x14ac:dyDescent="0.35">
      <c r="A642" s="7"/>
      <c r="B642" s="7"/>
      <c r="C642" s="7"/>
      <c r="D642" s="7"/>
      <c r="E642" s="7"/>
      <c r="F642" s="7"/>
      <c r="G642" s="12"/>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row>
    <row r="643" spans="1:32" ht="15.75" customHeight="1" x14ac:dyDescent="0.35">
      <c r="A643" s="7"/>
      <c r="B643" s="7"/>
      <c r="C643" s="7"/>
      <c r="D643" s="7"/>
      <c r="E643" s="7"/>
      <c r="F643" s="7"/>
      <c r="G643" s="12"/>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row>
    <row r="644" spans="1:32" ht="15.75" customHeight="1" x14ac:dyDescent="0.35">
      <c r="A644" s="7"/>
      <c r="B644" s="7"/>
      <c r="C644" s="7"/>
      <c r="D644" s="7"/>
      <c r="E644" s="7"/>
      <c r="F644" s="7"/>
      <c r="G644" s="12"/>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row>
    <row r="645" spans="1:32" ht="15.75" customHeight="1" x14ac:dyDescent="0.35">
      <c r="A645" s="7"/>
      <c r="B645" s="7"/>
      <c r="C645" s="7"/>
      <c r="D645" s="7"/>
      <c r="E645" s="7"/>
      <c r="F645" s="7"/>
      <c r="G645" s="12"/>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row>
    <row r="646" spans="1:32" ht="15.75" customHeight="1" x14ac:dyDescent="0.35">
      <c r="A646" s="7"/>
      <c r="B646" s="7"/>
      <c r="C646" s="7"/>
      <c r="D646" s="7"/>
      <c r="E646" s="7"/>
      <c r="F646" s="7"/>
      <c r="G646" s="12"/>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row>
    <row r="647" spans="1:32" ht="15.75" customHeight="1" x14ac:dyDescent="0.35">
      <c r="A647" s="7"/>
      <c r="B647" s="7"/>
      <c r="C647" s="7"/>
      <c r="D647" s="7"/>
      <c r="E647" s="7"/>
      <c r="F647" s="7"/>
      <c r="G647" s="12"/>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row>
    <row r="648" spans="1:32" ht="15.75" customHeight="1" x14ac:dyDescent="0.35">
      <c r="A648" s="7"/>
      <c r="B648" s="7"/>
      <c r="C648" s="7"/>
      <c r="D648" s="7"/>
      <c r="E648" s="7"/>
      <c r="F648" s="7"/>
      <c r="G648" s="12"/>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row>
    <row r="649" spans="1:32" ht="15.75" customHeight="1" x14ac:dyDescent="0.35">
      <c r="A649" s="7"/>
      <c r="B649" s="7"/>
      <c r="C649" s="7"/>
      <c r="D649" s="7"/>
      <c r="E649" s="7"/>
      <c r="F649" s="7"/>
      <c r="G649" s="12"/>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row>
    <row r="650" spans="1:32" ht="15.75" customHeight="1" x14ac:dyDescent="0.35">
      <c r="A650" s="7"/>
      <c r="B650" s="7"/>
      <c r="C650" s="7"/>
      <c r="D650" s="7"/>
      <c r="E650" s="7"/>
      <c r="F650" s="7"/>
      <c r="G650" s="12"/>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row>
    <row r="651" spans="1:32" ht="15.75" customHeight="1" x14ac:dyDescent="0.35">
      <c r="A651" s="7"/>
      <c r="B651" s="7"/>
      <c r="C651" s="7"/>
      <c r="D651" s="7"/>
      <c r="E651" s="7"/>
      <c r="F651" s="7"/>
      <c r="G651" s="12"/>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row>
    <row r="652" spans="1:32" ht="15.75" customHeight="1" x14ac:dyDescent="0.35">
      <c r="A652" s="7"/>
      <c r="B652" s="7"/>
      <c r="C652" s="7"/>
      <c r="D652" s="7"/>
      <c r="E652" s="7"/>
      <c r="F652" s="7"/>
      <c r="G652" s="12"/>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row>
    <row r="653" spans="1:32" ht="15.75" customHeight="1" x14ac:dyDescent="0.35">
      <c r="A653" s="7"/>
      <c r="B653" s="7"/>
      <c r="C653" s="7"/>
      <c r="D653" s="7"/>
      <c r="E653" s="7"/>
      <c r="F653" s="7"/>
      <c r="G653" s="12"/>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row>
    <row r="654" spans="1:32" ht="15.75" customHeight="1" x14ac:dyDescent="0.35">
      <c r="A654" s="7"/>
      <c r="B654" s="7"/>
      <c r="C654" s="7"/>
      <c r="D654" s="7"/>
      <c r="E654" s="7"/>
      <c r="F654" s="7"/>
      <c r="G654" s="12"/>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row>
    <row r="655" spans="1:32" ht="15.75" customHeight="1" x14ac:dyDescent="0.35">
      <c r="A655" s="7"/>
      <c r="B655" s="7"/>
      <c r="C655" s="7"/>
      <c r="D655" s="7"/>
      <c r="E655" s="7"/>
      <c r="F655" s="7"/>
      <c r="G655" s="12"/>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row>
    <row r="656" spans="1:32" ht="15.75" customHeight="1" x14ac:dyDescent="0.35">
      <c r="A656" s="7"/>
      <c r="B656" s="7"/>
      <c r="C656" s="7"/>
      <c r="D656" s="7"/>
      <c r="E656" s="7"/>
      <c r="F656" s="7"/>
      <c r="G656" s="12"/>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row>
    <row r="657" spans="1:32" ht="15.75" customHeight="1" x14ac:dyDescent="0.35">
      <c r="A657" s="7"/>
      <c r="B657" s="7"/>
      <c r="C657" s="7"/>
      <c r="D657" s="7"/>
      <c r="E657" s="7"/>
      <c r="F657" s="7"/>
      <c r="G657" s="12"/>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row>
    <row r="658" spans="1:32" ht="15.75" customHeight="1" x14ac:dyDescent="0.35">
      <c r="A658" s="7"/>
      <c r="B658" s="7"/>
      <c r="C658" s="7"/>
      <c r="D658" s="7"/>
      <c r="E658" s="7"/>
      <c r="F658" s="7"/>
      <c r="G658" s="12"/>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row>
    <row r="659" spans="1:32" ht="15.75" customHeight="1" x14ac:dyDescent="0.35">
      <c r="A659" s="7"/>
      <c r="B659" s="7"/>
      <c r="C659" s="7"/>
      <c r="D659" s="7"/>
      <c r="E659" s="7"/>
      <c r="F659" s="7"/>
      <c r="G659" s="12"/>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row>
    <row r="660" spans="1:32" ht="15.75" customHeight="1" x14ac:dyDescent="0.35">
      <c r="A660" s="7"/>
      <c r="B660" s="7"/>
      <c r="C660" s="7"/>
      <c r="D660" s="7"/>
      <c r="E660" s="7"/>
      <c r="F660" s="7"/>
      <c r="G660" s="12"/>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row>
    <row r="661" spans="1:32" ht="15.75" customHeight="1" x14ac:dyDescent="0.35">
      <c r="A661" s="7"/>
      <c r="B661" s="7"/>
      <c r="C661" s="7"/>
      <c r="D661" s="7"/>
      <c r="E661" s="7"/>
      <c r="F661" s="7"/>
      <c r="G661" s="12"/>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row>
    <row r="662" spans="1:32" ht="15.75" customHeight="1" x14ac:dyDescent="0.35">
      <c r="A662" s="7"/>
      <c r="B662" s="7"/>
      <c r="C662" s="7"/>
      <c r="D662" s="7"/>
      <c r="E662" s="7"/>
      <c r="F662" s="7"/>
      <c r="G662" s="12"/>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row>
    <row r="663" spans="1:32" ht="15.75" customHeight="1" x14ac:dyDescent="0.35">
      <c r="A663" s="7"/>
      <c r="B663" s="7"/>
      <c r="C663" s="7"/>
      <c r="D663" s="7"/>
      <c r="E663" s="7"/>
      <c r="F663" s="7"/>
      <c r="G663" s="12"/>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row>
    <row r="664" spans="1:32" ht="15.75" customHeight="1" x14ac:dyDescent="0.35">
      <c r="A664" s="7"/>
      <c r="B664" s="7"/>
      <c r="C664" s="7"/>
      <c r="D664" s="7"/>
      <c r="E664" s="7"/>
      <c r="F664" s="7"/>
      <c r="G664" s="12"/>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row>
    <row r="665" spans="1:32" ht="15.75" customHeight="1" x14ac:dyDescent="0.35">
      <c r="A665" s="7"/>
      <c r="B665" s="7"/>
      <c r="C665" s="7"/>
      <c r="D665" s="7"/>
      <c r="E665" s="7"/>
      <c r="F665" s="7"/>
      <c r="G665" s="12"/>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row>
    <row r="666" spans="1:32" ht="15.75" customHeight="1" x14ac:dyDescent="0.35">
      <c r="A666" s="7"/>
      <c r="B666" s="7"/>
      <c r="C666" s="7"/>
      <c r="D666" s="7"/>
      <c r="E666" s="7"/>
      <c r="F666" s="7"/>
      <c r="G666" s="12"/>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row>
    <row r="667" spans="1:32" ht="15.75" customHeight="1" x14ac:dyDescent="0.35">
      <c r="A667" s="7"/>
      <c r="B667" s="7"/>
      <c r="C667" s="7"/>
      <c r="D667" s="7"/>
      <c r="E667" s="7"/>
      <c r="F667" s="7"/>
      <c r="G667" s="12"/>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row>
    <row r="668" spans="1:32" ht="15.75" customHeight="1" x14ac:dyDescent="0.35">
      <c r="A668" s="7"/>
      <c r="B668" s="7"/>
      <c r="C668" s="7"/>
      <c r="D668" s="7"/>
      <c r="E668" s="7"/>
      <c r="F668" s="7"/>
      <c r="G668" s="12"/>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row>
    <row r="669" spans="1:32" ht="15.75" customHeight="1" x14ac:dyDescent="0.35">
      <c r="A669" s="7"/>
      <c r="B669" s="7"/>
      <c r="C669" s="7"/>
      <c r="D669" s="7"/>
      <c r="E669" s="7"/>
      <c r="F669" s="7"/>
      <c r="G669" s="12"/>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row>
    <row r="670" spans="1:32" ht="15.75" customHeight="1" x14ac:dyDescent="0.35">
      <c r="A670" s="7"/>
      <c r="B670" s="7"/>
      <c r="C670" s="7"/>
      <c r="D670" s="7"/>
      <c r="E670" s="7"/>
      <c r="F670" s="7"/>
      <c r="G670" s="12"/>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row>
    <row r="671" spans="1:32" ht="15.75" customHeight="1" x14ac:dyDescent="0.35">
      <c r="A671" s="7"/>
      <c r="B671" s="7"/>
      <c r="C671" s="7"/>
      <c r="D671" s="7"/>
      <c r="E671" s="7"/>
      <c r="F671" s="7"/>
      <c r="G671" s="12"/>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row>
    <row r="672" spans="1:32" ht="15.75" customHeight="1" x14ac:dyDescent="0.35">
      <c r="A672" s="7"/>
      <c r="B672" s="7"/>
      <c r="C672" s="7"/>
      <c r="D672" s="7"/>
      <c r="E672" s="7"/>
      <c r="F672" s="7"/>
      <c r="G672" s="12"/>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row>
    <row r="673" spans="1:32" ht="15.75" customHeight="1" x14ac:dyDescent="0.35">
      <c r="A673" s="7"/>
      <c r="B673" s="7"/>
      <c r="C673" s="7"/>
      <c r="D673" s="7"/>
      <c r="E673" s="7"/>
      <c r="F673" s="7"/>
      <c r="G673" s="12"/>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row>
    <row r="674" spans="1:32" ht="15.75" customHeight="1" x14ac:dyDescent="0.35">
      <c r="A674" s="7"/>
      <c r="B674" s="7"/>
      <c r="C674" s="7"/>
      <c r="D674" s="7"/>
      <c r="E674" s="7"/>
      <c r="F674" s="7"/>
      <c r="G674" s="12"/>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row>
    <row r="675" spans="1:32" ht="15.75" customHeight="1" x14ac:dyDescent="0.35">
      <c r="A675" s="7"/>
      <c r="B675" s="7"/>
      <c r="C675" s="7"/>
      <c r="D675" s="7"/>
      <c r="E675" s="7"/>
      <c r="F675" s="7"/>
      <c r="G675" s="12"/>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row>
    <row r="676" spans="1:32" ht="15.75" customHeight="1" x14ac:dyDescent="0.35">
      <c r="A676" s="7"/>
      <c r="B676" s="7"/>
      <c r="C676" s="7"/>
      <c r="D676" s="7"/>
      <c r="E676" s="7"/>
      <c r="F676" s="7"/>
      <c r="G676" s="12"/>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row>
    <row r="677" spans="1:32" ht="15.75" customHeight="1" x14ac:dyDescent="0.35">
      <c r="A677" s="7"/>
      <c r="B677" s="7"/>
      <c r="C677" s="7"/>
      <c r="D677" s="7"/>
      <c r="E677" s="7"/>
      <c r="F677" s="7"/>
      <c r="G677" s="12"/>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row>
    <row r="678" spans="1:32" ht="15.75" customHeight="1" x14ac:dyDescent="0.35">
      <c r="A678" s="7"/>
      <c r="B678" s="7"/>
      <c r="C678" s="7"/>
      <c r="D678" s="7"/>
      <c r="E678" s="7"/>
      <c r="F678" s="7"/>
      <c r="G678" s="12"/>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row>
    <row r="679" spans="1:32" ht="15.75" customHeight="1" x14ac:dyDescent="0.35">
      <c r="A679" s="7"/>
      <c r="B679" s="7"/>
      <c r="C679" s="7"/>
      <c r="D679" s="7"/>
      <c r="E679" s="7"/>
      <c r="F679" s="7"/>
      <c r="G679" s="12"/>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row>
    <row r="680" spans="1:32" ht="15.75" customHeight="1" x14ac:dyDescent="0.35">
      <c r="A680" s="7"/>
      <c r="B680" s="7"/>
      <c r="C680" s="7"/>
      <c r="D680" s="7"/>
      <c r="E680" s="7"/>
      <c r="F680" s="7"/>
      <c r="G680" s="12"/>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row>
    <row r="681" spans="1:32" ht="15.75" customHeight="1" x14ac:dyDescent="0.35">
      <c r="A681" s="7"/>
      <c r="B681" s="7"/>
      <c r="C681" s="7"/>
      <c r="D681" s="7"/>
      <c r="E681" s="7"/>
      <c r="F681" s="7"/>
      <c r="G681" s="12"/>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row>
    <row r="682" spans="1:32" ht="15.75" customHeight="1" x14ac:dyDescent="0.35">
      <c r="A682" s="7"/>
      <c r="B682" s="7"/>
      <c r="C682" s="7"/>
      <c r="D682" s="7"/>
      <c r="E682" s="7"/>
      <c r="F682" s="7"/>
      <c r="G682" s="12"/>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row>
    <row r="683" spans="1:32" ht="15.75" customHeight="1" x14ac:dyDescent="0.35">
      <c r="A683" s="7"/>
      <c r="B683" s="7"/>
      <c r="C683" s="7"/>
      <c r="D683" s="7"/>
      <c r="E683" s="7"/>
      <c r="F683" s="7"/>
      <c r="G683" s="12"/>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row>
    <row r="684" spans="1:32" ht="15.75" customHeight="1" x14ac:dyDescent="0.35">
      <c r="A684" s="7"/>
      <c r="B684" s="7"/>
      <c r="C684" s="7"/>
      <c r="D684" s="7"/>
      <c r="E684" s="7"/>
      <c r="F684" s="7"/>
      <c r="G684" s="12"/>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row>
    <row r="685" spans="1:32" ht="15.75" customHeight="1" x14ac:dyDescent="0.35">
      <c r="A685" s="7"/>
      <c r="B685" s="7"/>
      <c r="C685" s="7"/>
      <c r="D685" s="7"/>
      <c r="E685" s="7"/>
      <c r="F685" s="7"/>
      <c r="G685" s="12"/>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row>
    <row r="686" spans="1:32" ht="15.75" customHeight="1" x14ac:dyDescent="0.35">
      <c r="A686" s="7"/>
      <c r="B686" s="7"/>
      <c r="C686" s="7"/>
      <c r="D686" s="7"/>
      <c r="E686" s="7"/>
      <c r="F686" s="7"/>
      <c r="G686" s="12"/>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row>
    <row r="687" spans="1:32" ht="15.75" customHeight="1" x14ac:dyDescent="0.35">
      <c r="A687" s="7"/>
      <c r="B687" s="7"/>
      <c r="C687" s="7"/>
      <c r="D687" s="7"/>
      <c r="E687" s="7"/>
      <c r="F687" s="7"/>
      <c r="G687" s="12"/>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row>
    <row r="688" spans="1:32" ht="15.75" customHeight="1" x14ac:dyDescent="0.35">
      <c r="A688" s="7"/>
      <c r="B688" s="7"/>
      <c r="C688" s="7"/>
      <c r="D688" s="7"/>
      <c r="E688" s="7"/>
      <c r="F688" s="7"/>
      <c r="G688" s="12"/>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row>
    <row r="689" spans="1:32" ht="15.75" customHeight="1" x14ac:dyDescent="0.35">
      <c r="A689" s="7"/>
      <c r="B689" s="7"/>
      <c r="C689" s="7"/>
      <c r="D689" s="7"/>
      <c r="E689" s="7"/>
      <c r="F689" s="7"/>
      <c r="G689" s="12"/>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row>
    <row r="690" spans="1:32" ht="15.75" customHeight="1" x14ac:dyDescent="0.35">
      <c r="A690" s="7"/>
      <c r="B690" s="7"/>
      <c r="C690" s="7"/>
      <c r="D690" s="7"/>
      <c r="E690" s="7"/>
      <c r="F690" s="7"/>
      <c r="G690" s="12"/>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row>
    <row r="691" spans="1:32" ht="15.75" customHeight="1" x14ac:dyDescent="0.35">
      <c r="A691" s="7"/>
      <c r="B691" s="7"/>
      <c r="C691" s="7"/>
      <c r="D691" s="7"/>
      <c r="E691" s="7"/>
      <c r="F691" s="7"/>
      <c r="G691" s="12"/>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row>
    <row r="692" spans="1:32" ht="15.75" customHeight="1" x14ac:dyDescent="0.35">
      <c r="A692" s="7"/>
      <c r="B692" s="7"/>
      <c r="C692" s="7"/>
      <c r="D692" s="7"/>
      <c r="E692" s="7"/>
      <c r="F692" s="7"/>
      <c r="G692" s="12"/>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row>
    <row r="693" spans="1:32" ht="15.75" customHeight="1" x14ac:dyDescent="0.35">
      <c r="A693" s="7"/>
      <c r="B693" s="7"/>
      <c r="C693" s="7"/>
      <c r="D693" s="7"/>
      <c r="E693" s="7"/>
      <c r="F693" s="7"/>
      <c r="G693" s="12"/>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row>
    <row r="694" spans="1:32" ht="15.75" customHeight="1" x14ac:dyDescent="0.35">
      <c r="A694" s="7"/>
      <c r="B694" s="7"/>
      <c r="C694" s="7"/>
      <c r="D694" s="7"/>
      <c r="E694" s="7"/>
      <c r="F694" s="7"/>
      <c r="G694" s="12"/>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row>
    <row r="695" spans="1:32" ht="15.75" customHeight="1" x14ac:dyDescent="0.35">
      <c r="A695" s="7"/>
      <c r="B695" s="7"/>
      <c r="C695" s="7"/>
      <c r="D695" s="7"/>
      <c r="E695" s="7"/>
      <c r="F695" s="7"/>
      <c r="G695" s="12"/>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row>
    <row r="696" spans="1:32" ht="15.75" customHeight="1" x14ac:dyDescent="0.35">
      <c r="A696" s="7"/>
      <c r="B696" s="7"/>
      <c r="C696" s="7"/>
      <c r="D696" s="7"/>
      <c r="E696" s="7"/>
      <c r="F696" s="7"/>
      <c r="G696" s="12"/>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row>
    <row r="697" spans="1:32" ht="15.75" customHeight="1" x14ac:dyDescent="0.35">
      <c r="A697" s="7"/>
      <c r="B697" s="7"/>
      <c r="C697" s="7"/>
      <c r="D697" s="7"/>
      <c r="E697" s="7"/>
      <c r="F697" s="7"/>
      <c r="G697" s="12"/>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row>
    <row r="698" spans="1:32" ht="15.75" customHeight="1" x14ac:dyDescent="0.35">
      <c r="A698" s="7"/>
      <c r="B698" s="7"/>
      <c r="C698" s="7"/>
      <c r="D698" s="7"/>
      <c r="E698" s="7"/>
      <c r="F698" s="7"/>
      <c r="G698" s="12"/>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row>
    <row r="699" spans="1:32" ht="15.75" customHeight="1" x14ac:dyDescent="0.35">
      <c r="A699" s="7"/>
      <c r="B699" s="7"/>
      <c r="C699" s="7"/>
      <c r="D699" s="7"/>
      <c r="E699" s="7"/>
      <c r="F699" s="7"/>
      <c r="G699" s="12"/>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row>
    <row r="700" spans="1:32" ht="15.75" customHeight="1" x14ac:dyDescent="0.35">
      <c r="A700" s="7"/>
      <c r="B700" s="7"/>
      <c r="C700" s="7"/>
      <c r="D700" s="7"/>
      <c r="E700" s="7"/>
      <c r="F700" s="7"/>
      <c r="G700" s="12"/>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row>
    <row r="701" spans="1:32" ht="15.75" customHeight="1" x14ac:dyDescent="0.35">
      <c r="A701" s="7"/>
      <c r="B701" s="7"/>
      <c r="C701" s="7"/>
      <c r="D701" s="7"/>
      <c r="E701" s="7"/>
      <c r="F701" s="7"/>
      <c r="G701" s="12"/>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row>
    <row r="702" spans="1:32" ht="15.75" customHeight="1" x14ac:dyDescent="0.35">
      <c r="A702" s="7"/>
      <c r="B702" s="7"/>
      <c r="C702" s="7"/>
      <c r="D702" s="7"/>
      <c r="E702" s="7"/>
      <c r="F702" s="7"/>
      <c r="G702" s="12"/>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row>
    <row r="703" spans="1:32" ht="15.75" customHeight="1" x14ac:dyDescent="0.35">
      <c r="A703" s="7"/>
      <c r="B703" s="7"/>
      <c r="C703" s="7"/>
      <c r="D703" s="7"/>
      <c r="E703" s="7"/>
      <c r="F703" s="7"/>
      <c r="G703" s="12"/>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row>
    <row r="704" spans="1:32" ht="15.75" customHeight="1" x14ac:dyDescent="0.35">
      <c r="A704" s="7"/>
      <c r="B704" s="7"/>
      <c r="C704" s="7"/>
      <c r="D704" s="7"/>
      <c r="E704" s="7"/>
      <c r="F704" s="7"/>
      <c r="G704" s="12"/>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row>
    <row r="705" spans="1:32" ht="15.75" customHeight="1" x14ac:dyDescent="0.35">
      <c r="A705" s="7"/>
      <c r="B705" s="7"/>
      <c r="C705" s="7"/>
      <c r="D705" s="7"/>
      <c r="E705" s="7"/>
      <c r="F705" s="7"/>
      <c r="G705" s="12"/>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row>
    <row r="706" spans="1:32" ht="15.75" customHeight="1" x14ac:dyDescent="0.35">
      <c r="A706" s="7"/>
      <c r="B706" s="7"/>
      <c r="C706" s="7"/>
      <c r="D706" s="7"/>
      <c r="E706" s="7"/>
      <c r="F706" s="7"/>
      <c r="G706" s="12"/>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row>
    <row r="707" spans="1:32" ht="15.75" customHeight="1" x14ac:dyDescent="0.35">
      <c r="A707" s="7"/>
      <c r="B707" s="7"/>
      <c r="C707" s="7"/>
      <c r="D707" s="7"/>
      <c r="E707" s="7"/>
      <c r="F707" s="7"/>
      <c r="G707" s="12"/>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row>
    <row r="708" spans="1:32" ht="15.75" customHeight="1" x14ac:dyDescent="0.35">
      <c r="A708" s="7"/>
      <c r="B708" s="7"/>
      <c r="C708" s="7"/>
      <c r="D708" s="7"/>
      <c r="E708" s="7"/>
      <c r="F708" s="7"/>
      <c r="G708" s="12"/>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row>
    <row r="709" spans="1:32" ht="15.75" customHeight="1" x14ac:dyDescent="0.35">
      <c r="A709" s="7"/>
      <c r="B709" s="7"/>
      <c r="C709" s="7"/>
      <c r="D709" s="7"/>
      <c r="E709" s="7"/>
      <c r="F709" s="7"/>
      <c r="G709" s="12"/>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row>
    <row r="710" spans="1:32" ht="15.75" customHeight="1" x14ac:dyDescent="0.35">
      <c r="A710" s="7"/>
      <c r="B710" s="7"/>
      <c r="C710" s="7"/>
      <c r="D710" s="7"/>
      <c r="E710" s="7"/>
      <c r="F710" s="7"/>
      <c r="G710" s="12"/>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row>
    <row r="711" spans="1:32" ht="15.75" customHeight="1" x14ac:dyDescent="0.35">
      <c r="A711" s="7"/>
      <c r="B711" s="7"/>
      <c r="C711" s="7"/>
      <c r="D711" s="7"/>
      <c r="E711" s="7"/>
      <c r="F711" s="7"/>
      <c r="G711" s="12"/>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row>
    <row r="712" spans="1:32" ht="15.75" customHeight="1" x14ac:dyDescent="0.35">
      <c r="A712" s="7"/>
      <c r="B712" s="7"/>
      <c r="C712" s="7"/>
      <c r="D712" s="7"/>
      <c r="E712" s="7"/>
      <c r="F712" s="7"/>
      <c r="G712" s="12"/>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row>
    <row r="713" spans="1:32" ht="15.75" customHeight="1" x14ac:dyDescent="0.35">
      <c r="A713" s="7"/>
      <c r="B713" s="7"/>
      <c r="C713" s="7"/>
      <c r="D713" s="7"/>
      <c r="E713" s="7"/>
      <c r="F713" s="7"/>
      <c r="G713" s="12"/>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row>
    <row r="714" spans="1:32" ht="15.75" customHeight="1" x14ac:dyDescent="0.35">
      <c r="A714" s="7"/>
      <c r="B714" s="7"/>
      <c r="C714" s="7"/>
      <c r="D714" s="7"/>
      <c r="E714" s="7"/>
      <c r="F714" s="7"/>
      <c r="G714" s="12"/>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row>
    <row r="715" spans="1:32" ht="15.75" customHeight="1" x14ac:dyDescent="0.35">
      <c r="A715" s="7"/>
      <c r="B715" s="7"/>
      <c r="C715" s="7"/>
      <c r="D715" s="7"/>
      <c r="E715" s="7"/>
      <c r="F715" s="7"/>
      <c r="G715" s="12"/>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row>
    <row r="716" spans="1:32" ht="15.75" customHeight="1" x14ac:dyDescent="0.35">
      <c r="A716" s="7"/>
      <c r="B716" s="7"/>
      <c r="C716" s="7"/>
      <c r="D716" s="7"/>
      <c r="E716" s="7"/>
      <c r="F716" s="7"/>
      <c r="G716" s="12"/>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row>
    <row r="717" spans="1:32" ht="15.75" customHeight="1" x14ac:dyDescent="0.35">
      <c r="A717" s="7"/>
      <c r="B717" s="7"/>
      <c r="C717" s="7"/>
      <c r="D717" s="7"/>
      <c r="E717" s="7"/>
      <c r="F717" s="7"/>
      <c r="G717" s="12"/>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row>
    <row r="718" spans="1:32" ht="15.75" customHeight="1" x14ac:dyDescent="0.35">
      <c r="A718" s="7"/>
      <c r="B718" s="7"/>
      <c r="C718" s="7"/>
      <c r="D718" s="7"/>
      <c r="E718" s="7"/>
      <c r="F718" s="7"/>
      <c r="G718" s="12"/>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row>
    <row r="719" spans="1:32" ht="15.75" customHeight="1" x14ac:dyDescent="0.35">
      <c r="A719" s="7"/>
      <c r="B719" s="7"/>
      <c r="C719" s="7"/>
      <c r="D719" s="7"/>
      <c r="E719" s="7"/>
      <c r="F719" s="7"/>
      <c r="G719" s="12"/>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row>
    <row r="720" spans="1:32" ht="15.75" customHeight="1" x14ac:dyDescent="0.35">
      <c r="A720" s="7"/>
      <c r="B720" s="7"/>
      <c r="C720" s="7"/>
      <c r="D720" s="7"/>
      <c r="E720" s="7"/>
      <c r="F720" s="7"/>
      <c r="G720" s="12"/>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row>
    <row r="721" spans="1:32" ht="15.75" customHeight="1" x14ac:dyDescent="0.35">
      <c r="A721" s="7"/>
      <c r="B721" s="7"/>
      <c r="C721" s="7"/>
      <c r="D721" s="7"/>
      <c r="E721" s="7"/>
      <c r="F721" s="7"/>
      <c r="G721" s="12"/>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row>
    <row r="722" spans="1:32" ht="15.75" customHeight="1" x14ac:dyDescent="0.35">
      <c r="A722" s="7"/>
      <c r="B722" s="7"/>
      <c r="C722" s="7"/>
      <c r="D722" s="7"/>
      <c r="E722" s="7"/>
      <c r="F722" s="7"/>
      <c r="G722" s="12"/>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row>
    <row r="723" spans="1:32" ht="15.75" customHeight="1" x14ac:dyDescent="0.35">
      <c r="A723" s="7"/>
      <c r="B723" s="7"/>
      <c r="C723" s="7"/>
      <c r="D723" s="7"/>
      <c r="E723" s="7"/>
      <c r="F723" s="7"/>
      <c r="G723" s="12"/>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row>
    <row r="724" spans="1:32" ht="15.75" customHeight="1" x14ac:dyDescent="0.35">
      <c r="A724" s="7"/>
      <c r="B724" s="7"/>
      <c r="C724" s="7"/>
      <c r="D724" s="7"/>
      <c r="E724" s="7"/>
      <c r="F724" s="7"/>
      <c r="G724" s="12"/>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row>
    <row r="725" spans="1:32" ht="15.75" customHeight="1" x14ac:dyDescent="0.35">
      <c r="A725" s="7"/>
      <c r="B725" s="7"/>
      <c r="C725" s="7"/>
      <c r="D725" s="7"/>
      <c r="E725" s="7"/>
      <c r="F725" s="7"/>
      <c r="G725" s="12"/>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row>
    <row r="726" spans="1:32" ht="15.75" customHeight="1" x14ac:dyDescent="0.35">
      <c r="A726" s="7"/>
      <c r="B726" s="7"/>
      <c r="C726" s="7"/>
      <c r="D726" s="7"/>
      <c r="E726" s="7"/>
      <c r="F726" s="7"/>
      <c r="G726" s="12"/>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row>
    <row r="727" spans="1:32" ht="15.75" customHeight="1" x14ac:dyDescent="0.35">
      <c r="A727" s="7"/>
      <c r="B727" s="7"/>
      <c r="C727" s="7"/>
      <c r="D727" s="7"/>
      <c r="E727" s="7"/>
      <c r="F727" s="7"/>
      <c r="G727" s="12"/>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row>
    <row r="728" spans="1:32" ht="15.75" customHeight="1" x14ac:dyDescent="0.35">
      <c r="A728" s="7"/>
      <c r="B728" s="7"/>
      <c r="C728" s="7"/>
      <c r="D728" s="7"/>
      <c r="E728" s="7"/>
      <c r="F728" s="7"/>
      <c r="G728" s="12"/>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row>
    <row r="729" spans="1:32" ht="15.75" customHeight="1" x14ac:dyDescent="0.35">
      <c r="A729" s="7"/>
      <c r="B729" s="7"/>
      <c r="C729" s="7"/>
      <c r="D729" s="7"/>
      <c r="E729" s="7"/>
      <c r="F729" s="7"/>
      <c r="G729" s="12"/>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row>
    <row r="730" spans="1:32" ht="15.75" customHeight="1" x14ac:dyDescent="0.35">
      <c r="A730" s="7"/>
      <c r="B730" s="7"/>
      <c r="C730" s="7"/>
      <c r="D730" s="7"/>
      <c r="E730" s="7"/>
      <c r="F730" s="7"/>
      <c r="G730" s="12"/>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row>
    <row r="731" spans="1:32" ht="15.75" customHeight="1" x14ac:dyDescent="0.35">
      <c r="A731" s="7"/>
      <c r="B731" s="7"/>
      <c r="C731" s="7"/>
      <c r="D731" s="7"/>
      <c r="E731" s="7"/>
      <c r="F731" s="7"/>
      <c r="G731" s="12"/>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row>
    <row r="732" spans="1:32" ht="15.75" customHeight="1" x14ac:dyDescent="0.35">
      <c r="A732" s="7"/>
      <c r="B732" s="7"/>
      <c r="C732" s="7"/>
      <c r="D732" s="7"/>
      <c r="E732" s="7"/>
      <c r="F732" s="7"/>
      <c r="G732" s="12"/>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row>
    <row r="733" spans="1:32" ht="15.75" customHeight="1" x14ac:dyDescent="0.35">
      <c r="A733" s="7"/>
      <c r="B733" s="7"/>
      <c r="C733" s="7"/>
      <c r="D733" s="7"/>
      <c r="E733" s="7"/>
      <c r="F733" s="7"/>
      <c r="G733" s="12"/>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row>
    <row r="734" spans="1:32" ht="15.75" customHeight="1" x14ac:dyDescent="0.35">
      <c r="A734" s="7"/>
      <c r="B734" s="7"/>
      <c r="C734" s="7"/>
      <c r="D734" s="7"/>
      <c r="E734" s="7"/>
      <c r="F734" s="7"/>
      <c r="G734" s="12"/>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row>
    <row r="735" spans="1:32" ht="15.75" customHeight="1" x14ac:dyDescent="0.35">
      <c r="A735" s="7"/>
      <c r="B735" s="7"/>
      <c r="C735" s="7"/>
      <c r="D735" s="7"/>
      <c r="E735" s="7"/>
      <c r="F735" s="7"/>
      <c r="G735" s="12"/>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row>
    <row r="736" spans="1:32" ht="15.75" customHeight="1" x14ac:dyDescent="0.35">
      <c r="A736" s="7"/>
      <c r="B736" s="7"/>
      <c r="C736" s="7"/>
      <c r="D736" s="7"/>
      <c r="E736" s="7"/>
      <c r="F736" s="7"/>
      <c r="G736" s="12"/>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row>
    <row r="737" spans="1:32" ht="15.75" customHeight="1" x14ac:dyDescent="0.35">
      <c r="A737" s="7"/>
      <c r="B737" s="7"/>
      <c r="C737" s="7"/>
      <c r="D737" s="7"/>
      <c r="E737" s="7"/>
      <c r="F737" s="7"/>
      <c r="G737" s="12"/>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row>
    <row r="738" spans="1:32" ht="15.75" customHeight="1" x14ac:dyDescent="0.35">
      <c r="A738" s="7"/>
      <c r="B738" s="7"/>
      <c r="C738" s="7"/>
      <c r="D738" s="7"/>
      <c r="E738" s="7"/>
      <c r="F738" s="7"/>
      <c r="G738" s="12"/>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row>
    <row r="739" spans="1:32" ht="15.75" customHeight="1" x14ac:dyDescent="0.35">
      <c r="A739" s="7"/>
      <c r="B739" s="7"/>
      <c r="C739" s="7"/>
      <c r="D739" s="7"/>
      <c r="E739" s="7"/>
      <c r="F739" s="7"/>
      <c r="G739" s="12"/>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row>
    <row r="740" spans="1:32" ht="15.75" customHeight="1" x14ac:dyDescent="0.35">
      <c r="A740" s="7"/>
      <c r="B740" s="7"/>
      <c r="C740" s="7"/>
      <c r="D740" s="7"/>
      <c r="E740" s="7"/>
      <c r="F740" s="7"/>
      <c r="G740" s="12"/>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row>
    <row r="741" spans="1:32" ht="15.75" customHeight="1" x14ac:dyDescent="0.35">
      <c r="A741" s="7"/>
      <c r="B741" s="7"/>
      <c r="C741" s="7"/>
      <c r="D741" s="7"/>
      <c r="E741" s="7"/>
      <c r="F741" s="7"/>
      <c r="G741" s="12"/>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row>
    <row r="742" spans="1:32" ht="15.75" customHeight="1" x14ac:dyDescent="0.35">
      <c r="A742" s="7"/>
      <c r="B742" s="7"/>
      <c r="C742" s="7"/>
      <c r="D742" s="7"/>
      <c r="E742" s="7"/>
      <c r="F742" s="7"/>
      <c r="G742" s="12"/>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row>
    <row r="743" spans="1:32" ht="15.75" customHeight="1" x14ac:dyDescent="0.35">
      <c r="A743" s="7"/>
      <c r="B743" s="7"/>
      <c r="C743" s="7"/>
      <c r="D743" s="7"/>
      <c r="E743" s="7"/>
      <c r="F743" s="7"/>
      <c r="G743" s="12"/>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row>
    <row r="744" spans="1:32" ht="15.75" customHeight="1" x14ac:dyDescent="0.35">
      <c r="A744" s="7"/>
      <c r="B744" s="7"/>
      <c r="C744" s="7"/>
      <c r="D744" s="7"/>
      <c r="E744" s="7"/>
      <c r="F744" s="7"/>
      <c r="G744" s="12"/>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row>
    <row r="745" spans="1:32" ht="15.75" customHeight="1" x14ac:dyDescent="0.35">
      <c r="A745" s="7"/>
      <c r="B745" s="7"/>
      <c r="C745" s="7"/>
      <c r="D745" s="7"/>
      <c r="E745" s="7"/>
      <c r="F745" s="7"/>
      <c r="G745" s="12"/>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row>
    <row r="746" spans="1:32" ht="15.75" customHeight="1" x14ac:dyDescent="0.35">
      <c r="A746" s="7"/>
      <c r="B746" s="7"/>
      <c r="C746" s="7"/>
      <c r="D746" s="7"/>
      <c r="E746" s="7"/>
      <c r="F746" s="7"/>
      <c r="G746" s="12"/>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row>
    <row r="747" spans="1:32" ht="15.75" customHeight="1" x14ac:dyDescent="0.35">
      <c r="A747" s="7"/>
      <c r="B747" s="7"/>
      <c r="C747" s="7"/>
      <c r="D747" s="7"/>
      <c r="E747" s="7"/>
      <c r="F747" s="7"/>
      <c r="G747" s="12"/>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row>
    <row r="748" spans="1:32" ht="15.75" customHeight="1" x14ac:dyDescent="0.35">
      <c r="A748" s="7"/>
      <c r="B748" s="7"/>
      <c r="C748" s="7"/>
      <c r="D748" s="7"/>
      <c r="E748" s="7"/>
      <c r="F748" s="7"/>
      <c r="G748" s="12"/>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row>
    <row r="749" spans="1:32" ht="15.75" customHeight="1" x14ac:dyDescent="0.35">
      <c r="A749" s="7"/>
      <c r="B749" s="7"/>
      <c r="C749" s="7"/>
      <c r="D749" s="7"/>
      <c r="E749" s="7"/>
      <c r="F749" s="7"/>
      <c r="G749" s="12"/>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row>
    <row r="750" spans="1:32" ht="15.75" customHeight="1" x14ac:dyDescent="0.35">
      <c r="A750" s="7"/>
      <c r="B750" s="7"/>
      <c r="C750" s="7"/>
      <c r="D750" s="7"/>
      <c r="E750" s="7"/>
      <c r="F750" s="7"/>
      <c r="G750" s="12"/>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row>
    <row r="751" spans="1:32" ht="15.75" customHeight="1" x14ac:dyDescent="0.35">
      <c r="A751" s="7"/>
      <c r="B751" s="7"/>
      <c r="C751" s="7"/>
      <c r="D751" s="7"/>
      <c r="E751" s="7"/>
      <c r="F751" s="7"/>
      <c r="G751" s="12"/>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row>
    <row r="752" spans="1:32" ht="15.75" customHeight="1" x14ac:dyDescent="0.35">
      <c r="A752" s="7"/>
      <c r="B752" s="7"/>
      <c r="C752" s="7"/>
      <c r="D752" s="7"/>
      <c r="E752" s="7"/>
      <c r="F752" s="7"/>
      <c r="G752" s="12"/>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row>
    <row r="753" spans="1:32" ht="15.75" customHeight="1" x14ac:dyDescent="0.35">
      <c r="A753" s="7"/>
      <c r="B753" s="7"/>
      <c r="C753" s="7"/>
      <c r="D753" s="7"/>
      <c r="E753" s="7"/>
      <c r="F753" s="7"/>
      <c r="G753" s="12"/>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row>
    <row r="754" spans="1:32" ht="15.75" customHeight="1" x14ac:dyDescent="0.35">
      <c r="A754" s="7"/>
      <c r="B754" s="7"/>
      <c r="C754" s="7"/>
      <c r="D754" s="7"/>
      <c r="E754" s="7"/>
      <c r="F754" s="7"/>
      <c r="G754" s="12"/>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row>
    <row r="755" spans="1:32" ht="15.75" customHeight="1" x14ac:dyDescent="0.35">
      <c r="A755" s="7"/>
      <c r="B755" s="7"/>
      <c r="C755" s="7"/>
      <c r="D755" s="7"/>
      <c r="E755" s="7"/>
      <c r="F755" s="7"/>
      <c r="G755" s="12"/>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row>
    <row r="756" spans="1:32" ht="15.75" customHeight="1" x14ac:dyDescent="0.35">
      <c r="A756" s="7"/>
      <c r="B756" s="7"/>
      <c r="C756" s="7"/>
      <c r="D756" s="7"/>
      <c r="E756" s="7"/>
      <c r="F756" s="7"/>
      <c r="G756" s="12"/>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row>
    <row r="757" spans="1:32" ht="15.75" customHeight="1" x14ac:dyDescent="0.35">
      <c r="A757" s="7"/>
      <c r="B757" s="7"/>
      <c r="C757" s="7"/>
      <c r="D757" s="7"/>
      <c r="E757" s="7"/>
      <c r="F757" s="7"/>
      <c r="G757" s="12"/>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row>
    <row r="758" spans="1:32" ht="15.75" customHeight="1" x14ac:dyDescent="0.35">
      <c r="A758" s="7"/>
      <c r="B758" s="7"/>
      <c r="C758" s="7"/>
      <c r="D758" s="7"/>
      <c r="E758" s="7"/>
      <c r="F758" s="7"/>
      <c r="G758" s="12"/>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row>
    <row r="759" spans="1:32" ht="15.75" customHeight="1" x14ac:dyDescent="0.35">
      <c r="A759" s="7"/>
      <c r="B759" s="7"/>
      <c r="C759" s="7"/>
      <c r="D759" s="7"/>
      <c r="E759" s="7"/>
      <c r="F759" s="7"/>
      <c r="G759" s="12"/>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row>
    <row r="760" spans="1:32" ht="15.75" customHeight="1" x14ac:dyDescent="0.35">
      <c r="A760" s="7"/>
      <c r="B760" s="7"/>
      <c r="C760" s="7"/>
      <c r="D760" s="7"/>
      <c r="E760" s="7"/>
      <c r="F760" s="7"/>
      <c r="G760" s="12"/>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row>
    <row r="761" spans="1:32" ht="15.75" customHeight="1" x14ac:dyDescent="0.35">
      <c r="A761" s="7"/>
      <c r="B761" s="7"/>
      <c r="C761" s="7"/>
      <c r="D761" s="7"/>
      <c r="E761" s="7"/>
      <c r="F761" s="7"/>
      <c r="G761" s="12"/>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row>
    <row r="762" spans="1:32" ht="15.75" customHeight="1" x14ac:dyDescent="0.35">
      <c r="A762" s="7"/>
      <c r="B762" s="7"/>
      <c r="C762" s="7"/>
      <c r="D762" s="7"/>
      <c r="E762" s="7"/>
      <c r="F762" s="7"/>
      <c r="G762" s="12"/>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row>
    <row r="763" spans="1:32" ht="15.75" customHeight="1" x14ac:dyDescent="0.35">
      <c r="A763" s="7"/>
      <c r="B763" s="7"/>
      <c r="C763" s="7"/>
      <c r="D763" s="7"/>
      <c r="E763" s="7"/>
      <c r="F763" s="7"/>
      <c r="G763" s="12"/>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row>
    <row r="764" spans="1:32" ht="15.75" customHeight="1" x14ac:dyDescent="0.35">
      <c r="A764" s="7"/>
      <c r="B764" s="7"/>
      <c r="C764" s="7"/>
      <c r="D764" s="7"/>
      <c r="E764" s="7"/>
      <c r="F764" s="7"/>
      <c r="G764" s="12"/>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row>
    <row r="765" spans="1:32" ht="15.75" customHeight="1" x14ac:dyDescent="0.35">
      <c r="A765" s="7"/>
      <c r="B765" s="7"/>
      <c r="C765" s="7"/>
      <c r="D765" s="7"/>
      <c r="E765" s="7"/>
      <c r="F765" s="7"/>
      <c r="G765" s="12"/>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row>
    <row r="766" spans="1:32" ht="15.75" customHeight="1" x14ac:dyDescent="0.35">
      <c r="A766" s="7"/>
      <c r="B766" s="7"/>
      <c r="C766" s="7"/>
      <c r="D766" s="7"/>
      <c r="E766" s="7"/>
      <c r="F766" s="7"/>
      <c r="G766" s="12"/>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row>
    <row r="767" spans="1:32" ht="15.75" customHeight="1" x14ac:dyDescent="0.35">
      <c r="A767" s="7"/>
      <c r="B767" s="7"/>
      <c r="C767" s="7"/>
      <c r="D767" s="7"/>
      <c r="E767" s="7"/>
      <c r="F767" s="7"/>
      <c r="G767" s="12"/>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row>
    <row r="768" spans="1:32" ht="15.75" customHeight="1" x14ac:dyDescent="0.35">
      <c r="A768" s="7"/>
      <c r="B768" s="7"/>
      <c r="C768" s="7"/>
      <c r="D768" s="7"/>
      <c r="E768" s="7"/>
      <c r="F768" s="7"/>
      <c r="G768" s="12"/>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row>
    <row r="769" spans="1:32" ht="15.75" customHeight="1" x14ac:dyDescent="0.35">
      <c r="A769" s="7"/>
      <c r="B769" s="7"/>
      <c r="C769" s="7"/>
      <c r="D769" s="7"/>
      <c r="E769" s="7"/>
      <c r="F769" s="7"/>
      <c r="G769" s="12"/>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row>
    <row r="770" spans="1:32" ht="15.75" customHeight="1" x14ac:dyDescent="0.35">
      <c r="A770" s="7"/>
      <c r="B770" s="7"/>
      <c r="C770" s="7"/>
      <c r="D770" s="7"/>
      <c r="E770" s="7"/>
      <c r="F770" s="7"/>
      <c r="G770" s="12"/>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row>
    <row r="771" spans="1:32" ht="15.75" customHeight="1" x14ac:dyDescent="0.35">
      <c r="A771" s="7"/>
      <c r="B771" s="7"/>
      <c r="C771" s="7"/>
      <c r="D771" s="7"/>
      <c r="E771" s="7"/>
      <c r="F771" s="7"/>
      <c r="G771" s="12"/>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row>
    <row r="772" spans="1:32" ht="15.75" customHeight="1" x14ac:dyDescent="0.35">
      <c r="A772" s="7"/>
      <c r="B772" s="7"/>
      <c r="C772" s="7"/>
      <c r="D772" s="7"/>
      <c r="E772" s="7"/>
      <c r="F772" s="7"/>
      <c r="G772" s="12"/>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row>
    <row r="773" spans="1:32" ht="15.75" customHeight="1" x14ac:dyDescent="0.35">
      <c r="A773" s="7"/>
      <c r="B773" s="7"/>
      <c r="C773" s="7"/>
      <c r="D773" s="7"/>
      <c r="E773" s="7"/>
      <c r="F773" s="7"/>
      <c r="G773" s="12"/>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row>
    <row r="774" spans="1:32" ht="15.75" customHeight="1" x14ac:dyDescent="0.35">
      <c r="A774" s="7"/>
      <c r="B774" s="7"/>
      <c r="C774" s="7"/>
      <c r="D774" s="7"/>
      <c r="E774" s="7"/>
      <c r="F774" s="7"/>
      <c r="G774" s="12"/>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row>
    <row r="775" spans="1:32" ht="15.75" customHeight="1" x14ac:dyDescent="0.35">
      <c r="A775" s="7"/>
      <c r="B775" s="7"/>
      <c r="C775" s="7"/>
      <c r="D775" s="7"/>
      <c r="E775" s="7"/>
      <c r="F775" s="7"/>
      <c r="G775" s="12"/>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row>
    <row r="776" spans="1:32" ht="15.75" customHeight="1" x14ac:dyDescent="0.35">
      <c r="A776" s="7"/>
      <c r="B776" s="7"/>
      <c r="C776" s="7"/>
      <c r="D776" s="7"/>
      <c r="E776" s="7"/>
      <c r="F776" s="7"/>
      <c r="G776" s="12"/>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row>
    <row r="777" spans="1:32" ht="15.75" customHeight="1" x14ac:dyDescent="0.35">
      <c r="A777" s="7"/>
      <c r="B777" s="7"/>
      <c r="C777" s="7"/>
      <c r="D777" s="7"/>
      <c r="E777" s="7"/>
      <c r="F777" s="7"/>
      <c r="G777" s="12"/>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row>
    <row r="778" spans="1:32" ht="15.75" customHeight="1" x14ac:dyDescent="0.35">
      <c r="A778" s="7"/>
      <c r="B778" s="7"/>
      <c r="C778" s="7"/>
      <c r="D778" s="7"/>
      <c r="E778" s="7"/>
      <c r="F778" s="7"/>
      <c r="G778" s="12"/>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row>
    <row r="779" spans="1:32" ht="15.75" customHeight="1" x14ac:dyDescent="0.35">
      <c r="A779" s="7"/>
      <c r="B779" s="7"/>
      <c r="C779" s="7"/>
      <c r="D779" s="7"/>
      <c r="E779" s="7"/>
      <c r="F779" s="7"/>
      <c r="G779" s="12"/>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row>
    <row r="780" spans="1:32" ht="15.75" customHeight="1" x14ac:dyDescent="0.35">
      <c r="A780" s="7"/>
      <c r="B780" s="7"/>
      <c r="C780" s="7"/>
      <c r="D780" s="7"/>
      <c r="E780" s="7"/>
      <c r="F780" s="7"/>
      <c r="G780" s="12"/>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row>
    <row r="781" spans="1:32" ht="15.75" customHeight="1" x14ac:dyDescent="0.35">
      <c r="A781" s="7"/>
      <c r="B781" s="7"/>
      <c r="C781" s="7"/>
      <c r="D781" s="7"/>
      <c r="E781" s="7"/>
      <c r="F781" s="7"/>
      <c r="G781" s="12"/>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row>
    <row r="782" spans="1:32" ht="15.75" customHeight="1" x14ac:dyDescent="0.35">
      <c r="A782" s="7"/>
      <c r="B782" s="7"/>
      <c r="C782" s="7"/>
      <c r="D782" s="7"/>
      <c r="E782" s="7"/>
      <c r="F782" s="7"/>
      <c r="G782" s="12"/>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row>
    <row r="783" spans="1:32" ht="15.75" customHeight="1" x14ac:dyDescent="0.35">
      <c r="A783" s="7"/>
      <c r="B783" s="7"/>
      <c r="C783" s="7"/>
      <c r="D783" s="7"/>
      <c r="E783" s="7"/>
      <c r="F783" s="7"/>
      <c r="G783" s="12"/>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row>
    <row r="784" spans="1:32" ht="15.75" customHeight="1" x14ac:dyDescent="0.35">
      <c r="A784" s="7"/>
      <c r="B784" s="7"/>
      <c r="C784" s="7"/>
      <c r="D784" s="7"/>
      <c r="E784" s="7"/>
      <c r="F784" s="7"/>
      <c r="G784" s="12"/>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row>
    <row r="785" spans="1:32" ht="15.75" customHeight="1" x14ac:dyDescent="0.35">
      <c r="A785" s="7"/>
      <c r="B785" s="7"/>
      <c r="C785" s="7"/>
      <c r="D785" s="7"/>
      <c r="E785" s="7"/>
      <c r="F785" s="7"/>
      <c r="G785" s="12"/>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row>
    <row r="786" spans="1:32" ht="15.75" customHeight="1" x14ac:dyDescent="0.35">
      <c r="A786" s="7"/>
      <c r="B786" s="7"/>
      <c r="C786" s="7"/>
      <c r="D786" s="7"/>
      <c r="E786" s="7"/>
      <c r="F786" s="7"/>
      <c r="G786" s="12"/>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row>
    <row r="787" spans="1:32" ht="15.75" customHeight="1" x14ac:dyDescent="0.35">
      <c r="A787" s="7"/>
      <c r="B787" s="7"/>
      <c r="C787" s="7"/>
      <c r="D787" s="7"/>
      <c r="E787" s="7"/>
      <c r="F787" s="7"/>
      <c r="G787" s="12"/>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row>
    <row r="788" spans="1:32" ht="15.75" customHeight="1" x14ac:dyDescent="0.35">
      <c r="A788" s="7"/>
      <c r="B788" s="7"/>
      <c r="C788" s="7"/>
      <c r="D788" s="7"/>
      <c r="E788" s="7"/>
      <c r="F788" s="7"/>
      <c r="G788" s="12"/>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row>
    <row r="789" spans="1:32" ht="15.75" customHeight="1" x14ac:dyDescent="0.35">
      <c r="A789" s="7"/>
      <c r="B789" s="7"/>
      <c r="C789" s="7"/>
      <c r="D789" s="7"/>
      <c r="E789" s="7"/>
      <c r="F789" s="7"/>
      <c r="G789" s="12"/>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row>
    <row r="790" spans="1:32" ht="15.75" customHeight="1" x14ac:dyDescent="0.35">
      <c r="A790" s="7"/>
      <c r="B790" s="7"/>
      <c r="C790" s="7"/>
      <c r="D790" s="7"/>
      <c r="E790" s="7"/>
      <c r="F790" s="7"/>
      <c r="G790" s="12"/>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row>
    <row r="791" spans="1:32" ht="15.75" customHeight="1" x14ac:dyDescent="0.35">
      <c r="A791" s="7"/>
      <c r="B791" s="7"/>
      <c r="C791" s="7"/>
      <c r="D791" s="7"/>
      <c r="E791" s="7"/>
      <c r="F791" s="7"/>
      <c r="G791" s="12"/>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row>
    <row r="792" spans="1:32" ht="15.75" customHeight="1" x14ac:dyDescent="0.35">
      <c r="A792" s="7"/>
      <c r="B792" s="7"/>
      <c r="C792" s="7"/>
      <c r="D792" s="7"/>
      <c r="E792" s="7"/>
      <c r="F792" s="7"/>
      <c r="G792" s="12"/>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row>
    <row r="793" spans="1:32" ht="15.75" customHeight="1" x14ac:dyDescent="0.35">
      <c r="A793" s="7"/>
      <c r="B793" s="7"/>
      <c r="C793" s="7"/>
      <c r="D793" s="7"/>
      <c r="E793" s="7"/>
      <c r="F793" s="7"/>
      <c r="G793" s="12"/>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row>
    <row r="794" spans="1:32" ht="15.75" customHeight="1" x14ac:dyDescent="0.35">
      <c r="A794" s="7"/>
      <c r="B794" s="7"/>
      <c r="C794" s="7"/>
      <c r="D794" s="7"/>
      <c r="E794" s="7"/>
      <c r="F794" s="7"/>
      <c r="G794" s="12"/>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row>
    <row r="795" spans="1:32" ht="15.75" customHeight="1" x14ac:dyDescent="0.35">
      <c r="A795" s="7"/>
      <c r="B795" s="7"/>
      <c r="C795" s="7"/>
      <c r="D795" s="7"/>
      <c r="E795" s="7"/>
      <c r="F795" s="7"/>
      <c r="G795" s="12"/>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row>
    <row r="796" spans="1:32" ht="15.75" customHeight="1" x14ac:dyDescent="0.35">
      <c r="A796" s="7"/>
      <c r="B796" s="7"/>
      <c r="C796" s="7"/>
      <c r="D796" s="7"/>
      <c r="E796" s="7"/>
      <c r="F796" s="7"/>
      <c r="G796" s="12"/>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row>
    <row r="797" spans="1:32" ht="15.75" customHeight="1" x14ac:dyDescent="0.35">
      <c r="A797" s="7"/>
      <c r="B797" s="7"/>
      <c r="C797" s="7"/>
      <c r="D797" s="7"/>
      <c r="E797" s="7"/>
      <c r="F797" s="7"/>
      <c r="G797" s="12"/>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row>
    <row r="798" spans="1:32" ht="15.75" customHeight="1" x14ac:dyDescent="0.35">
      <c r="A798" s="7"/>
      <c r="B798" s="7"/>
      <c r="C798" s="7"/>
      <c r="D798" s="7"/>
      <c r="E798" s="7"/>
      <c r="F798" s="7"/>
      <c r="G798" s="12"/>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row>
    <row r="799" spans="1:32" ht="15.75" customHeight="1" x14ac:dyDescent="0.35">
      <c r="A799" s="7"/>
      <c r="B799" s="7"/>
      <c r="C799" s="7"/>
      <c r="D799" s="7"/>
      <c r="E799" s="7"/>
      <c r="F799" s="7"/>
      <c r="G799" s="12"/>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row>
    <row r="800" spans="1:32" ht="15.75" customHeight="1" x14ac:dyDescent="0.35">
      <c r="A800" s="7"/>
      <c r="B800" s="7"/>
      <c r="C800" s="7"/>
      <c r="D800" s="7"/>
      <c r="E800" s="7"/>
      <c r="F800" s="7"/>
      <c r="G800" s="12"/>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row>
    <row r="801" spans="1:32" ht="15.75" customHeight="1" x14ac:dyDescent="0.35">
      <c r="A801" s="7"/>
      <c r="B801" s="7"/>
      <c r="C801" s="7"/>
      <c r="D801" s="7"/>
      <c r="E801" s="7"/>
      <c r="F801" s="7"/>
      <c r="G801" s="12"/>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row>
    <row r="802" spans="1:32" ht="15.75" customHeight="1" x14ac:dyDescent="0.35">
      <c r="A802" s="7"/>
      <c r="B802" s="7"/>
      <c r="C802" s="7"/>
      <c r="D802" s="7"/>
      <c r="E802" s="7"/>
      <c r="F802" s="7"/>
      <c r="G802" s="12"/>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row>
    <row r="803" spans="1:32" ht="15.75" customHeight="1" x14ac:dyDescent="0.35">
      <c r="A803" s="7"/>
      <c r="B803" s="7"/>
      <c r="C803" s="7"/>
      <c r="D803" s="7"/>
      <c r="E803" s="7"/>
      <c r="F803" s="7"/>
      <c r="G803" s="12"/>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row>
    <row r="804" spans="1:32" ht="15.75" customHeight="1" x14ac:dyDescent="0.35">
      <c r="A804" s="7"/>
      <c r="B804" s="7"/>
      <c r="C804" s="7"/>
      <c r="D804" s="7"/>
      <c r="E804" s="7"/>
      <c r="F804" s="7"/>
      <c r="G804" s="12"/>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row>
    <row r="805" spans="1:32" ht="15.75" customHeight="1" x14ac:dyDescent="0.35">
      <c r="A805" s="7"/>
      <c r="B805" s="7"/>
      <c r="C805" s="7"/>
      <c r="D805" s="7"/>
      <c r="E805" s="7"/>
      <c r="F805" s="7"/>
      <c r="G805" s="12"/>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row>
    <row r="806" spans="1:32" ht="15.75" customHeight="1" x14ac:dyDescent="0.35">
      <c r="A806" s="7"/>
      <c r="B806" s="7"/>
      <c r="C806" s="7"/>
      <c r="D806" s="7"/>
      <c r="E806" s="7"/>
      <c r="F806" s="7"/>
      <c r="G806" s="12"/>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row>
    <row r="807" spans="1:32" ht="15.75" customHeight="1" x14ac:dyDescent="0.35">
      <c r="A807" s="7"/>
      <c r="B807" s="7"/>
      <c r="C807" s="7"/>
      <c r="D807" s="7"/>
      <c r="E807" s="7"/>
      <c r="F807" s="7"/>
      <c r="G807" s="12"/>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row>
    <row r="808" spans="1:32" ht="15.75" customHeight="1" x14ac:dyDescent="0.35">
      <c r="A808" s="7"/>
      <c r="B808" s="7"/>
      <c r="C808" s="7"/>
      <c r="D808" s="7"/>
      <c r="E808" s="7"/>
      <c r="F808" s="7"/>
      <c r="G808" s="12"/>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row>
    <row r="809" spans="1:32" ht="15.75" customHeight="1" x14ac:dyDescent="0.35">
      <c r="A809" s="7"/>
      <c r="B809" s="7"/>
      <c r="C809" s="7"/>
      <c r="D809" s="7"/>
      <c r="E809" s="7"/>
      <c r="F809" s="7"/>
      <c r="G809" s="12"/>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row>
    <row r="810" spans="1:32" ht="15.75" customHeight="1" x14ac:dyDescent="0.35">
      <c r="A810" s="7"/>
      <c r="B810" s="7"/>
      <c r="C810" s="7"/>
      <c r="D810" s="7"/>
      <c r="E810" s="7"/>
      <c r="F810" s="7"/>
      <c r="G810" s="12"/>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row>
    <row r="811" spans="1:32" ht="15.75" customHeight="1" x14ac:dyDescent="0.35">
      <c r="A811" s="7"/>
      <c r="B811" s="7"/>
      <c r="C811" s="7"/>
      <c r="D811" s="7"/>
      <c r="E811" s="7"/>
      <c r="F811" s="7"/>
      <c r="G811" s="12"/>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row>
    <row r="812" spans="1:32" ht="15.75" customHeight="1" x14ac:dyDescent="0.35">
      <c r="A812" s="7"/>
      <c r="B812" s="7"/>
      <c r="C812" s="7"/>
      <c r="D812" s="7"/>
      <c r="E812" s="7"/>
      <c r="F812" s="7"/>
      <c r="G812" s="12"/>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row>
    <row r="813" spans="1:32" ht="15.75" customHeight="1" x14ac:dyDescent="0.35">
      <c r="A813" s="7"/>
      <c r="B813" s="7"/>
      <c r="C813" s="7"/>
      <c r="D813" s="7"/>
      <c r="E813" s="7"/>
      <c r="F813" s="7"/>
      <c r="G813" s="12"/>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row>
    <row r="814" spans="1:32" ht="15.75" customHeight="1" x14ac:dyDescent="0.35">
      <c r="A814" s="7"/>
      <c r="B814" s="7"/>
      <c r="C814" s="7"/>
      <c r="D814" s="7"/>
      <c r="E814" s="7"/>
      <c r="F814" s="7"/>
      <c r="G814" s="12"/>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row>
    <row r="815" spans="1:32" ht="15.75" customHeight="1" x14ac:dyDescent="0.35">
      <c r="A815" s="7"/>
      <c r="B815" s="7"/>
      <c r="C815" s="7"/>
      <c r="D815" s="7"/>
      <c r="E815" s="7"/>
      <c r="F815" s="7"/>
      <c r="G815" s="12"/>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row>
    <row r="816" spans="1:32" ht="15.75" customHeight="1" x14ac:dyDescent="0.35">
      <c r="A816" s="7"/>
      <c r="B816" s="7"/>
      <c r="C816" s="7"/>
      <c r="D816" s="7"/>
      <c r="E816" s="7"/>
      <c r="F816" s="7"/>
      <c r="G816" s="12"/>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row>
    <row r="817" spans="1:32" ht="15.75" customHeight="1" x14ac:dyDescent="0.35">
      <c r="A817" s="7"/>
      <c r="B817" s="7"/>
      <c r="C817" s="7"/>
      <c r="D817" s="7"/>
      <c r="E817" s="7"/>
      <c r="F817" s="7"/>
      <c r="G817" s="12"/>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row>
    <row r="818" spans="1:32" ht="15.75" customHeight="1" x14ac:dyDescent="0.35">
      <c r="A818" s="7"/>
      <c r="B818" s="7"/>
      <c r="C818" s="7"/>
      <c r="D818" s="7"/>
      <c r="E818" s="7"/>
      <c r="F818" s="7"/>
      <c r="G818" s="12"/>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row>
    <row r="819" spans="1:32" ht="15.75" customHeight="1" x14ac:dyDescent="0.35">
      <c r="A819" s="7"/>
      <c r="B819" s="7"/>
      <c r="C819" s="7"/>
      <c r="D819" s="7"/>
      <c r="E819" s="7"/>
      <c r="F819" s="7"/>
      <c r="G819" s="12"/>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row>
    <row r="820" spans="1:32" ht="15.75" customHeight="1" x14ac:dyDescent="0.35">
      <c r="A820" s="7"/>
      <c r="B820" s="7"/>
      <c r="C820" s="7"/>
      <c r="D820" s="7"/>
      <c r="E820" s="7"/>
      <c r="F820" s="7"/>
      <c r="G820" s="12"/>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row>
    <row r="821" spans="1:32" ht="15.75" customHeight="1" x14ac:dyDescent="0.35">
      <c r="A821" s="7"/>
      <c r="B821" s="7"/>
      <c r="C821" s="7"/>
      <c r="D821" s="7"/>
      <c r="E821" s="7"/>
      <c r="F821" s="7"/>
      <c r="G821" s="12"/>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row>
    <row r="822" spans="1:32" ht="15.75" customHeight="1" x14ac:dyDescent="0.35">
      <c r="A822" s="7"/>
      <c r="B822" s="7"/>
      <c r="C822" s="7"/>
      <c r="D822" s="7"/>
      <c r="E822" s="7"/>
      <c r="F822" s="7"/>
      <c r="G822" s="12"/>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row>
    <row r="823" spans="1:32" ht="15.75" customHeight="1" x14ac:dyDescent="0.35">
      <c r="A823" s="7"/>
      <c r="B823" s="7"/>
      <c r="C823" s="7"/>
      <c r="D823" s="7"/>
      <c r="E823" s="7"/>
      <c r="F823" s="7"/>
      <c r="G823" s="12"/>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row>
    <row r="824" spans="1:32" ht="15.75" customHeight="1" x14ac:dyDescent="0.35">
      <c r="A824" s="7"/>
      <c r="B824" s="7"/>
      <c r="C824" s="7"/>
      <c r="D824" s="7"/>
      <c r="E824" s="7"/>
      <c r="F824" s="7"/>
      <c r="G824" s="12"/>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row>
    <row r="825" spans="1:32" ht="15.75" customHeight="1" x14ac:dyDescent="0.35">
      <c r="A825" s="7"/>
      <c r="B825" s="7"/>
      <c r="C825" s="7"/>
      <c r="D825" s="7"/>
      <c r="E825" s="7"/>
      <c r="F825" s="7"/>
      <c r="G825" s="12"/>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row>
    <row r="826" spans="1:32" ht="15.75" customHeight="1" x14ac:dyDescent="0.35">
      <c r="A826" s="7"/>
      <c r="B826" s="7"/>
      <c r="C826" s="7"/>
      <c r="D826" s="7"/>
      <c r="E826" s="7"/>
      <c r="F826" s="7"/>
      <c r="G826" s="12"/>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row>
    <row r="827" spans="1:32" ht="15.75" customHeight="1" x14ac:dyDescent="0.35">
      <c r="A827" s="7"/>
      <c r="B827" s="7"/>
      <c r="C827" s="7"/>
      <c r="D827" s="7"/>
      <c r="E827" s="7"/>
      <c r="F827" s="7"/>
      <c r="G827" s="12"/>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row>
    <row r="828" spans="1:32" ht="15.75" customHeight="1" x14ac:dyDescent="0.35">
      <c r="A828" s="7"/>
      <c r="B828" s="7"/>
      <c r="C828" s="7"/>
      <c r="D828" s="7"/>
      <c r="E828" s="7"/>
      <c r="F828" s="7"/>
      <c r="G828" s="12"/>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row>
    <row r="829" spans="1:32" ht="15.75" customHeight="1" x14ac:dyDescent="0.35">
      <c r="A829" s="7"/>
      <c r="B829" s="7"/>
      <c r="C829" s="7"/>
      <c r="D829" s="7"/>
      <c r="E829" s="7"/>
      <c r="F829" s="7"/>
      <c r="G829" s="12"/>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row>
    <row r="830" spans="1:32" ht="15.75" customHeight="1" x14ac:dyDescent="0.35">
      <c r="A830" s="7"/>
      <c r="B830" s="7"/>
      <c r="C830" s="7"/>
      <c r="D830" s="7"/>
      <c r="E830" s="7"/>
      <c r="F830" s="7"/>
      <c r="G830" s="12"/>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row>
    <row r="831" spans="1:32" ht="15.75" customHeight="1" x14ac:dyDescent="0.35">
      <c r="A831" s="7"/>
      <c r="B831" s="7"/>
      <c r="C831" s="7"/>
      <c r="D831" s="7"/>
      <c r="E831" s="7"/>
      <c r="F831" s="7"/>
      <c r="G831" s="12"/>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row>
    <row r="832" spans="1:32" ht="15.75" customHeight="1" x14ac:dyDescent="0.35">
      <c r="A832" s="7"/>
      <c r="B832" s="7"/>
      <c r="C832" s="7"/>
      <c r="D832" s="7"/>
      <c r="E832" s="7"/>
      <c r="F832" s="7"/>
      <c r="G832" s="12"/>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row>
    <row r="833" spans="1:32" ht="15.75" customHeight="1" x14ac:dyDescent="0.35">
      <c r="A833" s="7"/>
      <c r="B833" s="7"/>
      <c r="C833" s="7"/>
      <c r="D833" s="7"/>
      <c r="E833" s="7"/>
      <c r="F833" s="7"/>
      <c r="G833" s="12"/>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row>
    <row r="834" spans="1:32" ht="15.75" customHeight="1" x14ac:dyDescent="0.35">
      <c r="A834" s="7"/>
      <c r="B834" s="7"/>
      <c r="C834" s="7"/>
      <c r="D834" s="7"/>
      <c r="E834" s="7"/>
      <c r="F834" s="7"/>
      <c r="G834" s="12"/>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row>
    <row r="835" spans="1:32" ht="15.75" customHeight="1" x14ac:dyDescent="0.35">
      <c r="A835" s="7"/>
      <c r="B835" s="7"/>
      <c r="C835" s="7"/>
      <c r="D835" s="7"/>
      <c r="E835" s="7"/>
      <c r="F835" s="7"/>
      <c r="G835" s="12"/>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row>
    <row r="836" spans="1:32" ht="15.75" customHeight="1" x14ac:dyDescent="0.35">
      <c r="A836" s="7"/>
      <c r="B836" s="7"/>
      <c r="C836" s="7"/>
      <c r="D836" s="7"/>
      <c r="E836" s="7"/>
      <c r="F836" s="7"/>
      <c r="G836" s="12"/>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row>
    <row r="837" spans="1:32" ht="15.75" customHeight="1" x14ac:dyDescent="0.35">
      <c r="A837" s="7"/>
      <c r="B837" s="7"/>
      <c r="C837" s="7"/>
      <c r="D837" s="7"/>
      <c r="E837" s="7"/>
      <c r="F837" s="7"/>
      <c r="G837" s="12"/>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row>
    <row r="838" spans="1:32" ht="15.75" customHeight="1" x14ac:dyDescent="0.35">
      <c r="A838" s="7"/>
      <c r="B838" s="7"/>
      <c r="C838" s="7"/>
      <c r="D838" s="7"/>
      <c r="E838" s="7"/>
      <c r="F838" s="7"/>
      <c r="G838" s="12"/>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row>
    <row r="839" spans="1:32" ht="15.75" customHeight="1" x14ac:dyDescent="0.35">
      <c r="A839" s="7"/>
      <c r="B839" s="7"/>
      <c r="C839" s="7"/>
      <c r="D839" s="7"/>
      <c r="E839" s="7"/>
      <c r="F839" s="7"/>
      <c r="G839" s="12"/>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row>
    <row r="840" spans="1:32" ht="15.75" customHeight="1" x14ac:dyDescent="0.35">
      <c r="A840" s="7"/>
      <c r="B840" s="7"/>
      <c r="C840" s="7"/>
      <c r="D840" s="7"/>
      <c r="E840" s="7"/>
      <c r="F840" s="7"/>
      <c r="G840" s="12"/>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row>
    <row r="841" spans="1:32" ht="15.75" customHeight="1" x14ac:dyDescent="0.35">
      <c r="A841" s="7"/>
      <c r="B841" s="7"/>
      <c r="C841" s="7"/>
      <c r="D841" s="7"/>
      <c r="E841" s="7"/>
      <c r="F841" s="7"/>
      <c r="G841" s="12"/>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row>
    <row r="842" spans="1:32" ht="15.75" customHeight="1" x14ac:dyDescent="0.35">
      <c r="A842" s="7"/>
      <c r="B842" s="7"/>
      <c r="C842" s="7"/>
      <c r="D842" s="7"/>
      <c r="E842" s="7"/>
      <c r="F842" s="7"/>
      <c r="G842" s="12"/>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row>
    <row r="843" spans="1:32" ht="15.75" customHeight="1" x14ac:dyDescent="0.35">
      <c r="A843" s="7"/>
      <c r="B843" s="7"/>
      <c r="C843" s="7"/>
      <c r="D843" s="7"/>
      <c r="E843" s="7"/>
      <c r="F843" s="7"/>
      <c r="G843" s="12"/>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row>
    <row r="844" spans="1:32" ht="15.75" customHeight="1" x14ac:dyDescent="0.35">
      <c r="A844" s="7"/>
      <c r="B844" s="7"/>
      <c r="C844" s="7"/>
      <c r="D844" s="7"/>
      <c r="E844" s="7"/>
      <c r="F844" s="7"/>
      <c r="G844" s="12"/>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row>
    <row r="845" spans="1:32" ht="15.75" customHeight="1" x14ac:dyDescent="0.35">
      <c r="A845" s="7"/>
      <c r="B845" s="7"/>
      <c r="C845" s="7"/>
      <c r="D845" s="7"/>
      <c r="E845" s="7"/>
      <c r="F845" s="7"/>
      <c r="G845" s="12"/>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row>
    <row r="846" spans="1:32" ht="15.75" customHeight="1" x14ac:dyDescent="0.35">
      <c r="A846" s="7"/>
      <c r="B846" s="7"/>
      <c r="C846" s="7"/>
      <c r="D846" s="7"/>
      <c r="E846" s="7"/>
      <c r="F846" s="7"/>
      <c r="G846" s="12"/>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row>
    <row r="847" spans="1:32" ht="15.75" customHeight="1" x14ac:dyDescent="0.35">
      <c r="A847" s="7"/>
      <c r="B847" s="7"/>
      <c r="C847" s="7"/>
      <c r="D847" s="7"/>
      <c r="E847" s="7"/>
      <c r="F847" s="7"/>
      <c r="G847" s="12"/>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row>
    <row r="848" spans="1:32" ht="15.75" customHeight="1" x14ac:dyDescent="0.35">
      <c r="A848" s="7"/>
      <c r="B848" s="7"/>
      <c r="C848" s="7"/>
      <c r="D848" s="7"/>
      <c r="E848" s="7"/>
      <c r="F848" s="7"/>
      <c r="G848" s="12"/>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row>
    <row r="849" spans="1:32" ht="15.75" customHeight="1" x14ac:dyDescent="0.35">
      <c r="A849" s="7"/>
      <c r="B849" s="7"/>
      <c r="C849" s="7"/>
      <c r="D849" s="7"/>
      <c r="E849" s="7"/>
      <c r="F849" s="7"/>
      <c r="G849" s="12"/>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row>
    <row r="850" spans="1:32" ht="15.75" customHeight="1" x14ac:dyDescent="0.35">
      <c r="A850" s="7"/>
      <c r="B850" s="7"/>
      <c r="C850" s="7"/>
      <c r="D850" s="7"/>
      <c r="E850" s="7"/>
      <c r="F850" s="7"/>
      <c r="G850" s="12"/>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row>
    <row r="851" spans="1:32" ht="15.75" customHeight="1" x14ac:dyDescent="0.35">
      <c r="A851" s="7"/>
      <c r="B851" s="7"/>
      <c r="C851" s="7"/>
      <c r="D851" s="7"/>
      <c r="E851" s="7"/>
      <c r="F851" s="7"/>
      <c r="G851" s="12"/>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row>
    <row r="852" spans="1:32" ht="15.75" customHeight="1" x14ac:dyDescent="0.35">
      <c r="A852" s="7"/>
      <c r="B852" s="7"/>
      <c r="C852" s="7"/>
      <c r="D852" s="7"/>
      <c r="E852" s="7"/>
      <c r="F852" s="7"/>
      <c r="G852" s="12"/>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row>
    <row r="853" spans="1:32" ht="15.75" customHeight="1" x14ac:dyDescent="0.35">
      <c r="A853" s="7"/>
      <c r="B853" s="7"/>
      <c r="C853" s="7"/>
      <c r="D853" s="7"/>
      <c r="E853" s="7"/>
      <c r="F853" s="7"/>
      <c r="G853" s="12"/>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row>
    <row r="854" spans="1:32" ht="15.75" customHeight="1" x14ac:dyDescent="0.35">
      <c r="A854" s="7"/>
      <c r="B854" s="7"/>
      <c r="C854" s="7"/>
      <c r="D854" s="7"/>
      <c r="E854" s="7"/>
      <c r="F854" s="7"/>
      <c r="G854" s="12"/>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row>
    <row r="855" spans="1:32" ht="15.75" customHeight="1" x14ac:dyDescent="0.35">
      <c r="A855" s="7"/>
      <c r="B855" s="7"/>
      <c r="C855" s="7"/>
      <c r="D855" s="7"/>
      <c r="E855" s="7"/>
      <c r="F855" s="7"/>
      <c r="G855" s="12"/>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row>
    <row r="856" spans="1:32" ht="15.75" customHeight="1" x14ac:dyDescent="0.35">
      <c r="A856" s="7"/>
      <c r="B856" s="7"/>
      <c r="C856" s="7"/>
      <c r="D856" s="7"/>
      <c r="E856" s="7"/>
      <c r="F856" s="7"/>
      <c r="G856" s="12"/>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row>
    <row r="857" spans="1:32" ht="15.75" customHeight="1" x14ac:dyDescent="0.35">
      <c r="A857" s="7"/>
      <c r="B857" s="7"/>
      <c r="C857" s="7"/>
      <c r="D857" s="7"/>
      <c r="E857" s="7"/>
      <c r="F857" s="7"/>
      <c r="G857" s="12"/>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row>
    <row r="858" spans="1:32" ht="15.75" customHeight="1" x14ac:dyDescent="0.35">
      <c r="A858" s="7"/>
      <c r="B858" s="7"/>
      <c r="C858" s="7"/>
      <c r="D858" s="7"/>
      <c r="E858" s="7"/>
      <c r="F858" s="7"/>
      <c r="G858" s="12"/>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row>
    <row r="859" spans="1:32" ht="15.75" customHeight="1" x14ac:dyDescent="0.35">
      <c r="A859" s="7"/>
      <c r="B859" s="7"/>
      <c r="C859" s="7"/>
      <c r="D859" s="7"/>
      <c r="E859" s="7"/>
      <c r="F859" s="7"/>
      <c r="G859" s="12"/>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row>
    <row r="860" spans="1:32" ht="15.75" customHeight="1" x14ac:dyDescent="0.35">
      <c r="A860" s="7"/>
      <c r="B860" s="7"/>
      <c r="C860" s="7"/>
      <c r="D860" s="7"/>
      <c r="E860" s="7"/>
      <c r="F860" s="7"/>
      <c r="G860" s="12"/>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row>
    <row r="861" spans="1:32" ht="15.75" customHeight="1" x14ac:dyDescent="0.35">
      <c r="A861" s="7"/>
      <c r="B861" s="7"/>
      <c r="C861" s="7"/>
      <c r="D861" s="7"/>
      <c r="E861" s="7"/>
      <c r="F861" s="7"/>
      <c r="G861" s="12"/>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row>
    <row r="862" spans="1:32" ht="15.75" customHeight="1" x14ac:dyDescent="0.35">
      <c r="A862" s="7"/>
      <c r="B862" s="7"/>
      <c r="C862" s="7"/>
      <c r="D862" s="7"/>
      <c r="E862" s="7"/>
      <c r="F862" s="7"/>
      <c r="G862" s="12"/>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row>
    <row r="863" spans="1:32" ht="15.75" customHeight="1" x14ac:dyDescent="0.35">
      <c r="A863" s="7"/>
      <c r="B863" s="7"/>
      <c r="C863" s="7"/>
      <c r="D863" s="7"/>
      <c r="E863" s="7"/>
      <c r="F863" s="7"/>
      <c r="G863" s="12"/>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row>
    <row r="864" spans="1:32" ht="15.75" customHeight="1" x14ac:dyDescent="0.35">
      <c r="A864" s="7"/>
      <c r="B864" s="7"/>
      <c r="C864" s="7"/>
      <c r="D864" s="7"/>
      <c r="E864" s="7"/>
      <c r="F864" s="7"/>
      <c r="G864" s="12"/>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row>
    <row r="865" spans="1:32" ht="15.75" customHeight="1" x14ac:dyDescent="0.35">
      <c r="A865" s="7"/>
      <c r="B865" s="7"/>
      <c r="C865" s="7"/>
      <c r="D865" s="7"/>
      <c r="E865" s="7"/>
      <c r="F865" s="7"/>
      <c r="G865" s="12"/>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row>
    <row r="866" spans="1:32" ht="15.75" customHeight="1" x14ac:dyDescent="0.35">
      <c r="A866" s="7"/>
      <c r="B866" s="7"/>
      <c r="C866" s="7"/>
      <c r="D866" s="7"/>
      <c r="E866" s="7"/>
      <c r="F866" s="7"/>
      <c r="G866" s="12"/>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row>
    <row r="867" spans="1:32" ht="15.75" customHeight="1" x14ac:dyDescent="0.35">
      <c r="A867" s="7"/>
      <c r="B867" s="7"/>
      <c r="C867" s="7"/>
      <c r="D867" s="7"/>
      <c r="E867" s="7"/>
      <c r="F867" s="7"/>
      <c r="G867" s="12"/>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row>
    <row r="868" spans="1:32" ht="15.75" customHeight="1" x14ac:dyDescent="0.35">
      <c r="A868" s="7"/>
      <c r="B868" s="7"/>
      <c r="C868" s="7"/>
      <c r="D868" s="7"/>
      <c r="E868" s="7"/>
      <c r="F868" s="7"/>
      <c r="G868" s="12"/>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row>
    <row r="869" spans="1:32" ht="15.75" customHeight="1" x14ac:dyDescent="0.35">
      <c r="A869" s="7"/>
      <c r="B869" s="7"/>
      <c r="C869" s="7"/>
      <c r="D869" s="7"/>
      <c r="E869" s="7"/>
      <c r="F869" s="7"/>
      <c r="G869" s="12"/>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row>
    <row r="870" spans="1:32" ht="15.75" customHeight="1" x14ac:dyDescent="0.35">
      <c r="A870" s="7"/>
      <c r="B870" s="7"/>
      <c r="C870" s="7"/>
      <c r="D870" s="7"/>
      <c r="E870" s="7"/>
      <c r="F870" s="7"/>
      <c r="G870" s="12"/>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row>
    <row r="871" spans="1:32" ht="15.75" customHeight="1" x14ac:dyDescent="0.35">
      <c r="A871" s="7"/>
      <c r="B871" s="7"/>
      <c r="C871" s="7"/>
      <c r="D871" s="7"/>
      <c r="E871" s="7"/>
      <c r="F871" s="7"/>
      <c r="G871" s="12"/>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row>
    <row r="872" spans="1:32" ht="15.75" customHeight="1" x14ac:dyDescent="0.35">
      <c r="A872" s="7"/>
      <c r="B872" s="7"/>
      <c r="C872" s="7"/>
      <c r="D872" s="7"/>
      <c r="E872" s="7"/>
      <c r="F872" s="7"/>
      <c r="G872" s="12"/>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row>
    <row r="873" spans="1:32" ht="15.75" customHeight="1" x14ac:dyDescent="0.35">
      <c r="A873" s="7"/>
      <c r="B873" s="7"/>
      <c r="C873" s="7"/>
      <c r="D873" s="7"/>
      <c r="E873" s="7"/>
      <c r="F873" s="7"/>
      <c r="G873" s="12"/>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row>
    <row r="874" spans="1:32" ht="15.75" customHeight="1" x14ac:dyDescent="0.35">
      <c r="A874" s="7"/>
      <c r="B874" s="7"/>
      <c r="C874" s="7"/>
      <c r="D874" s="7"/>
      <c r="E874" s="7"/>
      <c r="F874" s="7"/>
      <c r="G874" s="12"/>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row>
    <row r="875" spans="1:32" ht="15.75" customHeight="1" x14ac:dyDescent="0.35">
      <c r="A875" s="7"/>
      <c r="B875" s="7"/>
      <c r="C875" s="7"/>
      <c r="D875" s="7"/>
      <c r="E875" s="7"/>
      <c r="F875" s="7"/>
      <c r="G875" s="12"/>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row>
    <row r="876" spans="1:32" ht="15.75" customHeight="1" x14ac:dyDescent="0.35">
      <c r="A876" s="7"/>
      <c r="B876" s="7"/>
      <c r="C876" s="7"/>
      <c r="D876" s="7"/>
      <c r="E876" s="7"/>
      <c r="F876" s="7"/>
      <c r="G876" s="12"/>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row>
    <row r="877" spans="1:32" ht="15.75" customHeight="1" x14ac:dyDescent="0.35">
      <c r="A877" s="7"/>
      <c r="B877" s="7"/>
      <c r="C877" s="7"/>
      <c r="D877" s="7"/>
      <c r="E877" s="7"/>
      <c r="F877" s="7"/>
      <c r="G877" s="12"/>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row>
    <row r="878" spans="1:32" ht="15.75" customHeight="1" x14ac:dyDescent="0.35">
      <c r="A878" s="7"/>
      <c r="B878" s="7"/>
      <c r="C878" s="7"/>
      <c r="D878" s="7"/>
      <c r="E878" s="7"/>
      <c r="F878" s="7"/>
      <c r="G878" s="12"/>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row>
    <row r="879" spans="1:32" ht="15.75" customHeight="1" x14ac:dyDescent="0.35">
      <c r="A879" s="7"/>
      <c r="B879" s="7"/>
      <c r="C879" s="7"/>
      <c r="D879" s="7"/>
      <c r="E879" s="7"/>
      <c r="F879" s="7"/>
      <c r="G879" s="12"/>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row>
    <row r="880" spans="1:32" ht="15.75" customHeight="1" x14ac:dyDescent="0.35">
      <c r="A880" s="7"/>
      <c r="B880" s="7"/>
      <c r="C880" s="7"/>
      <c r="D880" s="7"/>
      <c r="E880" s="7"/>
      <c r="F880" s="7"/>
      <c r="G880" s="12"/>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row>
    <row r="881" spans="1:32" ht="15.75" customHeight="1" x14ac:dyDescent="0.35">
      <c r="A881" s="7"/>
      <c r="B881" s="7"/>
      <c r="C881" s="7"/>
      <c r="D881" s="7"/>
      <c r="E881" s="7"/>
      <c r="F881" s="7"/>
      <c r="G881" s="12"/>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row>
    <row r="882" spans="1:32" ht="15.75" customHeight="1" x14ac:dyDescent="0.35">
      <c r="A882" s="7"/>
      <c r="B882" s="7"/>
      <c r="C882" s="7"/>
      <c r="D882" s="7"/>
      <c r="E882" s="7"/>
      <c r="F882" s="7"/>
      <c r="G882" s="12"/>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row>
    <row r="883" spans="1:32" ht="15.75" customHeight="1" x14ac:dyDescent="0.35">
      <c r="A883" s="7"/>
      <c r="B883" s="7"/>
      <c r="C883" s="7"/>
      <c r="D883" s="7"/>
      <c r="E883" s="7"/>
      <c r="F883" s="7"/>
      <c r="G883" s="12"/>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row>
    <row r="884" spans="1:32" ht="15.75" customHeight="1" x14ac:dyDescent="0.35">
      <c r="A884" s="7"/>
      <c r="B884" s="7"/>
      <c r="C884" s="7"/>
      <c r="D884" s="7"/>
      <c r="E884" s="7"/>
      <c r="F884" s="7"/>
      <c r="G884" s="12"/>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row>
    <row r="885" spans="1:32" ht="15.75" customHeight="1" x14ac:dyDescent="0.35">
      <c r="A885" s="7"/>
      <c r="B885" s="7"/>
      <c r="C885" s="7"/>
      <c r="D885" s="7"/>
      <c r="E885" s="7"/>
      <c r="F885" s="7"/>
      <c r="G885" s="12"/>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row>
    <row r="886" spans="1:32" ht="15.75" customHeight="1" x14ac:dyDescent="0.35">
      <c r="A886" s="7"/>
      <c r="B886" s="7"/>
      <c r="C886" s="7"/>
      <c r="D886" s="7"/>
      <c r="E886" s="7"/>
      <c r="F886" s="7"/>
      <c r="G886" s="12"/>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row>
    <row r="887" spans="1:32" ht="15.75" customHeight="1" x14ac:dyDescent="0.35">
      <c r="A887" s="7"/>
      <c r="B887" s="7"/>
      <c r="C887" s="7"/>
      <c r="D887" s="7"/>
      <c r="E887" s="7"/>
      <c r="F887" s="7"/>
      <c r="G887" s="12"/>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row>
    <row r="888" spans="1:32" ht="15.75" customHeight="1" x14ac:dyDescent="0.35">
      <c r="A888" s="7"/>
      <c r="B888" s="7"/>
      <c r="C888" s="7"/>
      <c r="D888" s="7"/>
      <c r="E888" s="7"/>
      <c r="F888" s="7"/>
      <c r="G888" s="12"/>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row>
    <row r="889" spans="1:32" ht="15.75" customHeight="1" x14ac:dyDescent="0.35">
      <c r="A889" s="7"/>
      <c r="B889" s="7"/>
      <c r="C889" s="7"/>
      <c r="D889" s="7"/>
      <c r="E889" s="7"/>
      <c r="F889" s="7"/>
      <c r="G889" s="12"/>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row>
    <row r="890" spans="1:32" ht="15.75" customHeight="1" x14ac:dyDescent="0.35">
      <c r="A890" s="7"/>
      <c r="B890" s="7"/>
      <c r="C890" s="7"/>
      <c r="D890" s="7"/>
      <c r="E890" s="7"/>
      <c r="F890" s="7"/>
      <c r="G890" s="12"/>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row>
    <row r="891" spans="1:32" ht="15.75" customHeight="1" x14ac:dyDescent="0.35">
      <c r="A891" s="7"/>
      <c r="B891" s="7"/>
      <c r="C891" s="7"/>
      <c r="D891" s="7"/>
      <c r="E891" s="7"/>
      <c r="F891" s="7"/>
      <c r="G891" s="12"/>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row>
    <row r="892" spans="1:32" ht="15.75" customHeight="1" x14ac:dyDescent="0.35">
      <c r="A892" s="7"/>
      <c r="B892" s="7"/>
      <c r="C892" s="7"/>
      <c r="D892" s="7"/>
      <c r="E892" s="7"/>
      <c r="F892" s="7"/>
      <c r="G892" s="12"/>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row>
    <row r="893" spans="1:32" ht="15.75" customHeight="1" x14ac:dyDescent="0.35">
      <c r="A893" s="7"/>
      <c r="B893" s="7"/>
      <c r="C893" s="7"/>
      <c r="D893" s="7"/>
      <c r="E893" s="7"/>
      <c r="F893" s="7"/>
      <c r="G893" s="12"/>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row>
    <row r="894" spans="1:32" ht="15.75" customHeight="1" x14ac:dyDescent="0.35">
      <c r="A894" s="7"/>
      <c r="B894" s="7"/>
      <c r="C894" s="7"/>
      <c r="D894" s="7"/>
      <c r="E894" s="7"/>
      <c r="F894" s="7"/>
      <c r="G894" s="12"/>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row>
    <row r="895" spans="1:32" ht="15.75" customHeight="1" x14ac:dyDescent="0.35">
      <c r="A895" s="7"/>
      <c r="B895" s="7"/>
      <c r="C895" s="7"/>
      <c r="D895" s="7"/>
      <c r="E895" s="7"/>
      <c r="F895" s="7"/>
      <c r="G895" s="12"/>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row>
    <row r="896" spans="1:32" ht="15.75" customHeight="1" x14ac:dyDescent="0.35">
      <c r="A896" s="7"/>
      <c r="B896" s="7"/>
      <c r="C896" s="7"/>
      <c r="D896" s="7"/>
      <c r="E896" s="7"/>
      <c r="F896" s="7"/>
      <c r="G896" s="12"/>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row>
    <row r="897" spans="1:32" ht="15.75" customHeight="1" x14ac:dyDescent="0.35">
      <c r="A897" s="7"/>
      <c r="B897" s="7"/>
      <c r="C897" s="7"/>
      <c r="D897" s="7"/>
      <c r="E897" s="7"/>
      <c r="F897" s="7"/>
      <c r="G897" s="12"/>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row>
    <row r="898" spans="1:32" ht="15.75" customHeight="1" x14ac:dyDescent="0.35">
      <c r="A898" s="7"/>
      <c r="B898" s="7"/>
      <c r="C898" s="7"/>
      <c r="D898" s="7"/>
      <c r="E898" s="7"/>
      <c r="F898" s="7"/>
      <c r="G898" s="12"/>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row>
    <row r="899" spans="1:32" ht="15.75" customHeight="1" x14ac:dyDescent="0.35">
      <c r="A899" s="7"/>
      <c r="B899" s="7"/>
      <c r="C899" s="7"/>
      <c r="D899" s="7"/>
      <c r="E899" s="7"/>
      <c r="F899" s="7"/>
      <c r="G899" s="12"/>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row>
    <row r="900" spans="1:32" ht="15.75" customHeight="1" x14ac:dyDescent="0.35">
      <c r="A900" s="7"/>
      <c r="B900" s="7"/>
      <c r="C900" s="7"/>
      <c r="D900" s="7"/>
      <c r="E900" s="7"/>
      <c r="F900" s="7"/>
      <c r="G900" s="12"/>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row>
    <row r="901" spans="1:32" ht="15.75" customHeight="1" x14ac:dyDescent="0.35">
      <c r="A901" s="7"/>
      <c r="B901" s="7"/>
      <c r="C901" s="7"/>
      <c r="D901" s="7"/>
      <c r="E901" s="7"/>
      <c r="F901" s="7"/>
      <c r="G901" s="12"/>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row>
    <row r="902" spans="1:32" ht="15.75" customHeight="1" x14ac:dyDescent="0.35">
      <c r="A902" s="7"/>
      <c r="B902" s="7"/>
      <c r="C902" s="7"/>
      <c r="D902" s="7"/>
      <c r="E902" s="7"/>
      <c r="F902" s="7"/>
      <c r="G902" s="12"/>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row>
    <row r="903" spans="1:32" ht="15.75" customHeight="1" x14ac:dyDescent="0.35">
      <c r="A903" s="7"/>
      <c r="B903" s="7"/>
      <c r="C903" s="7"/>
      <c r="D903" s="7"/>
      <c r="E903" s="7"/>
      <c r="F903" s="7"/>
      <c r="G903" s="12"/>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row>
    <row r="904" spans="1:32" ht="15.75" customHeight="1" x14ac:dyDescent="0.35">
      <c r="A904" s="7"/>
      <c r="B904" s="7"/>
      <c r="C904" s="7"/>
      <c r="D904" s="7"/>
      <c r="E904" s="7"/>
      <c r="F904" s="7"/>
      <c r="G904" s="12"/>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row>
    <row r="905" spans="1:32" ht="15.75" customHeight="1" x14ac:dyDescent="0.35">
      <c r="A905" s="7"/>
      <c r="B905" s="7"/>
      <c r="C905" s="7"/>
      <c r="D905" s="7"/>
      <c r="E905" s="7"/>
      <c r="F905" s="7"/>
      <c r="G905" s="12"/>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row>
    <row r="906" spans="1:32" ht="15.75" customHeight="1" x14ac:dyDescent="0.35">
      <c r="A906" s="7"/>
      <c r="B906" s="7"/>
      <c r="C906" s="7"/>
      <c r="D906" s="7"/>
      <c r="E906" s="7"/>
      <c r="F906" s="7"/>
      <c r="G906" s="12"/>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row>
    <row r="907" spans="1:32" ht="15.75" customHeight="1" x14ac:dyDescent="0.35">
      <c r="A907" s="7"/>
      <c r="B907" s="7"/>
      <c r="C907" s="7"/>
      <c r="D907" s="7"/>
      <c r="E907" s="7"/>
      <c r="F907" s="7"/>
      <c r="G907" s="12"/>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row>
    <row r="908" spans="1:32" ht="15.75" customHeight="1" x14ac:dyDescent="0.35">
      <c r="A908" s="7"/>
      <c r="B908" s="7"/>
      <c r="C908" s="7"/>
      <c r="D908" s="7"/>
      <c r="E908" s="7"/>
      <c r="F908" s="7"/>
      <c r="G908" s="12"/>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row>
    <row r="909" spans="1:32" ht="15.75" customHeight="1" x14ac:dyDescent="0.35">
      <c r="A909" s="7"/>
      <c r="B909" s="7"/>
      <c r="C909" s="7"/>
      <c r="D909" s="7"/>
      <c r="E909" s="7"/>
      <c r="F909" s="7"/>
      <c r="G909" s="12"/>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row>
    <row r="910" spans="1:32" ht="15.75" customHeight="1" x14ac:dyDescent="0.35">
      <c r="A910" s="7"/>
      <c r="B910" s="7"/>
      <c r="C910" s="7"/>
      <c r="D910" s="7"/>
      <c r="E910" s="7"/>
      <c r="F910" s="7"/>
      <c r="G910" s="12"/>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row>
    <row r="911" spans="1:32" ht="15.75" customHeight="1" x14ac:dyDescent="0.35">
      <c r="A911" s="7"/>
      <c r="B911" s="7"/>
      <c r="C911" s="7"/>
      <c r="D911" s="7"/>
      <c r="E911" s="7"/>
      <c r="F911" s="7"/>
      <c r="G911" s="12"/>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row>
    <row r="912" spans="1:32" ht="15.75" customHeight="1" x14ac:dyDescent="0.35">
      <c r="A912" s="7"/>
      <c r="B912" s="7"/>
      <c r="C912" s="7"/>
      <c r="D912" s="7"/>
      <c r="E912" s="7"/>
      <c r="F912" s="7"/>
      <c r="G912" s="12"/>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row>
    <row r="913" spans="1:32" ht="15.75" customHeight="1" x14ac:dyDescent="0.35">
      <c r="A913" s="7"/>
      <c r="B913" s="7"/>
      <c r="C913" s="7"/>
      <c r="D913" s="7"/>
      <c r="E913" s="7"/>
      <c r="F913" s="7"/>
      <c r="G913" s="12"/>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row>
    <row r="914" spans="1:32" ht="15.75" customHeight="1" x14ac:dyDescent="0.35">
      <c r="A914" s="7"/>
      <c r="B914" s="7"/>
      <c r="C914" s="7"/>
      <c r="D914" s="7"/>
      <c r="E914" s="7"/>
      <c r="F914" s="7"/>
      <c r="G914" s="12"/>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row>
    <row r="915" spans="1:32" ht="15.75" customHeight="1" x14ac:dyDescent="0.35">
      <c r="A915" s="7"/>
      <c r="B915" s="7"/>
      <c r="C915" s="7"/>
      <c r="D915" s="7"/>
      <c r="E915" s="7"/>
      <c r="F915" s="7"/>
      <c r="G915" s="12"/>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row>
    <row r="916" spans="1:32" ht="15.75" customHeight="1" x14ac:dyDescent="0.35">
      <c r="A916" s="7"/>
      <c r="B916" s="7"/>
      <c r="C916" s="7"/>
      <c r="D916" s="7"/>
      <c r="E916" s="7"/>
      <c r="F916" s="7"/>
      <c r="G916" s="12"/>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row>
    <row r="917" spans="1:32" ht="15.75" customHeight="1" x14ac:dyDescent="0.35">
      <c r="A917" s="7"/>
      <c r="B917" s="7"/>
      <c r="C917" s="7"/>
      <c r="D917" s="7"/>
      <c r="E917" s="7"/>
      <c r="F917" s="7"/>
      <c r="G917" s="12"/>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row>
    <row r="918" spans="1:32" ht="15.75" customHeight="1" x14ac:dyDescent="0.35">
      <c r="A918" s="7"/>
      <c r="B918" s="7"/>
      <c r="C918" s="7"/>
      <c r="D918" s="7"/>
      <c r="E918" s="7"/>
      <c r="F918" s="7"/>
      <c r="G918" s="12"/>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row>
    <row r="919" spans="1:32" ht="15.75" customHeight="1" x14ac:dyDescent="0.35">
      <c r="A919" s="7"/>
      <c r="B919" s="7"/>
      <c r="C919" s="7"/>
      <c r="D919" s="7"/>
      <c r="E919" s="7"/>
      <c r="F919" s="7"/>
      <c r="G919" s="12"/>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row>
    <row r="920" spans="1:32" ht="15.75" customHeight="1" x14ac:dyDescent="0.35">
      <c r="A920" s="7"/>
      <c r="B920" s="7"/>
      <c r="C920" s="7"/>
      <c r="D920" s="7"/>
      <c r="E920" s="7"/>
      <c r="F920" s="7"/>
      <c r="G920" s="12"/>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row>
    <row r="921" spans="1:32" ht="15.75" customHeight="1" x14ac:dyDescent="0.35">
      <c r="A921" s="7"/>
      <c r="B921" s="7"/>
      <c r="C921" s="7"/>
      <c r="D921" s="7"/>
      <c r="E921" s="7"/>
      <c r="F921" s="7"/>
      <c r="G921" s="12"/>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row>
    <row r="922" spans="1:32" ht="15.75" customHeight="1" x14ac:dyDescent="0.35">
      <c r="A922" s="7"/>
      <c r="B922" s="7"/>
      <c r="C922" s="7"/>
      <c r="D922" s="7"/>
      <c r="E922" s="7"/>
      <c r="F922" s="7"/>
      <c r="G922" s="12"/>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row>
    <row r="923" spans="1:32" ht="15.75" customHeight="1" x14ac:dyDescent="0.35">
      <c r="A923" s="7"/>
      <c r="B923" s="7"/>
      <c r="C923" s="7"/>
      <c r="D923" s="7"/>
      <c r="E923" s="7"/>
      <c r="F923" s="7"/>
      <c r="G923" s="12"/>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row>
    <row r="924" spans="1:32" ht="15.75" customHeight="1" x14ac:dyDescent="0.35">
      <c r="A924" s="7"/>
      <c r="B924" s="7"/>
      <c r="C924" s="7"/>
      <c r="D924" s="7"/>
      <c r="E924" s="7"/>
      <c r="F924" s="7"/>
      <c r="G924" s="12"/>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row>
    <row r="925" spans="1:32" ht="15.75" customHeight="1" x14ac:dyDescent="0.35">
      <c r="A925" s="7"/>
      <c r="B925" s="7"/>
      <c r="C925" s="7"/>
      <c r="D925" s="7"/>
      <c r="E925" s="7"/>
      <c r="F925" s="7"/>
      <c r="G925" s="12"/>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row>
    <row r="926" spans="1:32" ht="15.75" customHeight="1" x14ac:dyDescent="0.35">
      <c r="A926" s="7"/>
      <c r="B926" s="7"/>
      <c r="C926" s="7"/>
      <c r="D926" s="7"/>
      <c r="E926" s="7"/>
      <c r="F926" s="7"/>
      <c r="G926" s="12"/>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row>
    <row r="927" spans="1:32" ht="15.75" customHeight="1" x14ac:dyDescent="0.35">
      <c r="A927" s="7"/>
      <c r="B927" s="7"/>
      <c r="C927" s="7"/>
      <c r="D927" s="7"/>
      <c r="E927" s="7"/>
      <c r="F927" s="7"/>
      <c r="G927" s="12"/>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row>
    <row r="928" spans="1:32" ht="15.75" customHeight="1" x14ac:dyDescent="0.35">
      <c r="A928" s="7"/>
      <c r="B928" s="7"/>
      <c r="C928" s="7"/>
      <c r="D928" s="7"/>
      <c r="E928" s="7"/>
      <c r="F928" s="7"/>
      <c r="G928" s="12"/>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row>
    <row r="929" spans="1:32" ht="15.75" customHeight="1" x14ac:dyDescent="0.35">
      <c r="A929" s="7"/>
      <c r="B929" s="7"/>
      <c r="C929" s="7"/>
      <c r="D929" s="7"/>
      <c r="E929" s="7"/>
      <c r="F929" s="7"/>
      <c r="G929" s="12"/>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row>
    <row r="930" spans="1:32" ht="15.75" customHeight="1" x14ac:dyDescent="0.35">
      <c r="A930" s="7"/>
      <c r="B930" s="7"/>
      <c r="C930" s="7"/>
      <c r="D930" s="7"/>
      <c r="E930" s="7"/>
      <c r="F930" s="7"/>
      <c r="G930" s="12"/>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row>
    <row r="931" spans="1:32" ht="15.75" customHeight="1" x14ac:dyDescent="0.35">
      <c r="A931" s="7"/>
      <c r="B931" s="7"/>
      <c r="C931" s="7"/>
      <c r="D931" s="7"/>
      <c r="E931" s="7"/>
      <c r="F931" s="7"/>
      <c r="G931" s="12"/>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row>
    <row r="932" spans="1:32" ht="15.75" customHeight="1" x14ac:dyDescent="0.35">
      <c r="A932" s="7"/>
      <c r="B932" s="7"/>
      <c r="C932" s="7"/>
      <c r="D932" s="7"/>
      <c r="E932" s="7"/>
      <c r="F932" s="7"/>
      <c r="G932" s="12"/>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row>
    <row r="933" spans="1:32" ht="15.75" customHeight="1" x14ac:dyDescent="0.35">
      <c r="A933" s="7"/>
      <c r="B933" s="7"/>
      <c r="C933" s="7"/>
      <c r="D933" s="7"/>
      <c r="E933" s="7"/>
      <c r="F933" s="7"/>
      <c r="G933" s="12"/>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row>
    <row r="934" spans="1:32" ht="15.75" customHeight="1" x14ac:dyDescent="0.35">
      <c r="A934" s="7"/>
      <c r="B934" s="7"/>
      <c r="C934" s="7"/>
      <c r="D934" s="7"/>
      <c r="E934" s="7"/>
      <c r="F934" s="7"/>
      <c r="G934" s="12"/>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row>
    <row r="935" spans="1:32" ht="15.75" customHeight="1" x14ac:dyDescent="0.35">
      <c r="A935" s="7"/>
      <c r="B935" s="7"/>
      <c r="C935" s="7"/>
      <c r="D935" s="7"/>
      <c r="E935" s="7"/>
      <c r="F935" s="7"/>
      <c r="G935" s="12"/>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row>
    <row r="936" spans="1:32" ht="15.75" customHeight="1" x14ac:dyDescent="0.35">
      <c r="A936" s="7"/>
      <c r="B936" s="7"/>
      <c r="C936" s="7"/>
      <c r="D936" s="7"/>
      <c r="E936" s="7"/>
      <c r="F936" s="7"/>
      <c r="G936" s="12"/>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row>
    <row r="937" spans="1:32" ht="15.75" customHeight="1" x14ac:dyDescent="0.35">
      <c r="A937" s="7"/>
      <c r="B937" s="7"/>
      <c r="C937" s="7"/>
      <c r="D937" s="7"/>
      <c r="E937" s="7"/>
      <c r="F937" s="7"/>
      <c r="G937" s="12"/>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row>
    <row r="938" spans="1:32" ht="15.75" customHeight="1" x14ac:dyDescent="0.35">
      <c r="A938" s="7"/>
      <c r="B938" s="7"/>
      <c r="C938" s="7"/>
      <c r="D938" s="7"/>
      <c r="E938" s="7"/>
      <c r="F938" s="7"/>
      <c r="G938" s="12"/>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row>
    <row r="939" spans="1:32" ht="15.75" customHeight="1" x14ac:dyDescent="0.35">
      <c r="A939" s="7"/>
      <c r="B939" s="7"/>
      <c r="C939" s="7"/>
      <c r="D939" s="7"/>
      <c r="E939" s="7"/>
      <c r="F939" s="7"/>
      <c r="G939" s="12"/>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row>
    <row r="940" spans="1:32" ht="15.75" customHeight="1" x14ac:dyDescent="0.35">
      <c r="A940" s="7"/>
      <c r="B940" s="7"/>
      <c r="C940" s="7"/>
      <c r="D940" s="7"/>
      <c r="E940" s="7"/>
      <c r="F940" s="7"/>
      <c r="G940" s="12"/>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row>
    <row r="941" spans="1:32" ht="15.75" customHeight="1" x14ac:dyDescent="0.35">
      <c r="A941" s="7"/>
      <c r="B941" s="7"/>
      <c r="C941" s="7"/>
      <c r="D941" s="7"/>
      <c r="E941" s="7"/>
      <c r="F941" s="7"/>
      <c r="G941" s="12"/>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row>
    <row r="942" spans="1:32" ht="15.75" customHeight="1" x14ac:dyDescent="0.35">
      <c r="A942" s="7"/>
      <c r="B942" s="7"/>
      <c r="C942" s="7"/>
      <c r="D942" s="7"/>
      <c r="E942" s="7"/>
      <c r="F942" s="7"/>
      <c r="G942" s="12"/>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row>
    <row r="943" spans="1:32" ht="15.75" customHeight="1" x14ac:dyDescent="0.35">
      <c r="A943" s="7"/>
      <c r="B943" s="7"/>
      <c r="C943" s="7"/>
      <c r="D943" s="7"/>
      <c r="E943" s="7"/>
      <c r="F943" s="7"/>
      <c r="G943" s="12"/>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row>
    <row r="944" spans="1:32" ht="15.75" customHeight="1" x14ac:dyDescent="0.35">
      <c r="A944" s="7"/>
      <c r="B944" s="7"/>
      <c r="C944" s="7"/>
      <c r="D944" s="7"/>
      <c r="E944" s="7"/>
      <c r="F944" s="7"/>
      <c r="G944" s="12"/>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row>
    <row r="945" spans="1:32" ht="15.75" customHeight="1" x14ac:dyDescent="0.35">
      <c r="A945" s="7"/>
      <c r="B945" s="7"/>
      <c r="C945" s="7"/>
      <c r="D945" s="7"/>
      <c r="E945" s="7"/>
      <c r="F945" s="7"/>
      <c r="G945" s="12"/>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row>
    <row r="946" spans="1:32" ht="15.75" customHeight="1" x14ac:dyDescent="0.35">
      <c r="A946" s="7"/>
      <c r="B946" s="7"/>
      <c r="C946" s="7"/>
      <c r="D946" s="7"/>
      <c r="E946" s="7"/>
      <c r="F946" s="7"/>
      <c r="G946" s="12"/>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row>
    <row r="947" spans="1:32" ht="15.75" customHeight="1" x14ac:dyDescent="0.35">
      <c r="A947" s="7"/>
      <c r="B947" s="7"/>
      <c r="C947" s="7"/>
      <c r="D947" s="7"/>
      <c r="E947" s="7"/>
      <c r="F947" s="7"/>
      <c r="G947" s="12"/>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row>
    <row r="948" spans="1:32" ht="15.75" customHeight="1" x14ac:dyDescent="0.35">
      <c r="A948" s="7"/>
      <c r="B948" s="7"/>
      <c r="C948" s="7"/>
      <c r="D948" s="7"/>
      <c r="E948" s="7"/>
      <c r="F948" s="7"/>
      <c r="G948" s="12"/>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row>
    <row r="949" spans="1:32" ht="15.75" customHeight="1" x14ac:dyDescent="0.35">
      <c r="A949" s="7"/>
      <c r="B949" s="7"/>
      <c r="C949" s="7"/>
      <c r="D949" s="7"/>
      <c r="E949" s="7"/>
      <c r="F949" s="7"/>
      <c r="G949" s="12"/>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row>
    <row r="950" spans="1:32" ht="15.75" customHeight="1" x14ac:dyDescent="0.35">
      <c r="A950" s="7"/>
      <c r="B950" s="7"/>
      <c r="C950" s="7"/>
      <c r="D950" s="7"/>
      <c r="E950" s="7"/>
      <c r="F950" s="7"/>
      <c r="G950" s="12"/>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row>
    <row r="951" spans="1:32" ht="15.75" customHeight="1" x14ac:dyDescent="0.35">
      <c r="A951" s="7"/>
      <c r="B951" s="7"/>
      <c r="C951" s="7"/>
      <c r="D951" s="7"/>
      <c r="E951" s="7"/>
      <c r="F951" s="7"/>
      <c r="G951" s="12"/>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row>
    <row r="952" spans="1:32" ht="15.75" customHeight="1" x14ac:dyDescent="0.35">
      <c r="A952" s="7"/>
      <c r="B952" s="7"/>
      <c r="C952" s="7"/>
      <c r="D952" s="7"/>
      <c r="E952" s="7"/>
      <c r="F952" s="7"/>
      <c r="G952" s="12"/>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row>
    <row r="953" spans="1:32" ht="15.75" customHeight="1" x14ac:dyDescent="0.35">
      <c r="A953" s="7"/>
      <c r="B953" s="7"/>
      <c r="C953" s="7"/>
      <c r="D953" s="7"/>
      <c r="E953" s="7"/>
      <c r="F953" s="7"/>
      <c r="G953" s="12"/>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row>
    <row r="954" spans="1:32" ht="15.75" customHeight="1" x14ac:dyDescent="0.35">
      <c r="A954" s="7"/>
      <c r="B954" s="7"/>
      <c r="C954" s="7"/>
      <c r="D954" s="7"/>
      <c r="E954" s="7"/>
      <c r="F954" s="7"/>
      <c r="G954" s="12"/>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row>
    <row r="955" spans="1:32" ht="15.75" customHeight="1" x14ac:dyDescent="0.35">
      <c r="A955" s="7"/>
      <c r="B955" s="7"/>
      <c r="C955" s="7"/>
      <c r="D955" s="7"/>
      <c r="E955" s="7"/>
      <c r="F955" s="7"/>
      <c r="G955" s="12"/>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row>
    <row r="956" spans="1:32" ht="15.75" customHeight="1" x14ac:dyDescent="0.35">
      <c r="A956" s="7"/>
      <c r="B956" s="7"/>
      <c r="C956" s="7"/>
      <c r="D956" s="7"/>
      <c r="E956" s="7"/>
      <c r="F956" s="7"/>
      <c r="G956" s="12"/>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row>
    <row r="957" spans="1:32" ht="15.75" customHeight="1" x14ac:dyDescent="0.35">
      <c r="A957" s="7"/>
      <c r="B957" s="7"/>
      <c r="C957" s="7"/>
      <c r="D957" s="7"/>
      <c r="E957" s="7"/>
      <c r="F957" s="7"/>
      <c r="G957" s="12"/>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row>
    <row r="958" spans="1:32" ht="15.75" customHeight="1" x14ac:dyDescent="0.35">
      <c r="A958" s="7"/>
      <c r="B958" s="7"/>
      <c r="C958" s="7"/>
      <c r="D958" s="7"/>
      <c r="E958" s="7"/>
      <c r="F958" s="7"/>
      <c r="G958" s="12"/>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row>
    <row r="959" spans="1:32" ht="15.75" customHeight="1" x14ac:dyDescent="0.35">
      <c r="A959" s="7"/>
      <c r="B959" s="7"/>
      <c r="C959" s="7"/>
      <c r="D959" s="7"/>
      <c r="E959" s="7"/>
      <c r="F959" s="7"/>
      <c r="G959" s="12"/>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row>
    <row r="960" spans="1:32" ht="15.75" customHeight="1" x14ac:dyDescent="0.35">
      <c r="A960" s="7"/>
      <c r="B960" s="7"/>
      <c r="C960" s="7"/>
      <c r="D960" s="7"/>
      <c r="E960" s="7"/>
      <c r="F960" s="7"/>
      <c r="G960" s="12"/>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row>
    <row r="961" spans="1:32" ht="15.75" customHeight="1" x14ac:dyDescent="0.35">
      <c r="A961" s="7"/>
      <c r="B961" s="7"/>
      <c r="C961" s="7"/>
      <c r="D961" s="7"/>
      <c r="E961" s="7"/>
      <c r="F961" s="7"/>
      <c r="G961" s="12"/>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row>
    <row r="962" spans="1:32" ht="15.75" customHeight="1" x14ac:dyDescent="0.35">
      <c r="A962" s="7"/>
      <c r="B962" s="7"/>
      <c r="C962" s="7"/>
      <c r="D962" s="7"/>
      <c r="E962" s="7"/>
      <c r="F962" s="7"/>
      <c r="G962" s="12"/>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row>
    <row r="963" spans="1:32" ht="15.75" customHeight="1" x14ac:dyDescent="0.35">
      <c r="A963" s="7"/>
      <c r="B963" s="7"/>
      <c r="C963" s="7"/>
      <c r="D963" s="7"/>
      <c r="E963" s="7"/>
      <c r="F963" s="7"/>
      <c r="G963" s="12"/>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row>
    <row r="964" spans="1:32" ht="15.75" customHeight="1" x14ac:dyDescent="0.35">
      <c r="A964" s="7"/>
      <c r="B964" s="7"/>
      <c r="C964" s="7"/>
      <c r="D964" s="7"/>
      <c r="E964" s="7"/>
      <c r="F964" s="7"/>
      <c r="G964" s="12"/>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row>
  </sheetData>
  <mergeCells count="3">
    <mergeCell ref="A2:AB2"/>
    <mergeCell ref="G5:J5"/>
    <mergeCell ref="A40:D40"/>
  </mergeCells>
  <pageMargins left="0.7" right="0.7" top="0.75" bottom="0.75" header="0" footer="0"/>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957"/>
  <sheetViews>
    <sheetView zoomScale="70" zoomScaleNormal="70" workbookViewId="0">
      <selection activeCell="F3" sqref="F3"/>
    </sheetView>
  </sheetViews>
  <sheetFormatPr baseColWidth="10" defaultColWidth="14.453125" defaultRowHeight="15" customHeight="1" x14ac:dyDescent="0.3"/>
  <cols>
    <col min="1" max="1" width="18.7265625" style="5" customWidth="1"/>
    <col min="2" max="2" width="42.36328125" style="5" customWidth="1"/>
    <col min="3" max="3" width="36.90625" style="223" customWidth="1"/>
    <col min="4" max="6" width="18.7265625" style="223" customWidth="1"/>
    <col min="7" max="7" width="5.81640625" style="5" customWidth="1"/>
    <col min="8" max="8" width="81.54296875" style="5" customWidth="1"/>
    <col min="9" max="12" width="10.81640625" style="5" customWidth="1"/>
    <col min="13" max="13" width="18.54296875" style="5" customWidth="1"/>
    <col min="14" max="18" width="10.81640625" style="5" customWidth="1"/>
    <col min="19" max="19" width="15.453125" style="5" customWidth="1"/>
    <col min="20" max="20" width="12.7265625" style="5" customWidth="1"/>
    <col min="21" max="36" width="10.81640625" style="5" customWidth="1"/>
    <col min="37" max="16384" width="14.453125" style="5"/>
  </cols>
  <sheetData>
    <row r="1" spans="1:36" s="168" customFormat="1" ht="28.5" customHeight="1" x14ac:dyDescent="0.5">
      <c r="A1" s="167" t="s">
        <v>4673</v>
      </c>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row>
    <row r="2" spans="1:36" s="228" customFormat="1" ht="15.75" customHeight="1" thickBot="1" x14ac:dyDescent="0.4">
      <c r="A2" s="243" t="s">
        <v>4</v>
      </c>
      <c r="B2" s="227" t="s">
        <v>287</v>
      </c>
      <c r="G2" s="303"/>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row>
    <row r="3" spans="1:36" s="223" customFormat="1" ht="78" thickBot="1" x14ac:dyDescent="0.4">
      <c r="A3" s="73" t="s">
        <v>4495</v>
      </c>
      <c r="B3" s="74" t="s">
        <v>4496</v>
      </c>
      <c r="C3" s="74" t="s">
        <v>4504</v>
      </c>
      <c r="D3" s="74" t="s">
        <v>4506</v>
      </c>
      <c r="E3" s="74" t="s">
        <v>4490</v>
      </c>
      <c r="F3" s="74" t="s">
        <v>4503</v>
      </c>
      <c r="G3" s="282"/>
      <c r="H3" s="283"/>
      <c r="I3" s="283"/>
      <c r="J3" s="284"/>
      <c r="K3" s="31"/>
      <c r="L3" s="226"/>
      <c r="M3" s="226"/>
      <c r="N3" s="226"/>
      <c r="O3" s="226"/>
      <c r="P3" s="226"/>
      <c r="Q3" s="226"/>
      <c r="R3" s="226"/>
      <c r="S3" s="226"/>
      <c r="T3" s="226"/>
      <c r="U3" s="226"/>
      <c r="V3" s="226"/>
      <c r="W3" s="226"/>
      <c r="X3" s="226"/>
      <c r="Y3" s="226"/>
      <c r="Z3" s="226"/>
      <c r="AA3" s="226"/>
      <c r="AB3" s="226"/>
      <c r="AC3" s="226"/>
      <c r="AD3" s="226"/>
      <c r="AE3" s="226"/>
    </row>
    <row r="4" spans="1:36" s="226" customFormat="1" ht="50.5" thickBot="1" x14ac:dyDescent="0.55000000000000004">
      <c r="A4" s="137"/>
      <c r="B4" s="239"/>
      <c r="C4" s="239"/>
      <c r="D4" s="239"/>
      <c r="E4" s="239"/>
      <c r="F4" s="239"/>
      <c r="G4" s="238" t="s">
        <v>200</v>
      </c>
      <c r="H4" s="140" t="s">
        <v>288</v>
      </c>
      <c r="I4" s="141"/>
      <c r="J4" s="142"/>
      <c r="K4" s="7"/>
      <c r="U4" s="7"/>
      <c r="V4" s="7"/>
      <c r="W4" s="7"/>
      <c r="X4" s="7"/>
      <c r="Y4" s="7"/>
      <c r="Z4" s="7"/>
      <c r="AA4" s="7"/>
      <c r="AB4" s="7"/>
      <c r="AC4" s="7"/>
      <c r="AD4" s="7"/>
      <c r="AE4" s="7"/>
      <c r="AF4" s="7"/>
    </row>
    <row r="5" spans="1:36" ht="15.75" customHeight="1" x14ac:dyDescent="0.35">
      <c r="A5" s="93"/>
      <c r="B5" s="70"/>
      <c r="C5" s="70" t="s">
        <v>278</v>
      </c>
      <c r="D5" s="70" t="s">
        <v>278</v>
      </c>
      <c r="E5" s="70" t="s">
        <v>278</v>
      </c>
      <c r="F5" s="70" t="s">
        <v>278</v>
      </c>
      <c r="G5" s="18"/>
      <c r="H5" s="98" t="s">
        <v>98</v>
      </c>
      <c r="I5" s="174" t="s">
        <v>4653</v>
      </c>
      <c r="J5" s="7"/>
      <c r="K5" s="7"/>
      <c r="L5" s="7"/>
      <c r="M5" s="7"/>
      <c r="N5" s="7"/>
      <c r="O5" s="7"/>
      <c r="P5" s="7"/>
      <c r="Q5" s="7"/>
      <c r="R5" s="7"/>
      <c r="S5" s="7"/>
      <c r="T5" s="7"/>
      <c r="U5" s="7"/>
      <c r="V5" s="7"/>
      <c r="W5" s="7"/>
      <c r="X5" s="7"/>
      <c r="Y5" s="7"/>
      <c r="Z5" s="7"/>
      <c r="AA5" s="7"/>
      <c r="AB5" s="7"/>
      <c r="AC5" s="7"/>
      <c r="AD5" s="7"/>
      <c r="AE5" s="7"/>
      <c r="AF5" s="7"/>
      <c r="AG5" s="7"/>
      <c r="AH5" s="7"/>
      <c r="AI5" s="7"/>
      <c r="AJ5" s="7"/>
    </row>
    <row r="6" spans="1:36" ht="15.75" customHeight="1" thickBot="1" x14ac:dyDescent="0.4">
      <c r="A6" s="93"/>
      <c r="B6" s="70"/>
      <c r="C6" s="70" t="s">
        <v>278</v>
      </c>
      <c r="D6" s="70" t="s">
        <v>278</v>
      </c>
      <c r="E6" s="70" t="s">
        <v>278</v>
      </c>
      <c r="F6" s="70" t="s">
        <v>278</v>
      </c>
      <c r="G6" s="18"/>
      <c r="H6" s="98" t="s">
        <v>8</v>
      </c>
      <c r="I6" s="198" t="s">
        <v>4653</v>
      </c>
      <c r="J6" s="7"/>
      <c r="K6" s="7"/>
      <c r="L6" s="7"/>
      <c r="M6" s="7"/>
      <c r="N6" s="7"/>
      <c r="O6" s="7"/>
      <c r="P6" s="7"/>
      <c r="Q6" s="7"/>
      <c r="R6" s="7"/>
      <c r="S6" s="7"/>
      <c r="T6" s="7"/>
      <c r="U6" s="7"/>
      <c r="V6" s="7"/>
      <c r="W6" s="7"/>
      <c r="X6" s="7"/>
      <c r="Y6" s="7"/>
      <c r="Z6" s="7"/>
      <c r="AA6" s="7"/>
      <c r="AB6" s="7"/>
      <c r="AC6" s="7"/>
      <c r="AD6" s="7"/>
      <c r="AE6" s="7"/>
      <c r="AF6" s="7"/>
      <c r="AG6" s="7"/>
      <c r="AH6" s="7"/>
      <c r="AI6" s="7"/>
      <c r="AJ6" s="7"/>
    </row>
    <row r="7" spans="1:36" s="226" customFormat="1" ht="73" customHeight="1" thickBot="1" x14ac:dyDescent="0.55000000000000004">
      <c r="A7" s="137"/>
      <c r="B7" s="239"/>
      <c r="C7" s="239"/>
      <c r="D7" s="239"/>
      <c r="E7" s="239"/>
      <c r="F7" s="239"/>
      <c r="G7" s="238">
        <v>2</v>
      </c>
      <c r="H7" s="140" t="s">
        <v>4677</v>
      </c>
      <c r="I7" s="141"/>
      <c r="J7" s="142"/>
      <c r="K7" s="7"/>
      <c r="U7" s="7"/>
      <c r="V7" s="7"/>
      <c r="W7" s="7"/>
      <c r="X7" s="7"/>
      <c r="Y7" s="7"/>
      <c r="Z7" s="7"/>
      <c r="AA7" s="7"/>
      <c r="AB7" s="7"/>
      <c r="AC7" s="7"/>
      <c r="AD7" s="7"/>
      <c r="AE7" s="7"/>
      <c r="AF7" s="7"/>
    </row>
    <row r="8" spans="1:36" ht="31" x14ac:dyDescent="0.35">
      <c r="A8" s="93"/>
      <c r="B8" s="79" t="s">
        <v>4920</v>
      </c>
      <c r="C8" s="70" t="s">
        <v>278</v>
      </c>
      <c r="D8" s="70" t="s">
        <v>278</v>
      </c>
      <c r="E8" s="70" t="s">
        <v>278</v>
      </c>
      <c r="F8" s="70" t="s">
        <v>278</v>
      </c>
      <c r="G8" s="40"/>
      <c r="H8" s="71" t="s">
        <v>4674</v>
      </c>
      <c r="I8" s="174" t="s">
        <v>202</v>
      </c>
      <c r="J8" s="71"/>
      <c r="K8" s="7"/>
      <c r="L8" s="7"/>
      <c r="M8" s="7"/>
      <c r="N8" s="7"/>
      <c r="O8" s="7"/>
      <c r="P8" s="7"/>
      <c r="Q8" s="7"/>
      <c r="R8" s="7"/>
      <c r="S8" s="7"/>
      <c r="T8" s="7"/>
      <c r="U8" s="7"/>
      <c r="V8" s="7"/>
      <c r="W8" s="7"/>
      <c r="X8" s="7"/>
      <c r="Y8" s="7"/>
      <c r="Z8" s="7"/>
      <c r="AA8" s="7"/>
      <c r="AB8" s="7"/>
      <c r="AC8" s="7"/>
      <c r="AD8" s="7"/>
      <c r="AE8" s="7"/>
      <c r="AF8" s="7"/>
      <c r="AG8" s="7"/>
      <c r="AH8" s="7"/>
      <c r="AI8" s="7"/>
      <c r="AJ8" s="7"/>
    </row>
    <row r="9" spans="1:36" s="230" customFormat="1" ht="15.75" customHeight="1" x14ac:dyDescent="0.35">
      <c r="A9" s="93"/>
      <c r="B9" s="70" t="s">
        <v>4909</v>
      </c>
      <c r="C9" s="70" t="s">
        <v>278</v>
      </c>
      <c r="D9" s="70" t="s">
        <v>278</v>
      </c>
      <c r="E9" s="70" t="s">
        <v>278</v>
      </c>
      <c r="F9" s="70" t="s">
        <v>278</v>
      </c>
      <c r="G9" s="18"/>
      <c r="H9" s="7" t="s">
        <v>4908</v>
      </c>
      <c r="I9" s="172" t="s">
        <v>202</v>
      </c>
      <c r="J9" s="7"/>
      <c r="K9" s="7"/>
      <c r="L9" s="7"/>
      <c r="M9" s="7"/>
      <c r="N9" s="7"/>
      <c r="O9" s="7"/>
      <c r="P9" s="7"/>
      <c r="Q9" s="7"/>
      <c r="R9" s="7"/>
      <c r="S9" s="7"/>
      <c r="T9" s="7"/>
      <c r="U9" s="7"/>
      <c r="V9" s="7"/>
      <c r="W9" s="7"/>
      <c r="X9" s="7"/>
      <c r="Y9" s="7"/>
      <c r="Z9" s="7"/>
      <c r="AA9" s="7"/>
      <c r="AB9" s="7"/>
      <c r="AC9" s="7"/>
      <c r="AD9" s="7"/>
      <c r="AE9" s="7"/>
      <c r="AF9" s="7"/>
      <c r="AG9" s="7"/>
      <c r="AH9" s="7"/>
      <c r="AI9" s="7"/>
      <c r="AJ9" s="7"/>
    </row>
    <row r="10" spans="1:36" s="230" customFormat="1" ht="36.5" customHeight="1" x14ac:dyDescent="0.35">
      <c r="A10" s="93"/>
      <c r="B10" s="70" t="s">
        <v>4919</v>
      </c>
      <c r="C10" s="70" t="s">
        <v>278</v>
      </c>
      <c r="D10" s="70" t="s">
        <v>278</v>
      </c>
      <c r="E10" s="70" t="s">
        <v>278</v>
      </c>
      <c r="F10" s="70" t="s">
        <v>278</v>
      </c>
      <c r="G10" s="18"/>
      <c r="H10" s="52" t="s">
        <v>4918</v>
      </c>
      <c r="I10" s="172" t="s">
        <v>202</v>
      </c>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row>
    <row r="11" spans="1:36" s="223" customFormat="1" ht="15.75" customHeight="1" x14ac:dyDescent="0.35">
      <c r="A11" s="93"/>
      <c r="B11" s="70"/>
      <c r="C11" s="70" t="s">
        <v>278</v>
      </c>
      <c r="D11" s="70" t="s">
        <v>250</v>
      </c>
      <c r="E11" s="70" t="s">
        <v>250</v>
      </c>
      <c r="F11" s="70" t="s">
        <v>278</v>
      </c>
      <c r="G11" s="18"/>
      <c r="H11" s="7" t="s">
        <v>4675</v>
      </c>
      <c r="I11" s="28" t="s">
        <v>12</v>
      </c>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row>
    <row r="12" spans="1:36" ht="15.5" customHeight="1" x14ac:dyDescent="0.35">
      <c r="A12" s="93"/>
      <c r="B12" s="70"/>
      <c r="C12" s="70" t="s">
        <v>278</v>
      </c>
      <c r="D12" s="70" t="s">
        <v>278</v>
      </c>
      <c r="E12" s="70" t="s">
        <v>278</v>
      </c>
      <c r="F12" s="70" t="s">
        <v>278</v>
      </c>
      <c r="G12" s="18"/>
      <c r="H12" s="71" t="s">
        <v>4676</v>
      </c>
      <c r="I12" s="71"/>
      <c r="J12" s="71"/>
      <c r="K12" s="7"/>
      <c r="L12" s="7"/>
      <c r="M12" s="7"/>
      <c r="N12" s="7"/>
      <c r="O12" s="7"/>
      <c r="P12" s="7"/>
      <c r="Q12" s="7"/>
      <c r="R12" s="7"/>
      <c r="S12" s="7"/>
      <c r="T12" s="7"/>
      <c r="U12" s="7"/>
      <c r="V12" s="7"/>
      <c r="W12" s="7"/>
      <c r="X12" s="7"/>
      <c r="Y12" s="7"/>
      <c r="Z12" s="7"/>
      <c r="AA12" s="7"/>
      <c r="AB12" s="7"/>
      <c r="AC12" s="7"/>
      <c r="AD12" s="7"/>
      <c r="AE12" s="7"/>
      <c r="AF12" s="7"/>
      <c r="AG12" s="7"/>
      <c r="AH12" s="7"/>
      <c r="AI12" s="7"/>
      <c r="AJ12" s="7"/>
    </row>
    <row r="13" spans="1:36" ht="15.75" customHeight="1" x14ac:dyDescent="0.35">
      <c r="A13" s="93"/>
      <c r="B13" s="70"/>
      <c r="C13" s="70" t="s">
        <v>278</v>
      </c>
      <c r="D13" s="70" t="s">
        <v>278</v>
      </c>
      <c r="E13" s="70" t="s">
        <v>278</v>
      </c>
      <c r="F13" s="70" t="s">
        <v>278</v>
      </c>
      <c r="G13" s="40"/>
      <c r="H13" s="98" t="s">
        <v>289</v>
      </c>
      <c r="I13" s="172" t="s">
        <v>4653</v>
      </c>
      <c r="J13" s="98"/>
      <c r="K13" s="7"/>
      <c r="L13" s="7"/>
      <c r="M13" s="7"/>
      <c r="N13" s="7"/>
      <c r="O13" s="7"/>
      <c r="P13" s="7"/>
      <c r="Q13" s="7"/>
      <c r="R13" s="7"/>
      <c r="S13" s="7"/>
      <c r="T13" s="7"/>
      <c r="U13" s="7"/>
      <c r="V13" s="7"/>
      <c r="W13" s="7"/>
      <c r="X13" s="7"/>
      <c r="Y13" s="7"/>
      <c r="Z13" s="7"/>
      <c r="AA13" s="7"/>
      <c r="AB13" s="7"/>
      <c r="AC13" s="7"/>
      <c r="AD13" s="7"/>
      <c r="AE13" s="7"/>
      <c r="AF13" s="7"/>
      <c r="AG13" s="7"/>
      <c r="AH13" s="7"/>
      <c r="AI13" s="7"/>
      <c r="AJ13" s="7"/>
    </row>
    <row r="14" spans="1:36" ht="15.75" customHeight="1" x14ac:dyDescent="0.35">
      <c r="A14" s="93"/>
      <c r="B14" s="70"/>
      <c r="C14" s="70" t="s">
        <v>278</v>
      </c>
      <c r="D14" s="70" t="s">
        <v>278</v>
      </c>
      <c r="E14" s="70" t="s">
        <v>278</v>
      </c>
      <c r="F14" s="70" t="s">
        <v>278</v>
      </c>
      <c r="G14" s="40"/>
      <c r="H14" s="98" t="s">
        <v>290</v>
      </c>
      <c r="I14" s="174" t="s">
        <v>4653</v>
      </c>
      <c r="J14" s="98"/>
      <c r="K14" s="7"/>
      <c r="L14" s="7"/>
      <c r="M14" s="7"/>
      <c r="N14" s="7"/>
      <c r="O14" s="7"/>
      <c r="P14" s="7"/>
      <c r="Q14" s="7"/>
      <c r="R14" s="7"/>
      <c r="S14" s="7"/>
      <c r="T14" s="7"/>
      <c r="U14" s="7"/>
      <c r="V14" s="7"/>
      <c r="W14" s="7"/>
      <c r="X14" s="7"/>
      <c r="Y14" s="7"/>
      <c r="Z14" s="7"/>
      <c r="AA14" s="7"/>
      <c r="AB14" s="7"/>
      <c r="AC14" s="7"/>
      <c r="AD14" s="7"/>
      <c r="AE14" s="7"/>
      <c r="AF14" s="7"/>
      <c r="AG14" s="7"/>
      <c r="AH14" s="7"/>
      <c r="AI14" s="7"/>
      <c r="AJ14" s="7"/>
    </row>
    <row r="15" spans="1:36" ht="15.75" customHeight="1" x14ac:dyDescent="0.35">
      <c r="A15" s="93"/>
      <c r="B15" s="70"/>
      <c r="C15" s="70" t="s">
        <v>278</v>
      </c>
      <c r="D15" s="70" t="s">
        <v>278</v>
      </c>
      <c r="E15" s="70" t="s">
        <v>278</v>
      </c>
      <c r="F15" s="70" t="s">
        <v>278</v>
      </c>
      <c r="G15" s="40"/>
      <c r="H15" s="98" t="s">
        <v>291</v>
      </c>
      <c r="I15" s="174" t="s">
        <v>4653</v>
      </c>
      <c r="J15" s="98"/>
      <c r="K15" s="7"/>
      <c r="L15" s="7"/>
      <c r="M15" s="7"/>
      <c r="N15" s="7"/>
      <c r="O15" s="7"/>
      <c r="P15" s="7"/>
      <c r="Q15" s="7"/>
      <c r="R15" s="7"/>
      <c r="S15" s="7"/>
      <c r="T15" s="7"/>
      <c r="U15" s="7"/>
      <c r="V15" s="7"/>
      <c r="W15" s="7"/>
      <c r="X15" s="7"/>
      <c r="Y15" s="7"/>
      <c r="Z15" s="7"/>
      <c r="AA15" s="7"/>
      <c r="AB15" s="7"/>
      <c r="AC15" s="7"/>
      <c r="AD15" s="7"/>
      <c r="AE15" s="7"/>
      <c r="AF15" s="7"/>
      <c r="AG15" s="7"/>
      <c r="AH15" s="7"/>
      <c r="AI15" s="7"/>
      <c r="AJ15" s="7"/>
    </row>
    <row r="16" spans="1:36" ht="15.75" customHeight="1" x14ac:dyDescent="0.35">
      <c r="A16" s="93"/>
      <c r="B16" s="70"/>
      <c r="C16" s="70" t="s">
        <v>278</v>
      </c>
      <c r="D16" s="70" t="s">
        <v>278</v>
      </c>
      <c r="E16" s="70" t="s">
        <v>278</v>
      </c>
      <c r="F16" s="70" t="s">
        <v>278</v>
      </c>
      <c r="G16" s="40"/>
      <c r="H16" s="98" t="s">
        <v>189</v>
      </c>
      <c r="I16" s="174" t="s">
        <v>4653</v>
      </c>
      <c r="J16" s="98"/>
      <c r="K16" s="7"/>
      <c r="L16" s="7"/>
      <c r="M16" s="7"/>
      <c r="N16" s="7"/>
      <c r="O16" s="7"/>
      <c r="P16" s="7"/>
      <c r="Q16" s="7"/>
      <c r="R16" s="7"/>
      <c r="S16" s="7"/>
      <c r="T16" s="7"/>
      <c r="U16" s="7"/>
      <c r="V16" s="7"/>
      <c r="W16" s="7"/>
      <c r="X16" s="7"/>
      <c r="Y16" s="7"/>
      <c r="Z16" s="7"/>
      <c r="AA16" s="7"/>
      <c r="AB16" s="7"/>
      <c r="AC16" s="7"/>
      <c r="AD16" s="7"/>
      <c r="AE16" s="7"/>
      <c r="AF16" s="7"/>
      <c r="AG16" s="7"/>
      <c r="AH16" s="7"/>
      <c r="AI16" s="7"/>
      <c r="AJ16" s="7"/>
    </row>
    <row r="17" spans="1:36" ht="15.75" customHeight="1" x14ac:dyDescent="0.35">
      <c r="A17" s="93"/>
      <c r="B17" s="70"/>
      <c r="C17" s="70" t="s">
        <v>278</v>
      </c>
      <c r="D17" s="70" t="s">
        <v>278</v>
      </c>
      <c r="E17" s="70" t="s">
        <v>278</v>
      </c>
      <c r="F17" s="70" t="s">
        <v>278</v>
      </c>
      <c r="G17" s="40"/>
      <c r="H17" s="98" t="s">
        <v>239</v>
      </c>
      <c r="I17" s="174" t="s">
        <v>4653</v>
      </c>
      <c r="J17" s="98"/>
      <c r="K17" s="7"/>
      <c r="L17" s="7"/>
      <c r="M17" s="7"/>
      <c r="N17" s="7"/>
      <c r="O17" s="7"/>
      <c r="P17" s="7"/>
      <c r="Q17" s="7"/>
      <c r="R17" s="7"/>
      <c r="S17" s="7"/>
      <c r="T17" s="7"/>
      <c r="U17" s="7"/>
      <c r="V17" s="7"/>
      <c r="W17" s="7"/>
      <c r="X17" s="7"/>
      <c r="Y17" s="7"/>
      <c r="Z17" s="7"/>
      <c r="AA17" s="7"/>
      <c r="AB17" s="7"/>
      <c r="AC17" s="7"/>
      <c r="AD17" s="7"/>
      <c r="AE17" s="7"/>
      <c r="AF17" s="7"/>
      <c r="AG17" s="7"/>
      <c r="AH17" s="7"/>
      <c r="AI17" s="7"/>
      <c r="AJ17" s="7"/>
    </row>
    <row r="18" spans="1:36" ht="15.75" customHeight="1" x14ac:dyDescent="0.35">
      <c r="A18" s="93"/>
      <c r="B18" s="70"/>
      <c r="C18" s="70" t="s">
        <v>278</v>
      </c>
      <c r="D18" s="70" t="s">
        <v>278</v>
      </c>
      <c r="E18" s="70" t="s">
        <v>278</v>
      </c>
      <c r="F18" s="70" t="s">
        <v>278</v>
      </c>
      <c r="G18" s="40"/>
      <c r="H18" s="98" t="s">
        <v>292</v>
      </c>
      <c r="I18" s="174" t="s">
        <v>4653</v>
      </c>
      <c r="J18" s="98"/>
      <c r="K18" s="7"/>
      <c r="L18" s="7"/>
      <c r="M18" s="7"/>
      <c r="N18" s="7"/>
      <c r="O18" s="7"/>
      <c r="P18" s="7"/>
      <c r="Q18" s="7"/>
      <c r="R18" s="7"/>
      <c r="S18" s="7"/>
      <c r="T18" s="7"/>
      <c r="U18" s="7"/>
      <c r="V18" s="7"/>
      <c r="W18" s="7"/>
      <c r="X18" s="7"/>
      <c r="Y18" s="7"/>
      <c r="Z18" s="7"/>
      <c r="AA18" s="7"/>
      <c r="AB18" s="7"/>
      <c r="AC18" s="7"/>
      <c r="AD18" s="7"/>
      <c r="AE18" s="7"/>
      <c r="AF18" s="7"/>
      <c r="AG18" s="7"/>
      <c r="AH18" s="7"/>
      <c r="AI18" s="7"/>
      <c r="AJ18" s="7"/>
    </row>
    <row r="19" spans="1:36" ht="15.75" customHeight="1" x14ac:dyDescent="0.35">
      <c r="A19" s="93"/>
      <c r="B19" s="70"/>
      <c r="C19" s="70" t="s">
        <v>278</v>
      </c>
      <c r="D19" s="70" t="s">
        <v>278</v>
      </c>
      <c r="E19" s="70" t="s">
        <v>278</v>
      </c>
      <c r="F19" s="70" t="s">
        <v>278</v>
      </c>
      <c r="G19" s="40"/>
      <c r="H19" s="98" t="s">
        <v>293</v>
      </c>
      <c r="I19" s="174" t="s">
        <v>4653</v>
      </c>
      <c r="J19" s="98"/>
      <c r="K19" s="7"/>
      <c r="L19" s="7"/>
      <c r="M19" s="7"/>
      <c r="N19" s="7"/>
      <c r="O19" s="7"/>
      <c r="P19" s="7"/>
      <c r="Q19" s="7"/>
      <c r="R19" s="7"/>
      <c r="S19" s="7"/>
      <c r="T19" s="7"/>
      <c r="U19" s="7"/>
      <c r="V19" s="7"/>
      <c r="W19" s="7"/>
      <c r="X19" s="7"/>
      <c r="Y19" s="7"/>
      <c r="Z19" s="7"/>
      <c r="AA19" s="7"/>
      <c r="AB19" s="7"/>
      <c r="AC19" s="7"/>
      <c r="AD19" s="7"/>
      <c r="AE19" s="7"/>
      <c r="AF19" s="7"/>
      <c r="AG19" s="7"/>
      <c r="AH19" s="7"/>
      <c r="AI19" s="7"/>
      <c r="AJ19" s="7"/>
    </row>
    <row r="20" spans="1:36" ht="15.75" customHeight="1" x14ac:dyDescent="0.35">
      <c r="A20" s="93"/>
      <c r="B20" s="70"/>
      <c r="C20" s="70" t="s">
        <v>278</v>
      </c>
      <c r="D20" s="70" t="s">
        <v>278</v>
      </c>
      <c r="E20" s="70" t="s">
        <v>278</v>
      </c>
      <c r="F20" s="70" t="s">
        <v>278</v>
      </c>
      <c r="G20" s="40"/>
      <c r="H20" s="98" t="s">
        <v>294</v>
      </c>
      <c r="I20" s="174" t="s">
        <v>4653</v>
      </c>
      <c r="J20" s="98"/>
      <c r="K20" s="7"/>
      <c r="L20" s="7"/>
      <c r="M20" s="7"/>
      <c r="N20" s="7"/>
      <c r="O20" s="7"/>
      <c r="P20" s="7"/>
      <c r="Q20" s="7"/>
      <c r="R20" s="7"/>
      <c r="S20" s="7"/>
      <c r="T20" s="7"/>
      <c r="U20" s="7"/>
      <c r="V20" s="7"/>
      <c r="W20" s="7"/>
      <c r="X20" s="7"/>
      <c r="Y20" s="7"/>
      <c r="Z20" s="7"/>
      <c r="AA20" s="7"/>
      <c r="AB20" s="7"/>
      <c r="AC20" s="7"/>
      <c r="AD20" s="7"/>
      <c r="AE20" s="7"/>
      <c r="AF20" s="7"/>
      <c r="AG20" s="7"/>
      <c r="AH20" s="7"/>
      <c r="AI20" s="7"/>
      <c r="AJ20" s="7"/>
    </row>
    <row r="21" spans="1:36" ht="15.75" customHeight="1" thickBot="1" x14ac:dyDescent="0.4">
      <c r="A21" s="93"/>
      <c r="B21" s="70"/>
      <c r="C21" s="70" t="s">
        <v>278</v>
      </c>
      <c r="D21" s="70" t="s">
        <v>278</v>
      </c>
      <c r="E21" s="70" t="s">
        <v>278</v>
      </c>
      <c r="F21" s="70" t="s">
        <v>278</v>
      </c>
      <c r="G21" s="40"/>
      <c r="H21" s="98" t="s">
        <v>227</v>
      </c>
      <c r="I21" s="174" t="s">
        <v>4653</v>
      </c>
      <c r="J21" s="98"/>
      <c r="K21" s="7"/>
      <c r="L21" s="7"/>
      <c r="M21" s="7"/>
      <c r="N21" s="7"/>
      <c r="O21" s="7"/>
      <c r="P21" s="7"/>
      <c r="Q21" s="7"/>
      <c r="R21" s="7"/>
      <c r="S21" s="7"/>
      <c r="T21" s="7"/>
      <c r="U21" s="7"/>
      <c r="V21" s="7"/>
      <c r="W21" s="7"/>
      <c r="X21" s="7"/>
      <c r="Y21" s="7"/>
      <c r="Z21" s="7"/>
      <c r="AA21" s="7"/>
      <c r="AB21" s="7"/>
      <c r="AC21" s="7"/>
      <c r="AD21" s="7"/>
      <c r="AE21" s="7"/>
      <c r="AF21" s="7"/>
      <c r="AG21" s="7"/>
      <c r="AH21" s="7"/>
      <c r="AI21" s="7"/>
      <c r="AJ21" s="7"/>
    </row>
    <row r="22" spans="1:36" s="226" customFormat="1" ht="73" customHeight="1" thickBot="1" x14ac:dyDescent="0.55000000000000004">
      <c r="A22" s="137"/>
      <c r="B22" s="239"/>
      <c r="C22" s="239"/>
      <c r="D22" s="239"/>
      <c r="E22" s="239"/>
      <c r="F22" s="239"/>
      <c r="G22" s="182">
        <v>2</v>
      </c>
      <c r="H22" s="140" t="s">
        <v>4678</v>
      </c>
      <c r="I22" s="141"/>
      <c r="J22" s="142"/>
      <c r="K22" s="7"/>
      <c r="U22" s="7"/>
      <c r="V22" s="7"/>
      <c r="W22" s="7"/>
      <c r="X22" s="7"/>
      <c r="Y22" s="7"/>
      <c r="Z22" s="7"/>
      <c r="AA22" s="7"/>
      <c r="AB22" s="7"/>
      <c r="AC22" s="7"/>
      <c r="AD22" s="7"/>
      <c r="AE22" s="7"/>
      <c r="AF22" s="7"/>
    </row>
    <row r="23" spans="1:36" ht="28" customHeight="1" x14ac:dyDescent="0.35">
      <c r="A23" s="93"/>
      <c r="B23" s="70"/>
      <c r="C23" s="70" t="s">
        <v>278</v>
      </c>
      <c r="D23" s="70" t="s">
        <v>278</v>
      </c>
      <c r="E23" s="70" t="s">
        <v>278</v>
      </c>
      <c r="F23" s="70" t="s">
        <v>278</v>
      </c>
      <c r="G23" s="40"/>
      <c r="H23" s="225" t="s">
        <v>295</v>
      </c>
      <c r="I23" s="172" t="s">
        <v>4653</v>
      </c>
      <c r="K23" s="7"/>
      <c r="L23" s="7"/>
      <c r="M23" s="7"/>
      <c r="N23" s="7"/>
      <c r="O23" s="7"/>
      <c r="P23" s="7"/>
      <c r="Q23" s="7"/>
      <c r="R23" s="7"/>
      <c r="S23" s="304" t="s">
        <v>202</v>
      </c>
      <c r="T23" s="305"/>
      <c r="U23" s="305"/>
      <c r="V23" s="305"/>
      <c r="W23" s="7"/>
      <c r="X23" s="7"/>
      <c r="Y23" s="7"/>
      <c r="Z23" s="7"/>
      <c r="AA23" s="7"/>
      <c r="AB23" s="7"/>
      <c r="AC23" s="7"/>
      <c r="AD23" s="7"/>
      <c r="AE23" s="7"/>
      <c r="AF23" s="7"/>
      <c r="AG23" s="7"/>
      <c r="AH23" s="7"/>
      <c r="AI23" s="7"/>
      <c r="AJ23" s="7"/>
    </row>
    <row r="24" spans="1:36" ht="28" customHeight="1" thickBot="1" x14ac:dyDescent="0.4">
      <c r="A24" s="93"/>
      <c r="B24" s="70"/>
      <c r="C24" s="70" t="s">
        <v>278</v>
      </c>
      <c r="D24" s="70" t="s">
        <v>278</v>
      </c>
      <c r="E24" s="70" t="s">
        <v>278</v>
      </c>
      <c r="F24" s="70" t="s">
        <v>278</v>
      </c>
      <c r="G24" s="40"/>
      <c r="H24" s="225" t="s">
        <v>4679</v>
      </c>
      <c r="I24" s="172" t="s">
        <v>202</v>
      </c>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row>
    <row r="25" spans="1:36" s="234" customFormat="1" ht="73" customHeight="1" thickBot="1" x14ac:dyDescent="0.55000000000000004">
      <c r="A25" s="137"/>
      <c r="B25" s="239"/>
      <c r="C25" s="239"/>
      <c r="D25" s="239"/>
      <c r="E25" s="239"/>
      <c r="F25" s="239"/>
      <c r="G25" s="182">
        <v>3</v>
      </c>
      <c r="H25" s="140" t="s">
        <v>4924</v>
      </c>
      <c r="I25" s="141"/>
      <c r="J25" s="142"/>
      <c r="K25" s="7"/>
      <c r="U25" s="7"/>
      <c r="V25" s="7"/>
      <c r="W25" s="7"/>
      <c r="X25" s="7"/>
      <c r="Y25" s="7"/>
      <c r="Z25" s="7"/>
      <c r="AA25" s="7"/>
      <c r="AB25" s="7"/>
      <c r="AC25" s="7"/>
      <c r="AD25" s="7"/>
      <c r="AE25" s="7"/>
      <c r="AF25" s="7"/>
    </row>
    <row r="26" spans="1:36" s="230" customFormat="1" ht="28" customHeight="1" x14ac:dyDescent="0.35">
      <c r="A26" s="93"/>
      <c r="B26" s="70"/>
      <c r="C26" s="70" t="s">
        <v>278</v>
      </c>
      <c r="D26" s="70" t="s">
        <v>278</v>
      </c>
      <c r="E26" s="70" t="s">
        <v>278</v>
      </c>
      <c r="F26" s="70" t="s">
        <v>278</v>
      </c>
      <c r="G26" s="40"/>
      <c r="H26" s="233" t="s">
        <v>4924</v>
      </c>
      <c r="I26" s="172" t="s">
        <v>4653</v>
      </c>
      <c r="K26" s="7"/>
      <c r="L26" s="7"/>
      <c r="M26" s="7"/>
      <c r="N26" s="7"/>
      <c r="O26" s="7"/>
      <c r="P26" s="7"/>
      <c r="Q26" s="7"/>
      <c r="R26" s="7"/>
      <c r="S26" s="304" t="s">
        <v>202</v>
      </c>
      <c r="T26" s="305"/>
      <c r="U26" s="305"/>
      <c r="V26" s="305"/>
      <c r="W26" s="7"/>
      <c r="X26" s="7"/>
      <c r="Y26" s="7"/>
      <c r="Z26" s="7"/>
      <c r="AA26" s="7"/>
      <c r="AB26" s="7"/>
      <c r="AC26" s="7"/>
      <c r="AD26" s="7"/>
      <c r="AE26" s="7"/>
      <c r="AF26" s="7"/>
      <c r="AG26" s="7"/>
      <c r="AH26" s="7"/>
      <c r="AI26" s="7"/>
      <c r="AJ26" s="7"/>
    </row>
    <row r="27" spans="1:36" s="230" customFormat="1" ht="28" customHeight="1" x14ac:dyDescent="0.35">
      <c r="A27" s="93"/>
      <c r="B27" s="70" t="s">
        <v>4927</v>
      </c>
      <c r="C27" s="70" t="s">
        <v>278</v>
      </c>
      <c r="D27" s="70" t="s">
        <v>278</v>
      </c>
      <c r="E27" s="70" t="s">
        <v>278</v>
      </c>
      <c r="F27" s="70" t="s">
        <v>278</v>
      </c>
      <c r="G27" s="40"/>
      <c r="H27" s="233" t="s">
        <v>4925</v>
      </c>
      <c r="I27" s="172" t="s">
        <v>12</v>
      </c>
      <c r="K27" s="7"/>
      <c r="L27" s="7"/>
      <c r="M27" s="7"/>
      <c r="N27" s="7"/>
      <c r="O27" s="7"/>
      <c r="P27" s="7"/>
      <c r="Q27" s="7"/>
      <c r="R27" s="7"/>
      <c r="S27" s="304" t="s">
        <v>202</v>
      </c>
      <c r="T27" s="305"/>
      <c r="U27" s="305"/>
      <c r="V27" s="305"/>
      <c r="W27" s="7"/>
      <c r="X27" s="7"/>
      <c r="Y27" s="7"/>
      <c r="Z27" s="7"/>
      <c r="AA27" s="7"/>
      <c r="AB27" s="7"/>
      <c r="AC27" s="7"/>
      <c r="AD27" s="7"/>
      <c r="AE27" s="7"/>
      <c r="AF27" s="7"/>
      <c r="AG27" s="7"/>
      <c r="AH27" s="7"/>
      <c r="AI27" s="7"/>
      <c r="AJ27" s="7"/>
    </row>
    <row r="28" spans="1:36" s="230" customFormat="1" ht="28" customHeight="1" thickBot="1" x14ac:dyDescent="0.4">
      <c r="A28" s="93"/>
      <c r="B28" s="70" t="s">
        <v>4927</v>
      </c>
      <c r="C28" s="70" t="s">
        <v>278</v>
      </c>
      <c r="D28" s="70" t="s">
        <v>278</v>
      </c>
      <c r="E28" s="70" t="s">
        <v>278</v>
      </c>
      <c r="F28" s="70" t="s">
        <v>278</v>
      </c>
      <c r="G28" s="40"/>
      <c r="H28" s="233" t="s">
        <v>4926</v>
      </c>
      <c r="I28" s="172" t="s">
        <v>12</v>
      </c>
      <c r="K28" s="7"/>
      <c r="L28" s="7"/>
      <c r="M28" s="7"/>
      <c r="N28" s="7"/>
      <c r="O28" s="7"/>
      <c r="P28" s="7"/>
      <c r="Q28" s="7"/>
      <c r="R28" s="7"/>
      <c r="S28" s="232"/>
      <c r="T28" s="263"/>
      <c r="U28" s="263"/>
      <c r="V28" s="263"/>
      <c r="W28" s="7"/>
      <c r="X28" s="7"/>
      <c r="Y28" s="7"/>
      <c r="Z28" s="7"/>
      <c r="AA28" s="7"/>
      <c r="AB28" s="7"/>
      <c r="AC28" s="7"/>
      <c r="AD28" s="7"/>
      <c r="AE28" s="7"/>
      <c r="AF28" s="7"/>
      <c r="AG28" s="7"/>
      <c r="AH28" s="7"/>
      <c r="AI28" s="7"/>
      <c r="AJ28" s="7"/>
    </row>
    <row r="29" spans="1:36" s="226" customFormat="1" ht="73" customHeight="1" thickBot="1" x14ac:dyDescent="0.55000000000000004">
      <c r="A29" s="137"/>
      <c r="B29" s="239"/>
      <c r="C29" s="239"/>
      <c r="D29" s="239"/>
      <c r="E29" s="239"/>
      <c r="F29" s="239"/>
      <c r="G29" s="238" t="s">
        <v>207</v>
      </c>
      <c r="H29" s="140" t="s">
        <v>4680</v>
      </c>
      <c r="I29" s="141"/>
      <c r="J29" s="142"/>
      <c r="K29" s="7"/>
      <c r="U29" s="7"/>
      <c r="V29" s="7"/>
      <c r="W29" s="7"/>
      <c r="X29" s="7"/>
      <c r="Y29" s="7"/>
      <c r="Z29" s="7"/>
      <c r="AA29" s="7"/>
      <c r="AB29" s="7"/>
      <c r="AC29" s="7"/>
      <c r="AD29" s="7"/>
      <c r="AE29" s="7"/>
      <c r="AF29" s="7"/>
    </row>
    <row r="30" spans="1:36" ht="31" x14ac:dyDescent="0.35">
      <c r="A30" s="93"/>
      <c r="B30" s="70"/>
      <c r="C30" s="70" t="s">
        <v>278</v>
      </c>
      <c r="D30" s="70" t="s">
        <v>278</v>
      </c>
      <c r="E30" s="70" t="s">
        <v>278</v>
      </c>
      <c r="F30" s="70" t="s">
        <v>278</v>
      </c>
      <c r="G30" s="40"/>
      <c r="H30" s="225" t="s">
        <v>296</v>
      </c>
      <c r="I30" s="172" t="s">
        <v>4653</v>
      </c>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row>
    <row r="31" spans="1:36" ht="42" customHeight="1" x14ac:dyDescent="0.35">
      <c r="A31" s="93"/>
      <c r="B31" s="70"/>
      <c r="C31" s="70" t="s">
        <v>278</v>
      </c>
      <c r="D31" s="70" t="s">
        <v>278</v>
      </c>
      <c r="E31" s="70" t="s">
        <v>278</v>
      </c>
      <c r="F31" s="70" t="s">
        <v>278</v>
      </c>
      <c r="G31" s="40"/>
      <c r="H31" s="225" t="s">
        <v>4681</v>
      </c>
      <c r="I31" s="172" t="s">
        <v>202</v>
      </c>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row>
    <row r="32" spans="1:36" ht="29.5" customHeight="1" x14ac:dyDescent="0.35">
      <c r="A32" s="93"/>
      <c r="B32" s="70"/>
      <c r="C32" s="70" t="s">
        <v>278</v>
      </c>
      <c r="D32" s="70" t="s">
        <v>250</v>
      </c>
      <c r="E32" s="70" t="s">
        <v>250</v>
      </c>
      <c r="F32" s="70" t="s">
        <v>278</v>
      </c>
      <c r="G32" s="40"/>
      <c r="H32" s="225" t="s">
        <v>4682</v>
      </c>
      <c r="I32" s="172" t="s">
        <v>12</v>
      </c>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row>
    <row r="33" spans="1:36" ht="15.75" customHeight="1" x14ac:dyDescent="0.35">
      <c r="A33" s="7"/>
      <c r="B33" s="7"/>
      <c r="C33" s="7"/>
      <c r="D33" s="7"/>
      <c r="E33" s="7"/>
      <c r="F33" s="7"/>
      <c r="G33" s="18"/>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row>
    <row r="34" spans="1:36" ht="15.5" customHeight="1" thickBot="1" x14ac:dyDescent="0.4">
      <c r="A34" s="7"/>
      <c r="B34" s="7"/>
      <c r="C34" s="7"/>
      <c r="D34" s="7"/>
      <c r="E34" s="7"/>
      <c r="F34" s="7"/>
      <c r="G34" s="18"/>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row>
    <row r="35" spans="1:36" s="234" customFormat="1" ht="15.75" customHeight="1" thickBot="1" x14ac:dyDescent="0.4">
      <c r="A35" s="286" t="s">
        <v>4700</v>
      </c>
      <c r="B35" s="287"/>
      <c r="C35" s="287"/>
      <c r="D35" s="288"/>
      <c r="E35" s="7"/>
      <c r="F35" s="7"/>
      <c r="G35" s="135"/>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row>
    <row r="36" spans="1:36" s="234" customFormat="1" ht="15.75" customHeight="1" x14ac:dyDescent="0.35">
      <c r="A36" s="129" t="s">
        <v>4710</v>
      </c>
      <c r="B36" s="129" t="s">
        <v>4701</v>
      </c>
      <c r="C36" s="129" t="s">
        <v>4702</v>
      </c>
      <c r="D36" s="129" t="s">
        <v>4725</v>
      </c>
      <c r="E36" s="7"/>
      <c r="F36" s="7"/>
      <c r="G36" s="135"/>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row>
    <row r="37" spans="1:36" s="234" customFormat="1" ht="47.5" customHeight="1" x14ac:dyDescent="0.35">
      <c r="A37" s="219" t="s">
        <v>4902</v>
      </c>
      <c r="B37" s="36" t="s">
        <v>4903</v>
      </c>
      <c r="C37" s="36" t="s">
        <v>4904</v>
      </c>
      <c r="D37" s="107" t="e">
        <f>+I8/'P3.Participacion Economica D'!I22</f>
        <v>#VALUE!</v>
      </c>
      <c r="E37" s="7"/>
      <c r="F37" s="7"/>
      <c r="G37" s="231"/>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row>
    <row r="38" spans="1:36" s="234" customFormat="1" ht="66.5" customHeight="1" x14ac:dyDescent="0.35">
      <c r="A38" s="219" t="s">
        <v>4906</v>
      </c>
      <c r="B38" s="36" t="s">
        <v>4905</v>
      </c>
      <c r="C38" s="36" t="s">
        <v>4907</v>
      </c>
      <c r="D38" s="107" t="e">
        <f>+I9/'P3.Participacion Economica D'!I96</f>
        <v>#VALUE!</v>
      </c>
      <c r="E38" s="7"/>
      <c r="F38" s="7"/>
      <c r="G38" s="231"/>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row>
    <row r="39" spans="1:36" s="234" customFormat="1" ht="66.5" customHeight="1" x14ac:dyDescent="0.35">
      <c r="A39" s="219" t="s">
        <v>4911</v>
      </c>
      <c r="B39" s="36" t="s">
        <v>4910</v>
      </c>
      <c r="C39" s="36" t="s">
        <v>4914</v>
      </c>
      <c r="D39" s="107" t="e">
        <f>('P3.Participacion Economica D'!I185+'P3.Participacion Economica D'!I165)/'P3.Participacion Economica D'!I96</f>
        <v>#VALUE!</v>
      </c>
      <c r="E39" s="7"/>
      <c r="F39" s="7"/>
      <c r="G39" s="231"/>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row>
    <row r="40" spans="1:36" s="234" customFormat="1" ht="66.5" customHeight="1" x14ac:dyDescent="0.35">
      <c r="A40" s="219" t="s">
        <v>4916</v>
      </c>
      <c r="B40" s="36" t="s">
        <v>4915</v>
      </c>
      <c r="C40" s="36" t="s">
        <v>4917</v>
      </c>
      <c r="D40" s="107" t="e">
        <f>+I10/I8</f>
        <v>#VALUE!</v>
      </c>
      <c r="E40" s="7"/>
      <c r="F40" s="7"/>
      <c r="G40" s="231"/>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row>
    <row r="41" spans="1:36" s="234" customFormat="1" ht="66.5" customHeight="1" x14ac:dyDescent="0.35">
      <c r="A41" s="219" t="s">
        <v>4921</v>
      </c>
      <c r="B41" s="36" t="s">
        <v>4922</v>
      </c>
      <c r="C41" s="36" t="s">
        <v>4923</v>
      </c>
      <c r="D41" s="107" t="e">
        <f>+I11/I9</f>
        <v>#VALUE!</v>
      </c>
      <c r="E41" s="7"/>
      <c r="F41" s="7"/>
      <c r="G41" s="231"/>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row>
    <row r="42" spans="1:36" ht="15.75" customHeight="1" x14ac:dyDescent="0.35">
      <c r="A42" s="7"/>
      <c r="B42" s="7"/>
      <c r="C42" s="7"/>
      <c r="D42" s="7"/>
      <c r="E42" s="7"/>
      <c r="F42" s="7"/>
      <c r="G42" s="18"/>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row>
    <row r="43" spans="1:36" ht="15.75" customHeight="1" x14ac:dyDescent="0.35">
      <c r="A43" s="7"/>
      <c r="B43" s="7"/>
      <c r="C43" s="7"/>
      <c r="D43" s="7"/>
      <c r="E43" s="7"/>
      <c r="F43" s="7"/>
      <c r="G43" s="18"/>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row>
    <row r="44" spans="1:36" ht="15.75" customHeight="1" x14ac:dyDescent="0.35">
      <c r="A44" s="7"/>
      <c r="B44" s="7"/>
      <c r="C44" s="7"/>
      <c r="D44" s="7"/>
      <c r="E44" s="7"/>
      <c r="F44" s="7"/>
      <c r="G44" s="18"/>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row>
    <row r="45" spans="1:36" ht="15.75" customHeight="1" x14ac:dyDescent="0.35">
      <c r="A45" s="7"/>
      <c r="B45" s="7"/>
      <c r="C45" s="7"/>
      <c r="D45" s="7"/>
      <c r="E45" s="7"/>
      <c r="F45" s="7"/>
      <c r="G45" s="18"/>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row>
    <row r="46" spans="1:36" ht="15.75" customHeight="1" x14ac:dyDescent="0.35">
      <c r="A46" s="7"/>
      <c r="B46" s="7"/>
      <c r="C46" s="7"/>
      <c r="D46" s="7"/>
      <c r="E46" s="7"/>
      <c r="F46" s="7"/>
      <c r="G46" s="18"/>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row>
    <row r="47" spans="1:36" ht="15.75" customHeight="1" x14ac:dyDescent="0.35">
      <c r="A47" s="7"/>
      <c r="B47" s="7"/>
      <c r="C47" s="7"/>
      <c r="D47" s="7"/>
      <c r="E47" s="7"/>
      <c r="F47" s="7"/>
      <c r="G47" s="18"/>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row>
    <row r="48" spans="1:36" ht="15.75" customHeight="1" x14ac:dyDescent="0.35">
      <c r="A48" s="7"/>
      <c r="B48" s="7"/>
      <c r="C48" s="7"/>
      <c r="D48" s="7"/>
      <c r="E48" s="7"/>
      <c r="F48" s="7"/>
      <c r="G48" s="18"/>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row>
    <row r="49" spans="1:36" ht="15.75" customHeight="1" x14ac:dyDescent="0.35">
      <c r="A49" s="7"/>
      <c r="B49" s="7"/>
      <c r="C49" s="7"/>
      <c r="D49" s="7"/>
      <c r="E49" s="7"/>
      <c r="F49" s="7"/>
      <c r="G49" s="18"/>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row>
    <row r="50" spans="1:36" ht="15.75" customHeight="1" x14ac:dyDescent="0.35">
      <c r="A50" s="7"/>
      <c r="B50" s="7"/>
      <c r="C50" s="7"/>
      <c r="D50" s="7"/>
      <c r="E50" s="7"/>
      <c r="F50" s="7"/>
      <c r="G50" s="18"/>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row>
    <row r="51" spans="1:36" ht="15.75" customHeight="1" x14ac:dyDescent="0.35">
      <c r="A51" s="7"/>
      <c r="B51" s="7"/>
      <c r="C51" s="7"/>
      <c r="D51" s="7"/>
      <c r="E51" s="7"/>
      <c r="F51" s="7"/>
      <c r="G51" s="18"/>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row>
    <row r="52" spans="1:36" ht="15.75" customHeight="1" x14ac:dyDescent="0.35">
      <c r="A52" s="7"/>
      <c r="B52" s="7"/>
      <c r="C52" s="7"/>
      <c r="D52" s="7"/>
      <c r="E52" s="7"/>
      <c r="F52" s="7"/>
      <c r="G52" s="18"/>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row>
    <row r="53" spans="1:36" ht="15.75" customHeight="1" x14ac:dyDescent="0.35">
      <c r="A53" s="7"/>
      <c r="B53" s="7"/>
      <c r="C53" s="7"/>
      <c r="D53" s="7"/>
      <c r="E53" s="7"/>
      <c r="F53" s="7"/>
      <c r="G53" s="18"/>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row>
    <row r="54" spans="1:36" ht="15.75" customHeight="1" x14ac:dyDescent="0.35">
      <c r="A54" s="7"/>
      <c r="B54" s="7"/>
      <c r="C54" s="7"/>
      <c r="D54" s="7"/>
      <c r="E54" s="7"/>
      <c r="F54" s="7"/>
      <c r="G54" s="18"/>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row>
    <row r="55" spans="1:36" ht="15.75" customHeight="1" x14ac:dyDescent="0.35">
      <c r="A55" s="7"/>
      <c r="B55" s="7"/>
      <c r="C55" s="7"/>
      <c r="D55" s="7"/>
      <c r="E55" s="7"/>
      <c r="F55" s="7"/>
      <c r="G55" s="18"/>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row>
    <row r="56" spans="1:36" ht="15.75" customHeight="1" x14ac:dyDescent="0.35">
      <c r="A56" s="7"/>
      <c r="B56" s="7"/>
      <c r="C56" s="7"/>
      <c r="D56" s="7"/>
      <c r="E56" s="7"/>
      <c r="F56" s="7"/>
      <c r="G56" s="18"/>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row>
    <row r="57" spans="1:36" ht="15.75" customHeight="1" x14ac:dyDescent="0.35">
      <c r="A57" s="7"/>
      <c r="B57" s="7"/>
      <c r="C57" s="7"/>
      <c r="D57" s="7"/>
      <c r="E57" s="7"/>
      <c r="F57" s="7"/>
      <c r="G57" s="18"/>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row>
    <row r="58" spans="1:36" ht="15.75" customHeight="1" x14ac:dyDescent="0.35">
      <c r="A58" s="7"/>
      <c r="B58" s="7"/>
      <c r="C58" s="7"/>
      <c r="D58" s="7"/>
      <c r="E58" s="7"/>
      <c r="F58" s="7"/>
      <c r="G58" s="18"/>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row>
    <row r="59" spans="1:36" ht="15.75" customHeight="1" x14ac:dyDescent="0.35">
      <c r="A59" s="7"/>
      <c r="B59" s="7"/>
      <c r="C59" s="7"/>
      <c r="D59" s="7"/>
      <c r="E59" s="7"/>
      <c r="F59" s="7"/>
      <c r="G59" s="18"/>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row>
    <row r="60" spans="1:36" ht="15.75" customHeight="1" x14ac:dyDescent="0.35">
      <c r="A60" s="7"/>
      <c r="B60" s="7"/>
      <c r="C60" s="7"/>
      <c r="D60" s="7"/>
      <c r="E60" s="7"/>
      <c r="F60" s="7"/>
      <c r="G60" s="18"/>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row>
    <row r="61" spans="1:36" ht="15.75" customHeight="1" x14ac:dyDescent="0.35">
      <c r="A61" s="7"/>
      <c r="B61" s="7"/>
      <c r="C61" s="7"/>
      <c r="D61" s="7"/>
      <c r="E61" s="7"/>
      <c r="F61" s="7"/>
      <c r="G61" s="18"/>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row>
    <row r="62" spans="1:36" ht="15.75" customHeight="1" x14ac:dyDescent="0.35">
      <c r="A62" s="7"/>
      <c r="B62" s="7"/>
      <c r="C62" s="7"/>
      <c r="D62" s="7"/>
      <c r="E62" s="7"/>
      <c r="F62" s="7"/>
      <c r="G62" s="18"/>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row>
    <row r="63" spans="1:36" ht="15.75" customHeight="1" x14ac:dyDescent="0.35">
      <c r="A63" s="7"/>
      <c r="B63" s="7"/>
      <c r="C63" s="7"/>
      <c r="D63" s="7"/>
      <c r="E63" s="7"/>
      <c r="F63" s="7"/>
      <c r="G63" s="18"/>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row>
    <row r="64" spans="1:36" ht="15.75" customHeight="1" x14ac:dyDescent="0.35">
      <c r="A64" s="7"/>
      <c r="B64" s="7"/>
      <c r="C64" s="7"/>
      <c r="D64" s="7"/>
      <c r="E64" s="7"/>
      <c r="F64" s="7"/>
      <c r="G64" s="18"/>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row>
    <row r="65" spans="1:36" ht="15.75" customHeight="1" x14ac:dyDescent="0.35">
      <c r="A65" s="7"/>
      <c r="B65" s="7"/>
      <c r="C65" s="7"/>
      <c r="D65" s="7"/>
      <c r="E65" s="7"/>
      <c r="F65" s="7"/>
      <c r="G65" s="18"/>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row>
    <row r="66" spans="1:36" ht="15.75" customHeight="1" x14ac:dyDescent="0.35">
      <c r="A66" s="7"/>
      <c r="B66" s="7"/>
      <c r="C66" s="7"/>
      <c r="D66" s="7"/>
      <c r="E66" s="7"/>
      <c r="F66" s="7"/>
      <c r="G66" s="18"/>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row>
    <row r="67" spans="1:36" ht="15.75" customHeight="1" x14ac:dyDescent="0.35">
      <c r="A67" s="7"/>
      <c r="B67" s="7"/>
      <c r="C67" s="7"/>
      <c r="D67" s="7"/>
      <c r="E67" s="7"/>
      <c r="F67" s="7"/>
      <c r="G67" s="18"/>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row>
    <row r="68" spans="1:36" ht="15.75" customHeight="1" x14ac:dyDescent="0.35">
      <c r="A68" s="7"/>
      <c r="B68" s="7"/>
      <c r="C68" s="7"/>
      <c r="D68" s="7"/>
      <c r="E68" s="7"/>
      <c r="F68" s="7"/>
      <c r="G68" s="18"/>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row>
    <row r="69" spans="1:36" ht="15.75" customHeight="1" x14ac:dyDescent="0.35">
      <c r="A69" s="7"/>
      <c r="B69" s="7"/>
      <c r="C69" s="7"/>
      <c r="D69" s="7"/>
      <c r="E69" s="7"/>
      <c r="F69" s="7"/>
      <c r="G69" s="18"/>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row>
    <row r="70" spans="1:36" ht="15.75" customHeight="1" x14ac:dyDescent="0.35">
      <c r="A70" s="7"/>
      <c r="B70" s="7"/>
      <c r="C70" s="7"/>
      <c r="D70" s="7"/>
      <c r="E70" s="7"/>
      <c r="F70" s="7"/>
      <c r="G70" s="18"/>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row>
    <row r="71" spans="1:36" ht="15.75" customHeight="1" x14ac:dyDescent="0.35">
      <c r="A71" s="7"/>
      <c r="B71" s="7"/>
      <c r="C71" s="7"/>
      <c r="D71" s="7"/>
      <c r="E71" s="7"/>
      <c r="F71" s="7"/>
      <c r="G71" s="18"/>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row>
    <row r="72" spans="1:36" ht="15.75" customHeight="1" x14ac:dyDescent="0.35">
      <c r="A72" s="7"/>
      <c r="B72" s="7"/>
      <c r="C72" s="7"/>
      <c r="D72" s="7"/>
      <c r="E72" s="7"/>
      <c r="F72" s="7"/>
      <c r="G72" s="18"/>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row>
    <row r="73" spans="1:36" ht="15.75" customHeight="1" x14ac:dyDescent="0.35">
      <c r="A73" s="7"/>
      <c r="B73" s="7"/>
      <c r="C73" s="7"/>
      <c r="D73" s="7"/>
      <c r="E73" s="7"/>
      <c r="F73" s="7"/>
      <c r="G73" s="18"/>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row>
    <row r="74" spans="1:36" ht="15.75" customHeight="1" x14ac:dyDescent="0.35">
      <c r="A74" s="7"/>
      <c r="B74" s="7"/>
      <c r="C74" s="7"/>
      <c r="D74" s="7"/>
      <c r="E74" s="7"/>
      <c r="F74" s="7"/>
      <c r="G74" s="18"/>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row>
    <row r="75" spans="1:36" ht="15.75" customHeight="1" x14ac:dyDescent="0.35">
      <c r="A75" s="7"/>
      <c r="B75" s="7"/>
      <c r="C75" s="7"/>
      <c r="D75" s="7"/>
      <c r="E75" s="7"/>
      <c r="F75" s="7"/>
      <c r="G75" s="18"/>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row>
    <row r="76" spans="1:36" ht="15.75" customHeight="1" x14ac:dyDescent="0.35">
      <c r="A76" s="7"/>
      <c r="B76" s="7"/>
      <c r="C76" s="7"/>
      <c r="D76" s="7"/>
      <c r="E76" s="7"/>
      <c r="F76" s="7"/>
      <c r="G76" s="18"/>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row>
    <row r="77" spans="1:36" ht="15.75" customHeight="1" x14ac:dyDescent="0.35">
      <c r="A77" s="7"/>
      <c r="B77" s="7"/>
      <c r="C77" s="7"/>
      <c r="D77" s="7"/>
      <c r="E77" s="7"/>
      <c r="F77" s="7"/>
      <c r="G77" s="18"/>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row>
    <row r="78" spans="1:36" ht="15.75" customHeight="1" x14ac:dyDescent="0.35">
      <c r="A78" s="7"/>
      <c r="B78" s="7"/>
      <c r="C78" s="7"/>
      <c r="D78" s="7"/>
      <c r="E78" s="7"/>
      <c r="F78" s="7"/>
      <c r="G78" s="18"/>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row>
    <row r="79" spans="1:36" ht="15.75" customHeight="1" x14ac:dyDescent="0.35">
      <c r="A79" s="7"/>
      <c r="B79" s="7"/>
      <c r="C79" s="7"/>
      <c r="D79" s="7"/>
      <c r="E79" s="7"/>
      <c r="F79" s="7"/>
      <c r="G79" s="18"/>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row>
    <row r="80" spans="1:36" ht="15.75" customHeight="1" x14ac:dyDescent="0.35">
      <c r="A80" s="7"/>
      <c r="B80" s="7"/>
      <c r="C80" s="7"/>
      <c r="D80" s="7"/>
      <c r="E80" s="7"/>
      <c r="F80" s="7"/>
      <c r="G80" s="18"/>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row>
    <row r="81" spans="1:36" ht="15.75" customHeight="1" x14ac:dyDescent="0.35">
      <c r="A81" s="7"/>
      <c r="B81" s="7"/>
      <c r="C81" s="7"/>
      <c r="D81" s="7"/>
      <c r="E81" s="7"/>
      <c r="F81" s="7"/>
      <c r="G81" s="18"/>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row>
    <row r="82" spans="1:36" ht="15.75" customHeight="1" x14ac:dyDescent="0.35">
      <c r="A82" s="7"/>
      <c r="B82" s="7"/>
      <c r="C82" s="7"/>
      <c r="D82" s="7"/>
      <c r="E82" s="7"/>
      <c r="F82" s="7"/>
      <c r="G82" s="18"/>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row>
    <row r="83" spans="1:36" ht="15.75" customHeight="1" x14ac:dyDescent="0.35">
      <c r="A83" s="7"/>
      <c r="B83" s="7"/>
      <c r="C83" s="7"/>
      <c r="D83" s="7"/>
      <c r="E83" s="7"/>
      <c r="F83" s="7"/>
      <c r="G83" s="18"/>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row>
    <row r="84" spans="1:36" ht="15.75" customHeight="1" x14ac:dyDescent="0.35">
      <c r="A84" s="7"/>
      <c r="B84" s="7"/>
      <c r="C84" s="7"/>
      <c r="D84" s="7"/>
      <c r="E84" s="7"/>
      <c r="F84" s="7"/>
      <c r="G84" s="18"/>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row>
    <row r="85" spans="1:36" ht="15.75" customHeight="1" x14ac:dyDescent="0.35">
      <c r="A85" s="7"/>
      <c r="B85" s="7"/>
      <c r="C85" s="7"/>
      <c r="D85" s="7"/>
      <c r="E85" s="7"/>
      <c r="F85" s="7"/>
      <c r="G85" s="18"/>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row>
    <row r="86" spans="1:36" ht="15.75" customHeight="1" x14ac:dyDescent="0.35">
      <c r="A86" s="7"/>
      <c r="B86" s="7"/>
      <c r="C86" s="7"/>
      <c r="D86" s="7"/>
      <c r="E86" s="7"/>
      <c r="F86" s="7"/>
      <c r="G86" s="18"/>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row>
    <row r="87" spans="1:36" ht="15.75" customHeight="1" x14ac:dyDescent="0.35">
      <c r="A87" s="7"/>
      <c r="B87" s="7"/>
      <c r="C87" s="7"/>
      <c r="D87" s="7"/>
      <c r="E87" s="7"/>
      <c r="F87" s="7"/>
      <c r="G87" s="18"/>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row>
    <row r="88" spans="1:36" ht="15.75" customHeight="1" x14ac:dyDescent="0.35">
      <c r="A88" s="7"/>
      <c r="B88" s="7"/>
      <c r="C88" s="7"/>
      <c r="D88" s="7"/>
      <c r="E88" s="7"/>
      <c r="F88" s="7"/>
      <c r="G88" s="18"/>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row>
    <row r="89" spans="1:36" ht="15.75" customHeight="1" x14ac:dyDescent="0.35">
      <c r="A89" s="7"/>
      <c r="B89" s="7"/>
      <c r="C89" s="7"/>
      <c r="D89" s="7"/>
      <c r="E89" s="7"/>
      <c r="F89" s="7"/>
      <c r="G89" s="18"/>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row>
    <row r="90" spans="1:36" ht="15.75" customHeight="1" x14ac:dyDescent="0.35">
      <c r="A90" s="7"/>
      <c r="B90" s="7"/>
      <c r="C90" s="7"/>
      <c r="D90" s="7"/>
      <c r="E90" s="7"/>
      <c r="F90" s="7"/>
      <c r="G90" s="18"/>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row>
    <row r="91" spans="1:36" ht="15.75" customHeight="1" x14ac:dyDescent="0.35">
      <c r="A91" s="7"/>
      <c r="B91" s="7"/>
      <c r="C91" s="7"/>
      <c r="D91" s="7"/>
      <c r="E91" s="7"/>
      <c r="F91" s="7"/>
      <c r="G91" s="18"/>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row>
    <row r="92" spans="1:36" ht="15.75" customHeight="1" x14ac:dyDescent="0.35">
      <c r="A92" s="7"/>
      <c r="B92" s="7"/>
      <c r="C92" s="7"/>
      <c r="D92" s="7"/>
      <c r="E92" s="7"/>
      <c r="F92" s="7"/>
      <c r="G92" s="18"/>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row>
    <row r="93" spans="1:36" ht="15.75" customHeight="1" x14ac:dyDescent="0.35">
      <c r="A93" s="7"/>
      <c r="B93" s="7"/>
      <c r="C93" s="7"/>
      <c r="D93" s="7"/>
      <c r="E93" s="7"/>
      <c r="F93" s="7"/>
      <c r="G93" s="18"/>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row>
    <row r="94" spans="1:36" ht="15.75" customHeight="1" x14ac:dyDescent="0.35">
      <c r="A94" s="7"/>
      <c r="B94" s="7"/>
      <c r="C94" s="7"/>
      <c r="D94" s="7"/>
      <c r="E94" s="7"/>
      <c r="F94" s="7"/>
      <c r="G94" s="18"/>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row>
    <row r="95" spans="1:36" ht="15.75" customHeight="1" x14ac:dyDescent="0.35">
      <c r="A95" s="7"/>
      <c r="B95" s="7"/>
      <c r="C95" s="7"/>
      <c r="D95" s="7"/>
      <c r="E95" s="7"/>
      <c r="F95" s="7"/>
      <c r="G95" s="18"/>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row>
    <row r="96" spans="1:36" ht="15.75" customHeight="1" x14ac:dyDescent="0.35">
      <c r="A96" s="7"/>
      <c r="B96" s="7"/>
      <c r="C96" s="7"/>
      <c r="D96" s="7"/>
      <c r="E96" s="7"/>
      <c r="F96" s="7"/>
      <c r="G96" s="18"/>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row>
    <row r="97" spans="1:36" ht="15.75" customHeight="1" x14ac:dyDescent="0.35">
      <c r="A97" s="7"/>
      <c r="B97" s="7"/>
      <c r="C97" s="7"/>
      <c r="D97" s="7"/>
      <c r="E97" s="7"/>
      <c r="F97" s="7"/>
      <c r="G97" s="18"/>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row>
    <row r="98" spans="1:36" ht="15.75" customHeight="1" x14ac:dyDescent="0.35">
      <c r="A98" s="7"/>
      <c r="B98" s="7"/>
      <c r="C98" s="7"/>
      <c r="D98" s="7"/>
      <c r="E98" s="7"/>
      <c r="F98" s="7"/>
      <c r="G98" s="18"/>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row>
    <row r="99" spans="1:36" ht="15.75" customHeight="1" x14ac:dyDescent="0.35">
      <c r="A99" s="7"/>
      <c r="B99" s="7"/>
      <c r="C99" s="7"/>
      <c r="D99" s="7"/>
      <c r="E99" s="7"/>
      <c r="F99" s="7"/>
      <c r="G99" s="18"/>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1:36" ht="15.75" customHeight="1" x14ac:dyDescent="0.35">
      <c r="A100" s="7"/>
      <c r="B100" s="7"/>
      <c r="C100" s="7"/>
      <c r="D100" s="7"/>
      <c r="E100" s="7"/>
      <c r="F100" s="7"/>
      <c r="G100" s="18"/>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row>
    <row r="101" spans="1:36" ht="15.75" customHeight="1" x14ac:dyDescent="0.35">
      <c r="A101" s="7"/>
      <c r="B101" s="7"/>
      <c r="C101" s="7"/>
      <c r="D101" s="7"/>
      <c r="E101" s="7"/>
      <c r="F101" s="7"/>
      <c r="G101" s="18"/>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row>
    <row r="102" spans="1:36" ht="15.75" customHeight="1" x14ac:dyDescent="0.35">
      <c r="A102" s="7"/>
      <c r="B102" s="7"/>
      <c r="C102" s="7"/>
      <c r="D102" s="7"/>
      <c r="E102" s="7"/>
      <c r="F102" s="7"/>
      <c r="G102" s="18"/>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row>
    <row r="103" spans="1:36" ht="15.75" customHeight="1" x14ac:dyDescent="0.35">
      <c r="A103" s="7"/>
      <c r="B103" s="7"/>
      <c r="C103" s="7"/>
      <c r="D103" s="7"/>
      <c r="E103" s="7"/>
      <c r="F103" s="7"/>
      <c r="G103" s="18"/>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row>
    <row r="104" spans="1:36" ht="15.75" customHeight="1" x14ac:dyDescent="0.35">
      <c r="A104" s="7"/>
      <c r="B104" s="7"/>
      <c r="C104" s="7"/>
      <c r="D104" s="7"/>
      <c r="E104" s="7"/>
      <c r="F104" s="7"/>
      <c r="G104" s="18"/>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row>
    <row r="105" spans="1:36" ht="15.75" customHeight="1" x14ac:dyDescent="0.35">
      <c r="A105" s="7"/>
      <c r="B105" s="7"/>
      <c r="C105" s="7"/>
      <c r="D105" s="7"/>
      <c r="E105" s="7"/>
      <c r="F105" s="7"/>
      <c r="G105" s="18"/>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row>
    <row r="106" spans="1:36" ht="15.75" customHeight="1" x14ac:dyDescent="0.35">
      <c r="A106" s="7"/>
      <c r="B106" s="7"/>
      <c r="C106" s="7"/>
      <c r="D106" s="7"/>
      <c r="E106" s="7"/>
      <c r="F106" s="7"/>
      <c r="G106" s="18"/>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row>
    <row r="107" spans="1:36" ht="15.75" customHeight="1" x14ac:dyDescent="0.35">
      <c r="A107" s="7"/>
      <c r="B107" s="7"/>
      <c r="C107" s="7"/>
      <c r="D107" s="7"/>
      <c r="E107" s="7"/>
      <c r="F107" s="7"/>
      <c r="G107" s="18"/>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row>
    <row r="108" spans="1:36" ht="15.75" customHeight="1" x14ac:dyDescent="0.35">
      <c r="A108" s="7"/>
      <c r="B108" s="7"/>
      <c r="C108" s="7"/>
      <c r="D108" s="7"/>
      <c r="E108" s="7"/>
      <c r="F108" s="7"/>
      <c r="G108" s="18"/>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row>
    <row r="109" spans="1:36" ht="15.75" customHeight="1" x14ac:dyDescent="0.35">
      <c r="A109" s="7"/>
      <c r="B109" s="7"/>
      <c r="C109" s="7"/>
      <c r="D109" s="7"/>
      <c r="E109" s="7"/>
      <c r="F109" s="7"/>
      <c r="G109" s="18"/>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row>
    <row r="110" spans="1:36" ht="15.75" customHeight="1" x14ac:dyDescent="0.35">
      <c r="A110" s="7"/>
      <c r="B110" s="7"/>
      <c r="C110" s="7"/>
      <c r="D110" s="7"/>
      <c r="E110" s="7"/>
      <c r="F110" s="7"/>
      <c r="G110" s="18"/>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row>
    <row r="111" spans="1:36" ht="15.75" customHeight="1" x14ac:dyDescent="0.35">
      <c r="A111" s="7"/>
      <c r="B111" s="7"/>
      <c r="C111" s="7"/>
      <c r="D111" s="7"/>
      <c r="E111" s="7"/>
      <c r="F111" s="7"/>
      <c r="G111" s="18"/>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row>
    <row r="112" spans="1:36" ht="15.75" customHeight="1" x14ac:dyDescent="0.35">
      <c r="A112" s="7"/>
      <c r="B112" s="7"/>
      <c r="C112" s="7"/>
      <c r="D112" s="7"/>
      <c r="E112" s="7"/>
      <c r="F112" s="7"/>
      <c r="G112" s="18"/>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row>
    <row r="113" spans="1:36" ht="15.75" customHeight="1" x14ac:dyDescent="0.35">
      <c r="A113" s="7"/>
      <c r="B113" s="7"/>
      <c r="C113" s="7"/>
      <c r="D113" s="7"/>
      <c r="E113" s="7"/>
      <c r="F113" s="7"/>
      <c r="G113" s="18"/>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row>
    <row r="114" spans="1:36" ht="15.75" customHeight="1" x14ac:dyDescent="0.35">
      <c r="A114" s="7"/>
      <c r="B114" s="7"/>
      <c r="C114" s="7"/>
      <c r="D114" s="7"/>
      <c r="E114" s="7"/>
      <c r="F114" s="7"/>
      <c r="G114" s="18"/>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row>
    <row r="115" spans="1:36" ht="15.75" customHeight="1" x14ac:dyDescent="0.35">
      <c r="A115" s="7"/>
      <c r="B115" s="7"/>
      <c r="C115" s="7"/>
      <c r="D115" s="7"/>
      <c r="E115" s="7"/>
      <c r="F115" s="7"/>
      <c r="G115" s="18"/>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row>
    <row r="116" spans="1:36" ht="15.75" customHeight="1" x14ac:dyDescent="0.35">
      <c r="A116" s="7"/>
      <c r="B116" s="7"/>
      <c r="C116" s="7"/>
      <c r="D116" s="7"/>
      <c r="E116" s="7"/>
      <c r="F116" s="7"/>
      <c r="G116" s="18"/>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row>
    <row r="117" spans="1:36" ht="15.75" customHeight="1" x14ac:dyDescent="0.35">
      <c r="A117" s="7"/>
      <c r="B117" s="7"/>
      <c r="C117" s="7"/>
      <c r="D117" s="7"/>
      <c r="E117" s="7"/>
      <c r="F117" s="7"/>
      <c r="G117" s="18"/>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row>
    <row r="118" spans="1:36" ht="15.75" customHeight="1" x14ac:dyDescent="0.35">
      <c r="A118" s="7"/>
      <c r="B118" s="7"/>
      <c r="C118" s="7"/>
      <c r="D118" s="7"/>
      <c r="E118" s="7"/>
      <c r="F118" s="7"/>
      <c r="G118" s="18"/>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row>
    <row r="119" spans="1:36" ht="15.75" customHeight="1" x14ac:dyDescent="0.35">
      <c r="A119" s="7"/>
      <c r="B119" s="7"/>
      <c r="C119" s="7"/>
      <c r="D119" s="7"/>
      <c r="E119" s="7"/>
      <c r="F119" s="7"/>
      <c r="G119" s="18"/>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row>
    <row r="120" spans="1:36" ht="15.75" customHeight="1" x14ac:dyDescent="0.35">
      <c r="A120" s="7"/>
      <c r="B120" s="7"/>
      <c r="C120" s="7"/>
      <c r="D120" s="7"/>
      <c r="E120" s="7"/>
      <c r="F120" s="7"/>
      <c r="G120" s="18"/>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row>
    <row r="121" spans="1:36" ht="15.75" customHeight="1" x14ac:dyDescent="0.35">
      <c r="A121" s="7"/>
      <c r="B121" s="7"/>
      <c r="C121" s="7"/>
      <c r="D121" s="7"/>
      <c r="E121" s="7"/>
      <c r="F121" s="7"/>
      <c r="G121" s="18"/>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row>
    <row r="122" spans="1:36" ht="15.75" customHeight="1" x14ac:dyDescent="0.35">
      <c r="A122" s="7"/>
      <c r="B122" s="7"/>
      <c r="C122" s="7"/>
      <c r="D122" s="7"/>
      <c r="E122" s="7"/>
      <c r="F122" s="7"/>
      <c r="G122" s="18"/>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row>
    <row r="123" spans="1:36" ht="15.75" customHeight="1" x14ac:dyDescent="0.35">
      <c r="A123" s="7"/>
      <c r="B123" s="7"/>
      <c r="C123" s="7"/>
      <c r="D123" s="7"/>
      <c r="E123" s="7"/>
      <c r="F123" s="7"/>
      <c r="G123" s="18"/>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row>
    <row r="124" spans="1:36" ht="15.75" customHeight="1" x14ac:dyDescent="0.35">
      <c r="A124" s="7"/>
      <c r="B124" s="7"/>
      <c r="C124" s="7"/>
      <c r="D124" s="7"/>
      <c r="E124" s="7"/>
      <c r="F124" s="7"/>
      <c r="G124" s="18"/>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row>
    <row r="125" spans="1:36" ht="15.75" customHeight="1" x14ac:dyDescent="0.35">
      <c r="A125" s="7"/>
      <c r="B125" s="7"/>
      <c r="C125" s="7"/>
      <c r="D125" s="7"/>
      <c r="E125" s="7"/>
      <c r="F125" s="7"/>
      <c r="G125" s="18"/>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row>
    <row r="126" spans="1:36" ht="15.75" customHeight="1" x14ac:dyDescent="0.35">
      <c r="A126" s="7"/>
      <c r="B126" s="7"/>
      <c r="C126" s="7"/>
      <c r="D126" s="7"/>
      <c r="E126" s="7"/>
      <c r="F126" s="7"/>
      <c r="G126" s="18"/>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row>
    <row r="127" spans="1:36" ht="15.75" customHeight="1" x14ac:dyDescent="0.35">
      <c r="A127" s="7"/>
      <c r="B127" s="7"/>
      <c r="C127" s="7"/>
      <c r="D127" s="7"/>
      <c r="E127" s="7"/>
      <c r="F127" s="7"/>
      <c r="G127" s="18"/>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row>
    <row r="128" spans="1:36" ht="15.75" customHeight="1" x14ac:dyDescent="0.35">
      <c r="A128" s="7"/>
      <c r="B128" s="7"/>
      <c r="C128" s="7"/>
      <c r="D128" s="7"/>
      <c r="E128" s="7"/>
      <c r="F128" s="7"/>
      <c r="G128" s="18"/>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row>
    <row r="129" spans="1:36" ht="15.75" customHeight="1" x14ac:dyDescent="0.35">
      <c r="A129" s="7"/>
      <c r="B129" s="7"/>
      <c r="C129" s="7"/>
      <c r="D129" s="7"/>
      <c r="E129" s="7"/>
      <c r="F129" s="7"/>
      <c r="G129" s="18"/>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row>
    <row r="130" spans="1:36" ht="15.75" customHeight="1" x14ac:dyDescent="0.35">
      <c r="A130" s="7"/>
      <c r="B130" s="7"/>
      <c r="C130" s="7"/>
      <c r="D130" s="7"/>
      <c r="E130" s="7"/>
      <c r="F130" s="7"/>
      <c r="G130" s="18"/>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row>
    <row r="131" spans="1:36" ht="15.75" customHeight="1" x14ac:dyDescent="0.35">
      <c r="A131" s="7"/>
      <c r="B131" s="7"/>
      <c r="C131" s="7"/>
      <c r="D131" s="7"/>
      <c r="E131" s="7"/>
      <c r="F131" s="7"/>
      <c r="G131" s="18"/>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row>
    <row r="132" spans="1:36" ht="15.75" customHeight="1" x14ac:dyDescent="0.35">
      <c r="A132" s="7"/>
      <c r="B132" s="7"/>
      <c r="C132" s="7"/>
      <c r="D132" s="7"/>
      <c r="E132" s="7"/>
      <c r="F132" s="7"/>
      <c r="G132" s="18"/>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row>
    <row r="133" spans="1:36" ht="15.75" customHeight="1" x14ac:dyDescent="0.35">
      <c r="A133" s="7"/>
      <c r="B133" s="7"/>
      <c r="C133" s="7"/>
      <c r="D133" s="7"/>
      <c r="E133" s="7"/>
      <c r="F133" s="7"/>
      <c r="G133" s="18"/>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row>
    <row r="134" spans="1:36" ht="15.75" customHeight="1" x14ac:dyDescent="0.35">
      <c r="A134" s="7"/>
      <c r="B134" s="7"/>
      <c r="C134" s="7"/>
      <c r="D134" s="7"/>
      <c r="E134" s="7"/>
      <c r="F134" s="7"/>
      <c r="G134" s="18"/>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row>
    <row r="135" spans="1:36" ht="15.75" customHeight="1" x14ac:dyDescent="0.35">
      <c r="A135" s="7"/>
      <c r="B135" s="7"/>
      <c r="C135" s="7"/>
      <c r="D135" s="7"/>
      <c r="E135" s="7"/>
      <c r="F135" s="7"/>
      <c r="G135" s="18"/>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row>
    <row r="136" spans="1:36" ht="15.75" customHeight="1" x14ac:dyDescent="0.35">
      <c r="A136" s="7"/>
      <c r="B136" s="7"/>
      <c r="C136" s="7"/>
      <c r="D136" s="7"/>
      <c r="E136" s="7"/>
      <c r="F136" s="7"/>
      <c r="G136" s="18"/>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row>
    <row r="137" spans="1:36" ht="15.75" customHeight="1" x14ac:dyDescent="0.35">
      <c r="A137" s="7"/>
      <c r="B137" s="7"/>
      <c r="C137" s="7"/>
      <c r="D137" s="7"/>
      <c r="E137" s="7"/>
      <c r="F137" s="7"/>
      <c r="G137" s="18"/>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row>
    <row r="138" spans="1:36" ht="15.75" customHeight="1" x14ac:dyDescent="0.35">
      <c r="A138" s="7"/>
      <c r="B138" s="7"/>
      <c r="C138" s="7"/>
      <c r="D138" s="7"/>
      <c r="E138" s="7"/>
      <c r="F138" s="7"/>
      <c r="G138" s="18"/>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row>
    <row r="139" spans="1:36" ht="15.75" customHeight="1" x14ac:dyDescent="0.35">
      <c r="A139" s="7"/>
      <c r="B139" s="7"/>
      <c r="C139" s="7"/>
      <c r="D139" s="7"/>
      <c r="E139" s="7"/>
      <c r="F139" s="7"/>
      <c r="G139" s="18"/>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row>
    <row r="140" spans="1:36" ht="15.75" customHeight="1" x14ac:dyDescent="0.35">
      <c r="A140" s="7"/>
      <c r="B140" s="7"/>
      <c r="C140" s="7"/>
      <c r="D140" s="7"/>
      <c r="E140" s="7"/>
      <c r="F140" s="7"/>
      <c r="G140" s="18"/>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row>
    <row r="141" spans="1:36" ht="15.75" customHeight="1" x14ac:dyDescent="0.35">
      <c r="A141" s="7"/>
      <c r="B141" s="7"/>
      <c r="C141" s="7"/>
      <c r="D141" s="7"/>
      <c r="E141" s="7"/>
      <c r="F141" s="7"/>
      <c r="G141" s="18"/>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row>
    <row r="142" spans="1:36" ht="15.75" customHeight="1" x14ac:dyDescent="0.35">
      <c r="A142" s="7"/>
      <c r="B142" s="7"/>
      <c r="C142" s="7"/>
      <c r="D142" s="7"/>
      <c r="E142" s="7"/>
      <c r="F142" s="7"/>
      <c r="G142" s="18"/>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row>
    <row r="143" spans="1:36" ht="15.75" customHeight="1" x14ac:dyDescent="0.35">
      <c r="A143" s="7"/>
      <c r="B143" s="7"/>
      <c r="C143" s="7"/>
      <c r="D143" s="7"/>
      <c r="E143" s="7"/>
      <c r="F143" s="7"/>
      <c r="G143" s="18"/>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row>
    <row r="144" spans="1:36" ht="15.75" customHeight="1" x14ac:dyDescent="0.35">
      <c r="A144" s="7"/>
      <c r="B144" s="7"/>
      <c r="C144" s="7"/>
      <c r="D144" s="7"/>
      <c r="E144" s="7"/>
      <c r="F144" s="7"/>
      <c r="G144" s="18"/>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row>
    <row r="145" spans="1:36" ht="15.75" customHeight="1" x14ac:dyDescent="0.35">
      <c r="A145" s="7"/>
      <c r="B145" s="7"/>
      <c r="C145" s="7"/>
      <c r="D145" s="7"/>
      <c r="E145" s="7"/>
      <c r="F145" s="7"/>
      <c r="G145" s="18"/>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row>
    <row r="146" spans="1:36" ht="15.75" customHeight="1" x14ac:dyDescent="0.35">
      <c r="A146" s="7"/>
      <c r="B146" s="7"/>
      <c r="C146" s="7"/>
      <c r="D146" s="7"/>
      <c r="E146" s="7"/>
      <c r="F146" s="7"/>
      <c r="G146" s="18"/>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row>
    <row r="147" spans="1:36" ht="15.75" customHeight="1" x14ac:dyDescent="0.35">
      <c r="A147" s="7"/>
      <c r="B147" s="7"/>
      <c r="C147" s="7"/>
      <c r="D147" s="7"/>
      <c r="E147" s="7"/>
      <c r="F147" s="7"/>
      <c r="G147" s="18"/>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row>
    <row r="148" spans="1:36" ht="15.75" customHeight="1" x14ac:dyDescent="0.35">
      <c r="A148" s="7"/>
      <c r="B148" s="7"/>
      <c r="C148" s="7"/>
      <c r="D148" s="7"/>
      <c r="E148" s="7"/>
      <c r="F148" s="7"/>
      <c r="G148" s="18"/>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row>
    <row r="149" spans="1:36" ht="15.75" customHeight="1" x14ac:dyDescent="0.35">
      <c r="A149" s="7"/>
      <c r="B149" s="7"/>
      <c r="C149" s="7"/>
      <c r="D149" s="7"/>
      <c r="E149" s="7"/>
      <c r="F149" s="7"/>
      <c r="G149" s="18"/>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row>
    <row r="150" spans="1:36" ht="15.75" customHeight="1" x14ac:dyDescent="0.35">
      <c r="A150" s="7"/>
      <c r="B150" s="7"/>
      <c r="C150" s="7"/>
      <c r="D150" s="7"/>
      <c r="E150" s="7"/>
      <c r="F150" s="7"/>
      <c r="G150" s="18"/>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row>
    <row r="151" spans="1:36" ht="15.75" customHeight="1" x14ac:dyDescent="0.35">
      <c r="A151" s="7"/>
      <c r="B151" s="7"/>
      <c r="C151" s="7"/>
      <c r="D151" s="7"/>
      <c r="E151" s="7"/>
      <c r="F151" s="7"/>
      <c r="G151" s="18"/>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row>
    <row r="152" spans="1:36" ht="15.75" customHeight="1" x14ac:dyDescent="0.35">
      <c r="A152" s="7"/>
      <c r="B152" s="7"/>
      <c r="C152" s="7"/>
      <c r="D152" s="7"/>
      <c r="E152" s="7"/>
      <c r="F152" s="7"/>
      <c r="G152" s="18"/>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row>
    <row r="153" spans="1:36" ht="15.75" customHeight="1" x14ac:dyDescent="0.35">
      <c r="A153" s="7"/>
      <c r="B153" s="7"/>
      <c r="C153" s="7"/>
      <c r="D153" s="7"/>
      <c r="E153" s="7"/>
      <c r="F153" s="7"/>
      <c r="G153" s="18"/>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row>
    <row r="154" spans="1:36" ht="15.75" customHeight="1" x14ac:dyDescent="0.35">
      <c r="A154" s="7"/>
      <c r="B154" s="7"/>
      <c r="C154" s="7"/>
      <c r="D154" s="7"/>
      <c r="E154" s="7"/>
      <c r="F154" s="7"/>
      <c r="G154" s="18"/>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row>
    <row r="155" spans="1:36" ht="15.75" customHeight="1" x14ac:dyDescent="0.35">
      <c r="A155" s="7"/>
      <c r="B155" s="7"/>
      <c r="C155" s="7"/>
      <c r="D155" s="7"/>
      <c r="E155" s="7"/>
      <c r="F155" s="7"/>
      <c r="G155" s="18"/>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row>
    <row r="156" spans="1:36" ht="15.75" customHeight="1" x14ac:dyDescent="0.35">
      <c r="A156" s="7"/>
      <c r="B156" s="7"/>
      <c r="C156" s="7"/>
      <c r="D156" s="7"/>
      <c r="E156" s="7"/>
      <c r="F156" s="7"/>
      <c r="G156" s="18"/>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row>
    <row r="157" spans="1:36" ht="15.75" customHeight="1" x14ac:dyDescent="0.35">
      <c r="A157" s="7"/>
      <c r="B157" s="7"/>
      <c r="C157" s="7"/>
      <c r="D157" s="7"/>
      <c r="E157" s="7"/>
      <c r="F157" s="7"/>
      <c r="G157" s="18"/>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row>
    <row r="158" spans="1:36" ht="15.75" customHeight="1" x14ac:dyDescent="0.35">
      <c r="A158" s="7"/>
      <c r="B158" s="7"/>
      <c r="C158" s="7"/>
      <c r="D158" s="7"/>
      <c r="E158" s="7"/>
      <c r="F158" s="7"/>
      <c r="G158" s="18"/>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row>
    <row r="159" spans="1:36" ht="15.75" customHeight="1" x14ac:dyDescent="0.35">
      <c r="A159" s="7"/>
      <c r="B159" s="7"/>
      <c r="C159" s="7"/>
      <c r="D159" s="7"/>
      <c r="E159" s="7"/>
      <c r="F159" s="7"/>
      <c r="G159" s="18"/>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row>
    <row r="160" spans="1:36" ht="15.75" customHeight="1" x14ac:dyDescent="0.35">
      <c r="A160" s="7"/>
      <c r="B160" s="7"/>
      <c r="C160" s="7"/>
      <c r="D160" s="7"/>
      <c r="E160" s="7"/>
      <c r="F160" s="7"/>
      <c r="G160" s="18"/>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row>
    <row r="161" spans="1:36" ht="15.75" customHeight="1" x14ac:dyDescent="0.35">
      <c r="A161" s="7"/>
      <c r="B161" s="7"/>
      <c r="C161" s="7"/>
      <c r="D161" s="7"/>
      <c r="E161" s="7"/>
      <c r="F161" s="7"/>
      <c r="G161" s="18"/>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row>
    <row r="162" spans="1:36" ht="15.75" customHeight="1" x14ac:dyDescent="0.35">
      <c r="A162" s="7"/>
      <c r="B162" s="7"/>
      <c r="C162" s="7"/>
      <c r="D162" s="7"/>
      <c r="E162" s="7"/>
      <c r="F162" s="7"/>
      <c r="G162" s="18"/>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row>
    <row r="163" spans="1:36" ht="15.75" customHeight="1" x14ac:dyDescent="0.35">
      <c r="A163" s="7"/>
      <c r="B163" s="7"/>
      <c r="C163" s="7"/>
      <c r="D163" s="7"/>
      <c r="E163" s="7"/>
      <c r="F163" s="7"/>
      <c r="G163" s="18"/>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row>
    <row r="164" spans="1:36" ht="15.75" customHeight="1" x14ac:dyDescent="0.35">
      <c r="A164" s="7"/>
      <c r="B164" s="7"/>
      <c r="C164" s="7"/>
      <c r="D164" s="7"/>
      <c r="E164" s="7"/>
      <c r="F164" s="7"/>
      <c r="G164" s="18"/>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row>
    <row r="165" spans="1:36" ht="15.75" customHeight="1" x14ac:dyDescent="0.35">
      <c r="A165" s="7"/>
      <c r="B165" s="7"/>
      <c r="C165" s="7"/>
      <c r="D165" s="7"/>
      <c r="E165" s="7"/>
      <c r="F165" s="7"/>
      <c r="G165" s="18"/>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row>
    <row r="166" spans="1:36" ht="15.75" customHeight="1" x14ac:dyDescent="0.35">
      <c r="A166" s="7"/>
      <c r="B166" s="7"/>
      <c r="C166" s="7"/>
      <c r="D166" s="7"/>
      <c r="E166" s="7"/>
      <c r="F166" s="7"/>
      <c r="G166" s="18"/>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row>
    <row r="167" spans="1:36" ht="15.75" customHeight="1" x14ac:dyDescent="0.35">
      <c r="A167" s="7"/>
      <c r="B167" s="7"/>
      <c r="C167" s="7"/>
      <c r="D167" s="7"/>
      <c r="E167" s="7"/>
      <c r="F167" s="7"/>
      <c r="G167" s="18"/>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row>
    <row r="168" spans="1:36" ht="15.75" customHeight="1" x14ac:dyDescent="0.35">
      <c r="A168" s="7"/>
      <c r="B168" s="7"/>
      <c r="C168" s="7"/>
      <c r="D168" s="7"/>
      <c r="E168" s="7"/>
      <c r="F168" s="7"/>
      <c r="G168" s="18"/>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row>
    <row r="169" spans="1:36" ht="15.75" customHeight="1" x14ac:dyDescent="0.35">
      <c r="A169" s="7"/>
      <c r="B169" s="7"/>
      <c r="C169" s="7"/>
      <c r="D169" s="7"/>
      <c r="E169" s="7"/>
      <c r="F169" s="7"/>
      <c r="G169" s="18"/>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row>
    <row r="170" spans="1:36" ht="15.75" customHeight="1" x14ac:dyDescent="0.35">
      <c r="A170" s="7"/>
      <c r="B170" s="7"/>
      <c r="C170" s="7"/>
      <c r="D170" s="7"/>
      <c r="E170" s="7"/>
      <c r="F170" s="7"/>
      <c r="G170" s="18"/>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row>
    <row r="171" spans="1:36" ht="15.75" customHeight="1" x14ac:dyDescent="0.35">
      <c r="A171" s="7"/>
      <c r="B171" s="7"/>
      <c r="C171" s="7"/>
      <c r="D171" s="7"/>
      <c r="E171" s="7"/>
      <c r="F171" s="7"/>
      <c r="G171" s="18"/>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row>
    <row r="172" spans="1:36" ht="15.75" customHeight="1" x14ac:dyDescent="0.35">
      <c r="A172" s="7"/>
      <c r="B172" s="7"/>
      <c r="C172" s="7"/>
      <c r="D172" s="7"/>
      <c r="E172" s="7"/>
      <c r="F172" s="7"/>
      <c r="G172" s="18"/>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row>
    <row r="173" spans="1:36" ht="15.75" customHeight="1" x14ac:dyDescent="0.35">
      <c r="A173" s="7"/>
      <c r="B173" s="7"/>
      <c r="C173" s="7"/>
      <c r="D173" s="7"/>
      <c r="E173" s="7"/>
      <c r="F173" s="7"/>
      <c r="G173" s="18"/>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row>
    <row r="174" spans="1:36" ht="15.75" customHeight="1" x14ac:dyDescent="0.35">
      <c r="A174" s="7"/>
      <c r="B174" s="7"/>
      <c r="C174" s="7"/>
      <c r="D174" s="7"/>
      <c r="E174" s="7"/>
      <c r="F174" s="7"/>
      <c r="G174" s="18"/>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row>
    <row r="175" spans="1:36" ht="15.75" customHeight="1" x14ac:dyDescent="0.35">
      <c r="A175" s="7"/>
      <c r="B175" s="7"/>
      <c r="C175" s="7"/>
      <c r="D175" s="7"/>
      <c r="E175" s="7"/>
      <c r="F175" s="7"/>
      <c r="G175" s="18"/>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row>
    <row r="176" spans="1:36" ht="15.75" customHeight="1" x14ac:dyDescent="0.35">
      <c r="A176" s="7"/>
      <c r="B176" s="7"/>
      <c r="C176" s="7"/>
      <c r="D176" s="7"/>
      <c r="E176" s="7"/>
      <c r="F176" s="7"/>
      <c r="G176" s="18"/>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row>
    <row r="177" spans="1:36" ht="15.75" customHeight="1" x14ac:dyDescent="0.35">
      <c r="A177" s="7"/>
      <c r="B177" s="7"/>
      <c r="C177" s="7"/>
      <c r="D177" s="7"/>
      <c r="E177" s="7"/>
      <c r="F177" s="7"/>
      <c r="G177" s="18"/>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row>
    <row r="178" spans="1:36" ht="15.75" customHeight="1" x14ac:dyDescent="0.35">
      <c r="A178" s="7"/>
      <c r="B178" s="7"/>
      <c r="C178" s="7"/>
      <c r="D178" s="7"/>
      <c r="E178" s="7"/>
      <c r="F178" s="7"/>
      <c r="G178" s="18"/>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row>
    <row r="179" spans="1:36" ht="15.75" customHeight="1" x14ac:dyDescent="0.35">
      <c r="A179" s="7"/>
      <c r="B179" s="7"/>
      <c r="C179" s="7"/>
      <c r="D179" s="7"/>
      <c r="E179" s="7"/>
      <c r="F179" s="7"/>
      <c r="G179" s="18"/>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row>
    <row r="180" spans="1:36" ht="15.75" customHeight="1" x14ac:dyDescent="0.35">
      <c r="A180" s="7"/>
      <c r="B180" s="7"/>
      <c r="C180" s="7"/>
      <c r="D180" s="7"/>
      <c r="E180" s="7"/>
      <c r="F180" s="7"/>
      <c r="G180" s="18"/>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row>
    <row r="181" spans="1:36" ht="15.75" customHeight="1" x14ac:dyDescent="0.35">
      <c r="A181" s="7"/>
      <c r="B181" s="7"/>
      <c r="C181" s="7"/>
      <c r="D181" s="7"/>
      <c r="E181" s="7"/>
      <c r="F181" s="7"/>
      <c r="G181" s="18"/>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row>
    <row r="182" spans="1:36" ht="15.75" customHeight="1" x14ac:dyDescent="0.35">
      <c r="A182" s="7"/>
      <c r="B182" s="7"/>
      <c r="C182" s="7"/>
      <c r="D182" s="7"/>
      <c r="E182" s="7"/>
      <c r="F182" s="7"/>
      <c r="G182" s="18"/>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row>
    <row r="183" spans="1:36" ht="15.75" customHeight="1" x14ac:dyDescent="0.35">
      <c r="A183" s="7"/>
      <c r="B183" s="7"/>
      <c r="C183" s="7"/>
      <c r="D183" s="7"/>
      <c r="E183" s="7"/>
      <c r="F183" s="7"/>
      <c r="G183" s="18"/>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row>
    <row r="184" spans="1:36" ht="15.75" customHeight="1" x14ac:dyDescent="0.35">
      <c r="A184" s="7"/>
      <c r="B184" s="7"/>
      <c r="C184" s="7"/>
      <c r="D184" s="7"/>
      <c r="E184" s="7"/>
      <c r="F184" s="7"/>
      <c r="G184" s="18"/>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row>
    <row r="185" spans="1:36" ht="15.75" customHeight="1" x14ac:dyDescent="0.35">
      <c r="A185" s="7"/>
      <c r="B185" s="7"/>
      <c r="C185" s="7"/>
      <c r="D185" s="7"/>
      <c r="E185" s="7"/>
      <c r="F185" s="7"/>
      <c r="G185" s="18"/>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row>
    <row r="186" spans="1:36" ht="15.75" customHeight="1" x14ac:dyDescent="0.35">
      <c r="A186" s="7"/>
      <c r="B186" s="7"/>
      <c r="C186" s="7"/>
      <c r="D186" s="7"/>
      <c r="E186" s="7"/>
      <c r="F186" s="7"/>
      <c r="G186" s="18"/>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row>
    <row r="187" spans="1:36" ht="15.75" customHeight="1" x14ac:dyDescent="0.35">
      <c r="A187" s="7"/>
      <c r="B187" s="7"/>
      <c r="C187" s="7"/>
      <c r="D187" s="7"/>
      <c r="E187" s="7"/>
      <c r="F187" s="7"/>
      <c r="G187" s="18"/>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row>
    <row r="188" spans="1:36" ht="15.75" customHeight="1" x14ac:dyDescent="0.35">
      <c r="A188" s="7"/>
      <c r="B188" s="7"/>
      <c r="C188" s="7"/>
      <c r="D188" s="7"/>
      <c r="E188" s="7"/>
      <c r="F188" s="7"/>
      <c r="G188" s="18"/>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row>
    <row r="189" spans="1:36" ht="15.75" customHeight="1" x14ac:dyDescent="0.35">
      <c r="A189" s="7"/>
      <c r="B189" s="7"/>
      <c r="C189" s="7"/>
      <c r="D189" s="7"/>
      <c r="E189" s="7"/>
      <c r="F189" s="7"/>
      <c r="G189" s="18"/>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row>
    <row r="190" spans="1:36" ht="15.75" customHeight="1" x14ac:dyDescent="0.35">
      <c r="A190" s="7"/>
      <c r="B190" s="7"/>
      <c r="C190" s="7"/>
      <c r="D190" s="7"/>
      <c r="E190" s="7"/>
      <c r="F190" s="7"/>
      <c r="G190" s="18"/>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row>
    <row r="191" spans="1:36" ht="15.75" customHeight="1" x14ac:dyDescent="0.35">
      <c r="A191" s="7"/>
      <c r="B191" s="7"/>
      <c r="C191" s="7"/>
      <c r="D191" s="7"/>
      <c r="E191" s="7"/>
      <c r="F191" s="7"/>
      <c r="G191" s="18"/>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row>
    <row r="192" spans="1:36" ht="15.75" customHeight="1" x14ac:dyDescent="0.35">
      <c r="A192" s="7"/>
      <c r="B192" s="7"/>
      <c r="C192" s="7"/>
      <c r="D192" s="7"/>
      <c r="E192" s="7"/>
      <c r="F192" s="7"/>
      <c r="G192" s="18"/>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row>
    <row r="193" spans="1:36" ht="15.75" customHeight="1" x14ac:dyDescent="0.35">
      <c r="A193" s="7"/>
      <c r="B193" s="7"/>
      <c r="C193" s="7"/>
      <c r="D193" s="7"/>
      <c r="E193" s="7"/>
      <c r="F193" s="7"/>
      <c r="G193" s="18"/>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row>
    <row r="194" spans="1:36" ht="15.75" customHeight="1" x14ac:dyDescent="0.35">
      <c r="A194" s="7"/>
      <c r="B194" s="7"/>
      <c r="C194" s="7"/>
      <c r="D194" s="7"/>
      <c r="E194" s="7"/>
      <c r="F194" s="7"/>
      <c r="G194" s="18"/>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row>
    <row r="195" spans="1:36" ht="15.75" customHeight="1" x14ac:dyDescent="0.35">
      <c r="A195" s="7"/>
      <c r="B195" s="7"/>
      <c r="C195" s="7"/>
      <c r="D195" s="7"/>
      <c r="E195" s="7"/>
      <c r="F195" s="7"/>
      <c r="G195" s="18"/>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row>
    <row r="196" spans="1:36" ht="15.75" customHeight="1" x14ac:dyDescent="0.35">
      <c r="A196" s="7"/>
      <c r="B196" s="7"/>
      <c r="C196" s="7"/>
      <c r="D196" s="7"/>
      <c r="E196" s="7"/>
      <c r="F196" s="7"/>
      <c r="G196" s="18"/>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row>
    <row r="197" spans="1:36" ht="15.75" customHeight="1" x14ac:dyDescent="0.35">
      <c r="A197" s="7"/>
      <c r="B197" s="7"/>
      <c r="C197" s="7"/>
      <c r="D197" s="7"/>
      <c r="E197" s="7"/>
      <c r="F197" s="7"/>
      <c r="G197" s="18"/>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row>
    <row r="198" spans="1:36" ht="15.75" customHeight="1" x14ac:dyDescent="0.35">
      <c r="A198" s="7"/>
      <c r="B198" s="7"/>
      <c r="C198" s="7"/>
      <c r="D198" s="7"/>
      <c r="E198" s="7"/>
      <c r="F198" s="7"/>
      <c r="G198" s="18"/>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row>
    <row r="199" spans="1:36" ht="15.75" customHeight="1" x14ac:dyDescent="0.35">
      <c r="A199" s="7"/>
      <c r="B199" s="7"/>
      <c r="C199" s="7"/>
      <c r="D199" s="7"/>
      <c r="E199" s="7"/>
      <c r="F199" s="7"/>
      <c r="G199" s="18"/>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row>
    <row r="200" spans="1:36" ht="15.75" customHeight="1" x14ac:dyDescent="0.35">
      <c r="A200" s="7"/>
      <c r="B200" s="7"/>
      <c r="C200" s="7"/>
      <c r="D200" s="7"/>
      <c r="E200" s="7"/>
      <c r="F200" s="7"/>
      <c r="G200" s="18"/>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row>
    <row r="201" spans="1:36" ht="15.75" customHeight="1" x14ac:dyDescent="0.35">
      <c r="A201" s="7"/>
      <c r="B201" s="7"/>
      <c r="C201" s="7"/>
      <c r="D201" s="7"/>
      <c r="E201" s="7"/>
      <c r="F201" s="7"/>
      <c r="G201" s="18"/>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row>
    <row r="202" spans="1:36" ht="15.75" customHeight="1" x14ac:dyDescent="0.35">
      <c r="A202" s="7"/>
      <c r="B202" s="7"/>
      <c r="C202" s="7"/>
      <c r="D202" s="7"/>
      <c r="E202" s="7"/>
      <c r="F202" s="7"/>
      <c r="G202" s="18"/>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row>
    <row r="203" spans="1:36" ht="15.75" customHeight="1" x14ac:dyDescent="0.35">
      <c r="A203" s="7"/>
      <c r="B203" s="7"/>
      <c r="C203" s="7"/>
      <c r="D203" s="7"/>
      <c r="E203" s="7"/>
      <c r="F203" s="7"/>
      <c r="G203" s="18"/>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row>
    <row r="204" spans="1:36" ht="15.75" customHeight="1" x14ac:dyDescent="0.35">
      <c r="A204" s="7"/>
      <c r="B204" s="7"/>
      <c r="C204" s="7"/>
      <c r="D204" s="7"/>
      <c r="E204" s="7"/>
      <c r="F204" s="7"/>
      <c r="G204" s="18"/>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row>
    <row r="205" spans="1:36" ht="15.75" customHeight="1" x14ac:dyDescent="0.35">
      <c r="A205" s="7"/>
      <c r="B205" s="7"/>
      <c r="C205" s="7"/>
      <c r="D205" s="7"/>
      <c r="E205" s="7"/>
      <c r="F205" s="7"/>
      <c r="G205" s="18"/>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row>
    <row r="206" spans="1:36" ht="15.75" customHeight="1" x14ac:dyDescent="0.35">
      <c r="A206" s="7"/>
      <c r="B206" s="7"/>
      <c r="C206" s="7"/>
      <c r="D206" s="7"/>
      <c r="E206" s="7"/>
      <c r="F206" s="7"/>
      <c r="G206" s="18"/>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row>
    <row r="207" spans="1:36" ht="15.75" customHeight="1" x14ac:dyDescent="0.35">
      <c r="A207" s="7"/>
      <c r="B207" s="7"/>
      <c r="C207" s="7"/>
      <c r="D207" s="7"/>
      <c r="E207" s="7"/>
      <c r="F207" s="7"/>
      <c r="G207" s="18"/>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row>
    <row r="208" spans="1:36" ht="15.75" customHeight="1" x14ac:dyDescent="0.35">
      <c r="A208" s="7"/>
      <c r="B208" s="7"/>
      <c r="C208" s="7"/>
      <c r="D208" s="7"/>
      <c r="E208" s="7"/>
      <c r="F208" s="7"/>
      <c r="G208" s="18"/>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row>
    <row r="209" spans="1:36" ht="15.75" customHeight="1" x14ac:dyDescent="0.35">
      <c r="A209" s="7"/>
      <c r="B209" s="7"/>
      <c r="C209" s="7"/>
      <c r="D209" s="7"/>
      <c r="E209" s="7"/>
      <c r="F209" s="7"/>
      <c r="G209" s="18"/>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row>
    <row r="210" spans="1:36" ht="15.75" customHeight="1" x14ac:dyDescent="0.35">
      <c r="A210" s="7"/>
      <c r="B210" s="7"/>
      <c r="C210" s="7"/>
      <c r="D210" s="7"/>
      <c r="E210" s="7"/>
      <c r="F210" s="7"/>
      <c r="G210" s="18"/>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row>
    <row r="211" spans="1:36" ht="15.75" customHeight="1" x14ac:dyDescent="0.35">
      <c r="A211" s="7"/>
      <c r="B211" s="7"/>
      <c r="C211" s="7"/>
      <c r="D211" s="7"/>
      <c r="E211" s="7"/>
      <c r="F211" s="7"/>
      <c r="G211" s="18"/>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row>
    <row r="212" spans="1:36" ht="15.75" customHeight="1" x14ac:dyDescent="0.35">
      <c r="A212" s="7"/>
      <c r="B212" s="7"/>
      <c r="C212" s="7"/>
      <c r="D212" s="7"/>
      <c r="E212" s="7"/>
      <c r="F212" s="7"/>
      <c r="G212" s="18"/>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row>
    <row r="213" spans="1:36" ht="15.75" customHeight="1" x14ac:dyDescent="0.35">
      <c r="A213" s="7"/>
      <c r="B213" s="7"/>
      <c r="C213" s="7"/>
      <c r="D213" s="7"/>
      <c r="E213" s="7"/>
      <c r="F213" s="7"/>
      <c r="G213" s="18"/>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row>
    <row r="214" spans="1:36" ht="15.75" customHeight="1" x14ac:dyDescent="0.35">
      <c r="A214" s="7"/>
      <c r="B214" s="7"/>
      <c r="C214" s="7"/>
      <c r="D214" s="7"/>
      <c r="E214" s="7"/>
      <c r="F214" s="7"/>
      <c r="G214" s="18"/>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row>
    <row r="215" spans="1:36" ht="15.75" customHeight="1" x14ac:dyDescent="0.35">
      <c r="A215" s="7"/>
      <c r="B215" s="7"/>
      <c r="C215" s="7"/>
      <c r="D215" s="7"/>
      <c r="E215" s="7"/>
      <c r="F215" s="7"/>
      <c r="G215" s="18"/>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row>
    <row r="216" spans="1:36" ht="15.75" customHeight="1" x14ac:dyDescent="0.35">
      <c r="A216" s="7"/>
      <c r="B216" s="7"/>
      <c r="C216" s="7"/>
      <c r="D216" s="7"/>
      <c r="E216" s="7"/>
      <c r="F216" s="7"/>
      <c r="G216" s="18"/>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row>
    <row r="217" spans="1:36" ht="15.75" customHeight="1" x14ac:dyDescent="0.35">
      <c r="A217" s="7"/>
      <c r="B217" s="7"/>
      <c r="C217" s="7"/>
      <c r="D217" s="7"/>
      <c r="E217" s="7"/>
      <c r="F217" s="7"/>
      <c r="G217" s="18"/>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row>
    <row r="218" spans="1:36" ht="15.75" customHeight="1" x14ac:dyDescent="0.35">
      <c r="A218" s="7"/>
      <c r="B218" s="7"/>
      <c r="C218" s="7"/>
      <c r="D218" s="7"/>
      <c r="E218" s="7"/>
      <c r="F218" s="7"/>
      <c r="G218" s="18"/>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row>
    <row r="219" spans="1:36" ht="15.75" customHeight="1" x14ac:dyDescent="0.35">
      <c r="A219" s="7"/>
      <c r="B219" s="7"/>
      <c r="C219" s="7"/>
      <c r="D219" s="7"/>
      <c r="E219" s="7"/>
      <c r="F219" s="7"/>
      <c r="G219" s="18"/>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row>
    <row r="220" spans="1:36" ht="15.75" customHeight="1" x14ac:dyDescent="0.35">
      <c r="A220" s="7"/>
      <c r="B220" s="7"/>
      <c r="C220" s="7"/>
      <c r="D220" s="7"/>
      <c r="E220" s="7"/>
      <c r="F220" s="7"/>
      <c r="G220" s="18"/>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row>
    <row r="221" spans="1:36" ht="15.75" customHeight="1" x14ac:dyDescent="0.35">
      <c r="A221" s="7"/>
      <c r="B221" s="7"/>
      <c r="C221" s="7"/>
      <c r="D221" s="7"/>
      <c r="E221" s="7"/>
      <c r="F221" s="7"/>
      <c r="G221" s="18"/>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row>
    <row r="222" spans="1:36" ht="15.75" customHeight="1" x14ac:dyDescent="0.35">
      <c r="A222" s="7"/>
      <c r="B222" s="7"/>
      <c r="C222" s="7"/>
      <c r="D222" s="7"/>
      <c r="E222" s="7"/>
      <c r="F222" s="7"/>
      <c r="G222" s="18"/>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row>
    <row r="223" spans="1:36" ht="15.75" customHeight="1" x14ac:dyDescent="0.35">
      <c r="A223" s="7"/>
      <c r="B223" s="7"/>
      <c r="C223" s="7"/>
      <c r="D223" s="7"/>
      <c r="E223" s="7"/>
      <c r="F223" s="7"/>
      <c r="G223" s="18"/>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row>
    <row r="224" spans="1:36" ht="15.75" customHeight="1" x14ac:dyDescent="0.35">
      <c r="A224" s="7"/>
      <c r="B224" s="7"/>
      <c r="C224" s="7"/>
      <c r="D224" s="7"/>
      <c r="E224" s="7"/>
      <c r="F224" s="7"/>
      <c r="G224" s="18"/>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row>
    <row r="225" spans="1:36" ht="15.75" customHeight="1" x14ac:dyDescent="0.35">
      <c r="A225" s="7"/>
      <c r="B225" s="7"/>
      <c r="C225" s="7"/>
      <c r="D225" s="7"/>
      <c r="E225" s="7"/>
      <c r="F225" s="7"/>
      <c r="G225" s="18"/>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row>
    <row r="226" spans="1:36" ht="15.75" customHeight="1" x14ac:dyDescent="0.35">
      <c r="A226" s="7"/>
      <c r="B226" s="7"/>
      <c r="C226" s="7"/>
      <c r="D226" s="7"/>
      <c r="E226" s="7"/>
      <c r="F226" s="7"/>
      <c r="G226" s="18"/>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row>
    <row r="227" spans="1:36" ht="15.75" customHeight="1" x14ac:dyDescent="0.35">
      <c r="A227" s="7"/>
      <c r="B227" s="7"/>
      <c r="C227" s="7"/>
      <c r="D227" s="7"/>
      <c r="E227" s="7"/>
      <c r="F227" s="7"/>
      <c r="G227" s="18"/>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row>
    <row r="228" spans="1:36" ht="15.75" customHeight="1" x14ac:dyDescent="0.35">
      <c r="A228" s="7"/>
      <c r="B228" s="7"/>
      <c r="C228" s="7"/>
      <c r="D228" s="7"/>
      <c r="E228" s="7"/>
      <c r="F228" s="7"/>
      <c r="G228" s="18"/>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row>
    <row r="229" spans="1:36" ht="15.75" customHeight="1" x14ac:dyDescent="0.35">
      <c r="A229" s="7"/>
      <c r="B229" s="7"/>
      <c r="C229" s="7"/>
      <c r="D229" s="7"/>
      <c r="E229" s="7"/>
      <c r="F229" s="7"/>
      <c r="G229" s="18"/>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row>
    <row r="230" spans="1:36" ht="15.75" customHeight="1" x14ac:dyDescent="0.35">
      <c r="A230" s="7"/>
      <c r="B230" s="7"/>
      <c r="C230" s="7"/>
      <c r="D230" s="7"/>
      <c r="E230" s="7"/>
      <c r="F230" s="7"/>
      <c r="G230" s="18"/>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row>
    <row r="231" spans="1:36" ht="15.75" customHeight="1" x14ac:dyDescent="0.35">
      <c r="A231" s="7"/>
      <c r="B231" s="7"/>
      <c r="C231" s="7"/>
      <c r="D231" s="7"/>
      <c r="E231" s="7"/>
      <c r="F231" s="7"/>
      <c r="G231" s="18"/>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row>
    <row r="232" spans="1:36" ht="15.75" customHeight="1" x14ac:dyDescent="0.3">
      <c r="A232" s="4"/>
      <c r="B232" s="4"/>
      <c r="C232" s="4"/>
      <c r="D232" s="4"/>
      <c r="E232" s="4"/>
      <c r="F232" s="4"/>
      <c r="G232" s="3"/>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row>
    <row r="233" spans="1:36" ht="15.75" customHeight="1" x14ac:dyDescent="0.3">
      <c r="A233" s="4"/>
      <c r="B233" s="4"/>
      <c r="C233" s="4"/>
      <c r="D233" s="4"/>
      <c r="E233" s="4"/>
      <c r="F233" s="4"/>
      <c r="G233" s="3"/>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row>
    <row r="234" spans="1:36" ht="15.75" customHeight="1" x14ac:dyDescent="0.3">
      <c r="A234" s="4"/>
      <c r="B234" s="4"/>
      <c r="C234" s="4"/>
      <c r="D234" s="4"/>
      <c r="E234" s="4"/>
      <c r="F234" s="4"/>
      <c r="G234" s="3"/>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row>
    <row r="235" spans="1:36" ht="15.75" customHeight="1" x14ac:dyDescent="0.3">
      <c r="A235" s="4"/>
      <c r="B235" s="4"/>
      <c r="C235" s="4"/>
      <c r="D235" s="4"/>
      <c r="E235" s="4"/>
      <c r="F235" s="4"/>
      <c r="G235" s="3"/>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row>
    <row r="236" spans="1:36" ht="15.75" customHeight="1" x14ac:dyDescent="0.3">
      <c r="A236" s="4"/>
      <c r="B236" s="4"/>
      <c r="C236" s="4"/>
      <c r="D236" s="4"/>
      <c r="E236" s="4"/>
      <c r="F236" s="4"/>
      <c r="G236" s="3"/>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row>
    <row r="237" spans="1:36" ht="15.75" customHeight="1" x14ac:dyDescent="0.3">
      <c r="A237" s="4"/>
      <c r="B237" s="4"/>
      <c r="C237" s="4"/>
      <c r="D237" s="4"/>
      <c r="E237" s="4"/>
      <c r="F237" s="4"/>
      <c r="G237" s="3"/>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row>
    <row r="238" spans="1:36" ht="15.75" customHeight="1" x14ac:dyDescent="0.3">
      <c r="A238" s="4"/>
      <c r="B238" s="4"/>
      <c r="C238" s="4"/>
      <c r="D238" s="4"/>
      <c r="E238" s="4"/>
      <c r="F238" s="4"/>
      <c r="G238" s="3"/>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row>
    <row r="239" spans="1:36" ht="15.75" customHeight="1" x14ac:dyDescent="0.3">
      <c r="A239" s="4"/>
      <c r="B239" s="4"/>
      <c r="C239" s="4"/>
      <c r="D239" s="4"/>
      <c r="E239" s="4"/>
      <c r="F239" s="4"/>
      <c r="G239" s="3"/>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row>
    <row r="240" spans="1:36" ht="15.75" customHeight="1" x14ac:dyDescent="0.3">
      <c r="A240" s="4"/>
      <c r="B240" s="4"/>
      <c r="C240" s="4"/>
      <c r="D240" s="4"/>
      <c r="E240" s="4"/>
      <c r="F240" s="4"/>
      <c r="G240" s="3"/>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row>
    <row r="241" spans="1:36" ht="15.75" customHeight="1" x14ac:dyDescent="0.3">
      <c r="A241" s="4"/>
      <c r="B241" s="4"/>
      <c r="C241" s="4"/>
      <c r="D241" s="4"/>
      <c r="E241" s="4"/>
      <c r="F241" s="4"/>
      <c r="G241" s="3"/>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row>
    <row r="242" spans="1:36" ht="15.75" customHeight="1" x14ac:dyDescent="0.3">
      <c r="A242" s="4"/>
      <c r="B242" s="4"/>
      <c r="C242" s="4"/>
      <c r="D242" s="4"/>
      <c r="E242" s="4"/>
      <c r="F242" s="4"/>
      <c r="G242" s="3"/>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row>
    <row r="243" spans="1:36" ht="15.75" customHeight="1" x14ac:dyDescent="0.3">
      <c r="A243" s="4"/>
      <c r="B243" s="4"/>
      <c r="C243" s="4"/>
      <c r="D243" s="4"/>
      <c r="E243" s="4"/>
      <c r="F243" s="4"/>
      <c r="G243" s="3"/>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row>
    <row r="244" spans="1:36" ht="15.75" customHeight="1" x14ac:dyDescent="0.3">
      <c r="A244" s="4"/>
      <c r="B244" s="4"/>
      <c r="C244" s="4"/>
      <c r="D244" s="4"/>
      <c r="E244" s="4"/>
      <c r="F244" s="4"/>
      <c r="G244" s="3"/>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row>
    <row r="245" spans="1:36" ht="15.75" customHeight="1" x14ac:dyDescent="0.3">
      <c r="A245" s="4"/>
      <c r="B245" s="4"/>
      <c r="C245" s="4"/>
      <c r="D245" s="4"/>
      <c r="E245" s="4"/>
      <c r="F245" s="4"/>
      <c r="G245" s="3"/>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row>
    <row r="246" spans="1:36" ht="15.75" customHeight="1" x14ac:dyDescent="0.3">
      <c r="A246" s="4"/>
      <c r="B246" s="4"/>
      <c r="C246" s="4"/>
      <c r="D246" s="4"/>
      <c r="E246" s="4"/>
      <c r="F246" s="4"/>
      <c r="G246" s="3"/>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row>
    <row r="247" spans="1:36" ht="15.75" customHeight="1" x14ac:dyDescent="0.3">
      <c r="A247" s="4"/>
      <c r="B247" s="4"/>
      <c r="C247" s="4"/>
      <c r="D247" s="4"/>
      <c r="E247" s="4"/>
      <c r="F247" s="4"/>
      <c r="G247" s="3"/>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row>
    <row r="248" spans="1:36" ht="15.75" customHeight="1" x14ac:dyDescent="0.3">
      <c r="A248" s="4"/>
      <c r="B248" s="4"/>
      <c r="C248" s="4"/>
      <c r="D248" s="4"/>
      <c r="E248" s="4"/>
      <c r="F248" s="4"/>
      <c r="G248" s="3"/>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row>
    <row r="249" spans="1:36" ht="15.75" customHeight="1" x14ac:dyDescent="0.3">
      <c r="A249" s="4"/>
      <c r="B249" s="4"/>
      <c r="C249" s="4"/>
      <c r="D249" s="4"/>
      <c r="E249" s="4"/>
      <c r="F249" s="4"/>
      <c r="G249" s="3"/>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row>
    <row r="250" spans="1:36" ht="15.75" customHeight="1" x14ac:dyDescent="0.3">
      <c r="A250" s="4"/>
      <c r="B250" s="4"/>
      <c r="C250" s="4"/>
      <c r="D250" s="4"/>
      <c r="E250" s="4"/>
      <c r="F250" s="4"/>
      <c r="G250" s="3"/>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row>
    <row r="251" spans="1:36" ht="15.75" customHeight="1" x14ac:dyDescent="0.3">
      <c r="A251" s="4"/>
      <c r="B251" s="4"/>
      <c r="C251" s="4"/>
      <c r="D251" s="4"/>
      <c r="E251" s="4"/>
      <c r="F251" s="4"/>
      <c r="G251" s="3"/>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row>
    <row r="252" spans="1:36" ht="15.75" customHeight="1" x14ac:dyDescent="0.3">
      <c r="A252" s="4"/>
      <c r="B252" s="4"/>
      <c r="C252" s="4"/>
      <c r="D252" s="4"/>
      <c r="E252" s="4"/>
      <c r="F252" s="4"/>
      <c r="G252" s="3"/>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row>
    <row r="253" spans="1:36" ht="15.75" customHeight="1" x14ac:dyDescent="0.3">
      <c r="A253" s="4"/>
      <c r="B253" s="4"/>
      <c r="C253" s="4"/>
      <c r="D253" s="4"/>
      <c r="E253" s="4"/>
      <c r="F253" s="4"/>
      <c r="G253" s="3"/>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row>
    <row r="254" spans="1:36" ht="15.75" customHeight="1" x14ac:dyDescent="0.3">
      <c r="A254" s="4"/>
      <c r="B254" s="4"/>
      <c r="C254" s="4"/>
      <c r="D254" s="4"/>
      <c r="E254" s="4"/>
      <c r="F254" s="4"/>
      <c r="G254" s="3"/>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row>
    <row r="255" spans="1:36" ht="15.75" customHeight="1" x14ac:dyDescent="0.3">
      <c r="A255" s="4"/>
      <c r="B255" s="4"/>
      <c r="C255" s="4"/>
      <c r="D255" s="4"/>
      <c r="E255" s="4"/>
      <c r="F255" s="4"/>
      <c r="G255" s="3"/>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row>
    <row r="256" spans="1:36" ht="15.75" customHeight="1" x14ac:dyDescent="0.3">
      <c r="A256" s="4"/>
      <c r="B256" s="4"/>
      <c r="C256" s="4"/>
      <c r="D256" s="4"/>
      <c r="E256" s="4"/>
      <c r="F256" s="4"/>
      <c r="G256" s="3"/>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row>
    <row r="257" spans="1:36" ht="15.75" customHeight="1" x14ac:dyDescent="0.3">
      <c r="A257" s="4"/>
      <c r="B257" s="4"/>
      <c r="C257" s="4"/>
      <c r="D257" s="4"/>
      <c r="E257" s="4"/>
      <c r="F257" s="4"/>
      <c r="G257" s="3"/>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row>
    <row r="258" spans="1:36" ht="15.75" customHeight="1" x14ac:dyDescent="0.3">
      <c r="A258" s="4"/>
      <c r="B258" s="4"/>
      <c r="C258" s="4"/>
      <c r="D258" s="4"/>
      <c r="E258" s="4"/>
      <c r="F258" s="4"/>
      <c r="G258" s="3"/>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row>
    <row r="259" spans="1:36" ht="15.75" customHeight="1" x14ac:dyDescent="0.3">
      <c r="A259" s="4"/>
      <c r="B259" s="4"/>
      <c r="C259" s="4"/>
      <c r="D259" s="4"/>
      <c r="E259" s="4"/>
      <c r="F259" s="4"/>
      <c r="G259" s="3"/>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row>
    <row r="260" spans="1:36" ht="15.75" customHeight="1" x14ac:dyDescent="0.3">
      <c r="A260" s="4"/>
      <c r="B260" s="4"/>
      <c r="C260" s="4"/>
      <c r="D260" s="4"/>
      <c r="E260" s="4"/>
      <c r="F260" s="4"/>
      <c r="G260" s="3"/>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row>
    <row r="261" spans="1:36" ht="15.75" customHeight="1" x14ac:dyDescent="0.3">
      <c r="A261" s="4"/>
      <c r="B261" s="4"/>
      <c r="C261" s="4"/>
      <c r="D261" s="4"/>
      <c r="E261" s="4"/>
      <c r="F261" s="4"/>
      <c r="G261" s="3"/>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row>
    <row r="262" spans="1:36" ht="15.75" customHeight="1" x14ac:dyDescent="0.3">
      <c r="A262" s="4"/>
      <c r="B262" s="4"/>
      <c r="C262" s="4"/>
      <c r="D262" s="4"/>
      <c r="E262" s="4"/>
      <c r="F262" s="4"/>
      <c r="G262" s="3"/>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row>
    <row r="263" spans="1:36" ht="15.75" customHeight="1" x14ac:dyDescent="0.3">
      <c r="A263" s="4"/>
      <c r="B263" s="4"/>
      <c r="C263" s="4"/>
      <c r="D263" s="4"/>
      <c r="E263" s="4"/>
      <c r="F263" s="4"/>
      <c r="G263" s="3"/>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row>
    <row r="264" spans="1:36" ht="15.75" customHeight="1" x14ac:dyDescent="0.3">
      <c r="A264" s="4"/>
      <c r="B264" s="4"/>
      <c r="C264" s="4"/>
      <c r="D264" s="4"/>
      <c r="E264" s="4"/>
      <c r="F264" s="4"/>
      <c r="G264" s="3"/>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row>
    <row r="265" spans="1:36" ht="15.75" customHeight="1" x14ac:dyDescent="0.3">
      <c r="A265" s="4"/>
      <c r="B265" s="4"/>
      <c r="C265" s="4"/>
      <c r="D265" s="4"/>
      <c r="E265" s="4"/>
      <c r="F265" s="4"/>
      <c r="G265" s="3"/>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row>
    <row r="266" spans="1:36" ht="15.75" customHeight="1" x14ac:dyDescent="0.3">
      <c r="A266" s="4"/>
      <c r="B266" s="4"/>
      <c r="C266" s="4"/>
      <c r="D266" s="4"/>
      <c r="E266" s="4"/>
      <c r="F266" s="4"/>
      <c r="G266" s="3"/>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row>
    <row r="267" spans="1:36" ht="15.75" customHeight="1" x14ac:dyDescent="0.3">
      <c r="A267" s="4"/>
      <c r="B267" s="4"/>
      <c r="C267" s="4"/>
      <c r="D267" s="4"/>
      <c r="E267" s="4"/>
      <c r="F267" s="4"/>
      <c r="G267" s="3"/>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row>
    <row r="268" spans="1:36" ht="15.75" customHeight="1" x14ac:dyDescent="0.3">
      <c r="A268" s="4"/>
      <c r="B268" s="4"/>
      <c r="C268" s="4"/>
      <c r="D268" s="4"/>
      <c r="E268" s="4"/>
      <c r="F268" s="4"/>
      <c r="G268" s="3"/>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row>
    <row r="269" spans="1:36" ht="15.75" customHeight="1" x14ac:dyDescent="0.3">
      <c r="A269" s="4"/>
      <c r="B269" s="4"/>
      <c r="C269" s="4"/>
      <c r="D269" s="4"/>
      <c r="E269" s="4"/>
      <c r="F269" s="4"/>
      <c r="G269" s="3"/>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row>
    <row r="270" spans="1:36" ht="15.75" customHeight="1" x14ac:dyDescent="0.3">
      <c r="A270" s="4"/>
      <c r="B270" s="4"/>
      <c r="C270" s="4"/>
      <c r="D270" s="4"/>
      <c r="E270" s="4"/>
      <c r="F270" s="4"/>
      <c r="G270" s="3"/>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row>
    <row r="271" spans="1:36" ht="15.75" customHeight="1" x14ac:dyDescent="0.3">
      <c r="A271" s="4"/>
      <c r="B271" s="4"/>
      <c r="C271" s="4"/>
      <c r="D271" s="4"/>
      <c r="E271" s="4"/>
      <c r="F271" s="4"/>
      <c r="G271" s="3"/>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row>
    <row r="272" spans="1:36" ht="15.75" customHeight="1" x14ac:dyDescent="0.3">
      <c r="A272" s="4"/>
      <c r="B272" s="4"/>
      <c r="C272" s="4"/>
      <c r="D272" s="4"/>
      <c r="E272" s="4"/>
      <c r="F272" s="4"/>
      <c r="G272" s="3"/>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row>
    <row r="273" spans="1:36" ht="15.75" customHeight="1" x14ac:dyDescent="0.3">
      <c r="A273" s="4"/>
      <c r="B273" s="4"/>
      <c r="C273" s="4"/>
      <c r="D273" s="4"/>
      <c r="E273" s="4"/>
      <c r="F273" s="4"/>
      <c r="G273" s="3"/>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row>
    <row r="274" spans="1:36" ht="15.75" customHeight="1" x14ac:dyDescent="0.3">
      <c r="A274" s="4"/>
      <c r="B274" s="4"/>
      <c r="C274" s="4"/>
      <c r="D274" s="4"/>
      <c r="E274" s="4"/>
      <c r="F274" s="4"/>
      <c r="G274" s="3"/>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row>
    <row r="275" spans="1:36" ht="15.75" customHeight="1" x14ac:dyDescent="0.3">
      <c r="A275" s="4"/>
      <c r="B275" s="4"/>
      <c r="C275" s="4"/>
      <c r="D275" s="4"/>
      <c r="E275" s="4"/>
      <c r="F275" s="4"/>
      <c r="G275" s="3"/>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row>
    <row r="276" spans="1:36" ht="15.75" customHeight="1" x14ac:dyDescent="0.3">
      <c r="A276" s="4"/>
      <c r="B276" s="4"/>
      <c r="C276" s="4"/>
      <c r="D276" s="4"/>
      <c r="E276" s="4"/>
      <c r="F276" s="4"/>
      <c r="G276" s="3"/>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row>
    <row r="277" spans="1:36" ht="15.75" customHeight="1" x14ac:dyDescent="0.3">
      <c r="A277" s="4"/>
      <c r="B277" s="4"/>
      <c r="C277" s="4"/>
      <c r="D277" s="4"/>
      <c r="E277" s="4"/>
      <c r="F277" s="4"/>
      <c r="G277" s="3"/>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row>
    <row r="278" spans="1:36" ht="15.75" customHeight="1" x14ac:dyDescent="0.3">
      <c r="A278" s="4"/>
      <c r="B278" s="4"/>
      <c r="C278" s="4"/>
      <c r="D278" s="4"/>
      <c r="E278" s="4"/>
      <c r="F278" s="4"/>
      <c r="G278" s="3"/>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row>
    <row r="279" spans="1:36" ht="15.75" customHeight="1" x14ac:dyDescent="0.3">
      <c r="A279" s="4"/>
      <c r="B279" s="4"/>
      <c r="C279" s="4"/>
      <c r="D279" s="4"/>
      <c r="E279" s="4"/>
      <c r="F279" s="4"/>
      <c r="G279" s="3"/>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row>
    <row r="280" spans="1:36" ht="15.75" customHeight="1" x14ac:dyDescent="0.3">
      <c r="A280" s="4"/>
      <c r="B280" s="4"/>
      <c r="C280" s="4"/>
      <c r="D280" s="4"/>
      <c r="E280" s="4"/>
      <c r="F280" s="4"/>
      <c r="G280" s="3"/>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row>
    <row r="281" spans="1:36" ht="15.75" customHeight="1" x14ac:dyDescent="0.3">
      <c r="A281" s="4"/>
      <c r="B281" s="4"/>
      <c r="C281" s="4"/>
      <c r="D281" s="4"/>
      <c r="E281" s="4"/>
      <c r="F281" s="4"/>
      <c r="G281" s="3"/>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row>
    <row r="282" spans="1:36" ht="15.75" customHeight="1" x14ac:dyDescent="0.3">
      <c r="A282" s="4"/>
      <c r="B282" s="4"/>
      <c r="C282" s="4"/>
      <c r="D282" s="4"/>
      <c r="E282" s="4"/>
      <c r="F282" s="4"/>
      <c r="G282" s="3"/>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row>
    <row r="283" spans="1:36" ht="15.75" customHeight="1" x14ac:dyDescent="0.3">
      <c r="A283" s="4"/>
      <c r="B283" s="4"/>
      <c r="C283" s="4"/>
      <c r="D283" s="4"/>
      <c r="E283" s="4"/>
      <c r="F283" s="4"/>
      <c r="G283" s="3"/>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row>
    <row r="284" spans="1:36" ht="15.75" customHeight="1" x14ac:dyDescent="0.3">
      <c r="A284" s="4"/>
      <c r="B284" s="4"/>
      <c r="C284" s="4"/>
      <c r="D284" s="4"/>
      <c r="E284" s="4"/>
      <c r="F284" s="4"/>
      <c r="G284" s="3"/>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row>
    <row r="285" spans="1:36" ht="15.75" customHeight="1" x14ac:dyDescent="0.3">
      <c r="A285" s="4"/>
      <c r="B285" s="4"/>
      <c r="C285" s="4"/>
      <c r="D285" s="4"/>
      <c r="E285" s="4"/>
      <c r="F285" s="4"/>
      <c r="G285" s="3"/>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row>
    <row r="286" spans="1:36" ht="15.75" customHeight="1" x14ac:dyDescent="0.3">
      <c r="A286" s="4"/>
      <c r="B286" s="4"/>
      <c r="C286" s="4"/>
      <c r="D286" s="4"/>
      <c r="E286" s="4"/>
      <c r="F286" s="4"/>
      <c r="G286" s="3"/>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row>
    <row r="287" spans="1:36" ht="15.75" customHeight="1" x14ac:dyDescent="0.3">
      <c r="A287" s="4"/>
      <c r="B287" s="4"/>
      <c r="C287" s="4"/>
      <c r="D287" s="4"/>
      <c r="E287" s="4"/>
      <c r="F287" s="4"/>
      <c r="G287" s="3"/>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row>
    <row r="288" spans="1:36" ht="15.75" customHeight="1" x14ac:dyDescent="0.3">
      <c r="A288" s="4"/>
      <c r="B288" s="4"/>
      <c r="C288" s="4"/>
      <c r="D288" s="4"/>
      <c r="E288" s="4"/>
      <c r="F288" s="4"/>
      <c r="G288" s="3"/>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row>
    <row r="289" spans="1:36" ht="15.75" customHeight="1" x14ac:dyDescent="0.3">
      <c r="A289" s="4"/>
      <c r="B289" s="4"/>
      <c r="C289" s="4"/>
      <c r="D289" s="4"/>
      <c r="E289" s="4"/>
      <c r="F289" s="4"/>
      <c r="G289" s="3"/>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row>
    <row r="290" spans="1:36" ht="15.75" customHeight="1" x14ac:dyDescent="0.3">
      <c r="A290" s="4"/>
      <c r="B290" s="4"/>
      <c r="C290" s="4"/>
      <c r="D290" s="4"/>
      <c r="E290" s="4"/>
      <c r="F290" s="4"/>
      <c r="G290" s="3"/>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row>
    <row r="291" spans="1:36" ht="15.75" customHeight="1" x14ac:dyDescent="0.3">
      <c r="A291" s="4"/>
      <c r="B291" s="4"/>
      <c r="C291" s="4"/>
      <c r="D291" s="4"/>
      <c r="E291" s="4"/>
      <c r="F291" s="4"/>
      <c r="G291" s="3"/>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row>
    <row r="292" spans="1:36" ht="15.75" customHeight="1" x14ac:dyDescent="0.3">
      <c r="A292" s="4"/>
      <c r="B292" s="4"/>
      <c r="C292" s="4"/>
      <c r="D292" s="4"/>
      <c r="E292" s="4"/>
      <c r="F292" s="4"/>
      <c r="G292" s="3"/>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row>
    <row r="293" spans="1:36" ht="15.75" customHeight="1" x14ac:dyDescent="0.3">
      <c r="A293" s="4"/>
      <c r="B293" s="4"/>
      <c r="C293" s="4"/>
      <c r="D293" s="4"/>
      <c r="E293" s="4"/>
      <c r="F293" s="4"/>
      <c r="G293" s="3"/>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row>
    <row r="294" spans="1:36" ht="15.75" customHeight="1" x14ac:dyDescent="0.3">
      <c r="A294" s="4"/>
      <c r="B294" s="4"/>
      <c r="C294" s="4"/>
      <c r="D294" s="4"/>
      <c r="E294" s="4"/>
      <c r="F294" s="4"/>
      <c r="G294" s="3"/>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row>
    <row r="295" spans="1:36" ht="15.75" customHeight="1" x14ac:dyDescent="0.3">
      <c r="A295" s="4"/>
      <c r="B295" s="4"/>
      <c r="C295" s="4"/>
      <c r="D295" s="4"/>
      <c r="E295" s="4"/>
      <c r="F295" s="4"/>
      <c r="G295" s="3"/>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row>
    <row r="296" spans="1:36" ht="15.75" customHeight="1" x14ac:dyDescent="0.3">
      <c r="A296" s="4"/>
      <c r="B296" s="4"/>
      <c r="C296" s="4"/>
      <c r="D296" s="4"/>
      <c r="E296" s="4"/>
      <c r="F296" s="4"/>
      <c r="G296" s="3"/>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row>
    <row r="297" spans="1:36" ht="15.75" customHeight="1" x14ac:dyDescent="0.3">
      <c r="A297" s="4"/>
      <c r="B297" s="4"/>
      <c r="C297" s="4"/>
      <c r="D297" s="4"/>
      <c r="E297" s="4"/>
      <c r="F297" s="4"/>
      <c r="G297" s="3"/>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row>
    <row r="298" spans="1:36" ht="15.75" customHeight="1" x14ac:dyDescent="0.3">
      <c r="A298" s="4"/>
      <c r="B298" s="4"/>
      <c r="C298" s="4"/>
      <c r="D298" s="4"/>
      <c r="E298" s="4"/>
      <c r="F298" s="4"/>
      <c r="G298" s="3"/>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row>
    <row r="299" spans="1:36" ht="15.75" customHeight="1" x14ac:dyDescent="0.3">
      <c r="A299" s="4"/>
      <c r="B299" s="4"/>
      <c r="C299" s="4"/>
      <c r="D299" s="4"/>
      <c r="E299" s="4"/>
      <c r="F299" s="4"/>
      <c r="G299" s="3"/>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row>
    <row r="300" spans="1:36" ht="15.75" customHeight="1" x14ac:dyDescent="0.3">
      <c r="A300" s="4"/>
      <c r="B300" s="4"/>
      <c r="C300" s="4"/>
      <c r="D300" s="4"/>
      <c r="E300" s="4"/>
      <c r="F300" s="4"/>
      <c r="G300" s="3"/>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row>
    <row r="301" spans="1:36" ht="15.75" customHeight="1" x14ac:dyDescent="0.3">
      <c r="A301" s="4"/>
      <c r="B301" s="4"/>
      <c r="C301" s="4"/>
      <c r="D301" s="4"/>
      <c r="E301" s="4"/>
      <c r="F301" s="4"/>
      <c r="G301" s="3"/>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row>
    <row r="302" spans="1:36" ht="15.75" customHeight="1" x14ac:dyDescent="0.3">
      <c r="A302" s="4"/>
      <c r="B302" s="4"/>
      <c r="C302" s="4"/>
      <c r="D302" s="4"/>
      <c r="E302" s="4"/>
      <c r="F302" s="4"/>
      <c r="G302" s="3"/>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row>
    <row r="303" spans="1:36" ht="15.75" customHeight="1" x14ac:dyDescent="0.3">
      <c r="A303" s="4"/>
      <c r="B303" s="4"/>
      <c r="C303" s="4"/>
      <c r="D303" s="4"/>
      <c r="E303" s="4"/>
      <c r="F303" s="4"/>
      <c r="G303" s="3"/>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row>
    <row r="304" spans="1:36" ht="15.75" customHeight="1" x14ac:dyDescent="0.3">
      <c r="A304" s="4"/>
      <c r="B304" s="4"/>
      <c r="C304" s="4"/>
      <c r="D304" s="4"/>
      <c r="E304" s="4"/>
      <c r="F304" s="4"/>
      <c r="G304" s="3"/>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row>
    <row r="305" spans="1:36" ht="15.75" customHeight="1" x14ac:dyDescent="0.3">
      <c r="A305" s="4"/>
      <c r="B305" s="4"/>
      <c r="C305" s="4"/>
      <c r="D305" s="4"/>
      <c r="E305" s="4"/>
      <c r="F305" s="4"/>
      <c r="G305" s="3"/>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row>
    <row r="306" spans="1:36" ht="15.75" customHeight="1" x14ac:dyDescent="0.3">
      <c r="A306" s="4"/>
      <c r="B306" s="4"/>
      <c r="C306" s="4"/>
      <c r="D306" s="4"/>
      <c r="E306" s="4"/>
      <c r="F306" s="4"/>
      <c r="G306" s="3"/>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row>
    <row r="307" spans="1:36" ht="15.75" customHeight="1" x14ac:dyDescent="0.3">
      <c r="A307" s="4"/>
      <c r="B307" s="4"/>
      <c r="C307" s="4"/>
      <c r="D307" s="4"/>
      <c r="E307" s="4"/>
      <c r="F307" s="4"/>
      <c r="G307" s="3"/>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row>
    <row r="308" spans="1:36" ht="15.75" customHeight="1" x14ac:dyDescent="0.3">
      <c r="A308" s="4"/>
      <c r="B308" s="4"/>
      <c r="C308" s="4"/>
      <c r="D308" s="4"/>
      <c r="E308" s="4"/>
      <c r="F308" s="4"/>
      <c r="G308" s="3"/>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row>
    <row r="309" spans="1:36" ht="15.75" customHeight="1" x14ac:dyDescent="0.3">
      <c r="A309" s="4"/>
      <c r="B309" s="4"/>
      <c r="C309" s="4"/>
      <c r="D309" s="4"/>
      <c r="E309" s="4"/>
      <c r="F309" s="4"/>
      <c r="G309" s="3"/>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row>
    <row r="310" spans="1:36" ht="15.75" customHeight="1" x14ac:dyDescent="0.3">
      <c r="A310" s="4"/>
      <c r="B310" s="4"/>
      <c r="C310" s="4"/>
      <c r="D310" s="4"/>
      <c r="E310" s="4"/>
      <c r="F310" s="4"/>
      <c r="G310" s="3"/>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row>
    <row r="311" spans="1:36" ht="15.75" customHeight="1" x14ac:dyDescent="0.3">
      <c r="A311" s="4"/>
      <c r="B311" s="4"/>
      <c r="C311" s="4"/>
      <c r="D311" s="4"/>
      <c r="E311" s="4"/>
      <c r="F311" s="4"/>
      <c r="G311" s="3"/>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row>
    <row r="312" spans="1:36" ht="15.75" customHeight="1" x14ac:dyDescent="0.3">
      <c r="A312" s="4"/>
      <c r="B312" s="4"/>
      <c r="C312" s="4"/>
      <c r="D312" s="4"/>
      <c r="E312" s="4"/>
      <c r="F312" s="4"/>
      <c r="G312" s="3"/>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row>
    <row r="313" spans="1:36" ht="15.75" customHeight="1" x14ac:dyDescent="0.3">
      <c r="A313" s="4"/>
      <c r="B313" s="4"/>
      <c r="C313" s="4"/>
      <c r="D313" s="4"/>
      <c r="E313" s="4"/>
      <c r="F313" s="4"/>
      <c r="G313" s="3"/>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row>
    <row r="314" spans="1:36" ht="15.75" customHeight="1" x14ac:dyDescent="0.3">
      <c r="A314" s="4"/>
      <c r="B314" s="4"/>
      <c r="C314" s="4"/>
      <c r="D314" s="4"/>
      <c r="E314" s="4"/>
      <c r="F314" s="4"/>
      <c r="G314" s="3"/>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row>
    <row r="315" spans="1:36" ht="15.75" customHeight="1" x14ac:dyDescent="0.3">
      <c r="A315" s="4"/>
      <c r="B315" s="4"/>
      <c r="C315" s="4"/>
      <c r="D315" s="4"/>
      <c r="E315" s="4"/>
      <c r="F315" s="4"/>
      <c r="G315" s="3"/>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row>
    <row r="316" spans="1:36" ht="15.75" customHeight="1" x14ac:dyDescent="0.3">
      <c r="A316" s="4"/>
      <c r="B316" s="4"/>
      <c r="C316" s="4"/>
      <c r="D316" s="4"/>
      <c r="E316" s="4"/>
      <c r="F316" s="4"/>
      <c r="G316" s="3"/>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row>
    <row r="317" spans="1:36" ht="15.75" customHeight="1" x14ac:dyDescent="0.3">
      <c r="A317" s="4"/>
      <c r="B317" s="4"/>
      <c r="C317" s="4"/>
      <c r="D317" s="4"/>
      <c r="E317" s="4"/>
      <c r="F317" s="4"/>
      <c r="G317" s="3"/>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row>
    <row r="318" spans="1:36" ht="15.75" customHeight="1" x14ac:dyDescent="0.3">
      <c r="A318" s="4"/>
      <c r="B318" s="4"/>
      <c r="C318" s="4"/>
      <c r="D318" s="4"/>
      <c r="E318" s="4"/>
      <c r="F318" s="4"/>
      <c r="G318" s="3"/>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row>
    <row r="319" spans="1:36" ht="15.75" customHeight="1" x14ac:dyDescent="0.3">
      <c r="A319" s="4"/>
      <c r="B319" s="4"/>
      <c r="C319" s="4"/>
      <c r="D319" s="4"/>
      <c r="E319" s="4"/>
      <c r="F319" s="4"/>
      <c r="G319" s="3"/>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row>
    <row r="320" spans="1:36" ht="15.75" customHeight="1" x14ac:dyDescent="0.3">
      <c r="A320" s="4"/>
      <c r="B320" s="4"/>
      <c r="C320" s="4"/>
      <c r="D320" s="4"/>
      <c r="E320" s="4"/>
      <c r="F320" s="4"/>
      <c r="G320" s="3"/>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row>
    <row r="321" spans="1:36" ht="15.75" customHeight="1" x14ac:dyDescent="0.3">
      <c r="A321" s="4"/>
      <c r="B321" s="4"/>
      <c r="C321" s="4"/>
      <c r="D321" s="4"/>
      <c r="E321" s="4"/>
      <c r="F321" s="4"/>
      <c r="G321" s="3"/>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row>
    <row r="322" spans="1:36" ht="15.75" customHeight="1" x14ac:dyDescent="0.3">
      <c r="A322" s="4"/>
      <c r="B322" s="4"/>
      <c r="C322" s="4"/>
      <c r="D322" s="4"/>
      <c r="E322" s="4"/>
      <c r="F322" s="4"/>
      <c r="G322" s="3"/>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row>
    <row r="323" spans="1:36" ht="15.75" customHeight="1" x14ac:dyDescent="0.3">
      <c r="A323" s="4"/>
      <c r="B323" s="4"/>
      <c r="C323" s="4"/>
      <c r="D323" s="4"/>
      <c r="E323" s="4"/>
      <c r="F323" s="4"/>
      <c r="G323" s="3"/>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row>
    <row r="324" spans="1:36" ht="15.75" customHeight="1" x14ac:dyDescent="0.3">
      <c r="A324" s="4"/>
      <c r="B324" s="4"/>
      <c r="C324" s="4"/>
      <c r="D324" s="4"/>
      <c r="E324" s="4"/>
      <c r="F324" s="4"/>
      <c r="G324" s="3"/>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row>
    <row r="325" spans="1:36" ht="15.75" customHeight="1" x14ac:dyDescent="0.3">
      <c r="A325" s="4"/>
      <c r="B325" s="4"/>
      <c r="C325" s="4"/>
      <c r="D325" s="4"/>
      <c r="E325" s="4"/>
      <c r="F325" s="4"/>
      <c r="G325" s="3"/>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row>
    <row r="326" spans="1:36" ht="15.75" customHeight="1" x14ac:dyDescent="0.3">
      <c r="A326" s="4"/>
      <c r="B326" s="4"/>
      <c r="C326" s="4"/>
      <c r="D326" s="4"/>
      <c r="E326" s="4"/>
      <c r="F326" s="4"/>
      <c r="G326" s="3"/>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row>
    <row r="327" spans="1:36" ht="15.75" customHeight="1" x14ac:dyDescent="0.3">
      <c r="A327" s="4"/>
      <c r="B327" s="4"/>
      <c r="C327" s="4"/>
      <c r="D327" s="4"/>
      <c r="E327" s="4"/>
      <c r="F327" s="4"/>
      <c r="G327" s="3"/>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row>
    <row r="328" spans="1:36" ht="15.75" customHeight="1" x14ac:dyDescent="0.3">
      <c r="A328" s="4"/>
      <c r="B328" s="4"/>
      <c r="C328" s="4"/>
      <c r="D328" s="4"/>
      <c r="E328" s="4"/>
      <c r="F328" s="4"/>
      <c r="G328" s="3"/>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row>
    <row r="329" spans="1:36" ht="15.75" customHeight="1" x14ac:dyDescent="0.3">
      <c r="A329" s="4"/>
      <c r="B329" s="4"/>
      <c r="C329" s="4"/>
      <c r="D329" s="4"/>
      <c r="E329" s="4"/>
      <c r="F329" s="4"/>
      <c r="G329" s="3"/>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row>
    <row r="330" spans="1:36" ht="15.75" customHeight="1" x14ac:dyDescent="0.3">
      <c r="A330" s="4"/>
      <c r="B330" s="4"/>
      <c r="C330" s="4"/>
      <c r="D330" s="4"/>
      <c r="E330" s="4"/>
      <c r="F330" s="4"/>
      <c r="G330" s="3"/>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row>
    <row r="331" spans="1:36" ht="15.75" customHeight="1" x14ac:dyDescent="0.3">
      <c r="A331" s="4"/>
      <c r="B331" s="4"/>
      <c r="C331" s="4"/>
      <c r="D331" s="4"/>
      <c r="E331" s="4"/>
      <c r="F331" s="4"/>
      <c r="G331" s="3"/>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row>
    <row r="332" spans="1:36" ht="15.75" customHeight="1" x14ac:dyDescent="0.3">
      <c r="A332" s="4"/>
      <c r="B332" s="4"/>
      <c r="C332" s="4"/>
      <c r="D332" s="4"/>
      <c r="E332" s="4"/>
      <c r="F332" s="4"/>
      <c r="G332" s="3"/>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row>
    <row r="333" spans="1:36" ht="15.75" customHeight="1" x14ac:dyDescent="0.3">
      <c r="A333" s="4"/>
      <c r="B333" s="4"/>
      <c r="C333" s="4"/>
      <c r="D333" s="4"/>
      <c r="E333" s="4"/>
      <c r="F333" s="4"/>
      <c r="G333" s="3"/>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row>
    <row r="334" spans="1:36" ht="15.75" customHeight="1" x14ac:dyDescent="0.3">
      <c r="A334" s="4"/>
      <c r="B334" s="4"/>
      <c r="C334" s="4"/>
      <c r="D334" s="4"/>
      <c r="E334" s="4"/>
      <c r="F334" s="4"/>
      <c r="G334" s="3"/>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row>
    <row r="335" spans="1:36" ht="15.75" customHeight="1" x14ac:dyDescent="0.3">
      <c r="A335" s="4"/>
      <c r="B335" s="4"/>
      <c r="C335" s="4"/>
      <c r="D335" s="4"/>
      <c r="E335" s="4"/>
      <c r="F335" s="4"/>
      <c r="G335" s="3"/>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row>
    <row r="336" spans="1:36" ht="15.75" customHeight="1" x14ac:dyDescent="0.3">
      <c r="A336" s="4"/>
      <c r="B336" s="4"/>
      <c r="C336" s="4"/>
      <c r="D336" s="4"/>
      <c r="E336" s="4"/>
      <c r="F336" s="4"/>
      <c r="G336" s="3"/>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row>
    <row r="337" spans="1:36" ht="15.75" customHeight="1" x14ac:dyDescent="0.3">
      <c r="A337" s="4"/>
      <c r="B337" s="4"/>
      <c r="C337" s="4"/>
      <c r="D337" s="4"/>
      <c r="E337" s="4"/>
      <c r="F337" s="4"/>
      <c r="G337" s="3"/>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row>
    <row r="338" spans="1:36" ht="15.75" customHeight="1" x14ac:dyDescent="0.3">
      <c r="A338" s="4"/>
      <c r="B338" s="4"/>
      <c r="C338" s="4"/>
      <c r="D338" s="4"/>
      <c r="E338" s="4"/>
      <c r="F338" s="4"/>
      <c r="G338" s="3"/>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row>
    <row r="339" spans="1:36" ht="15.75" customHeight="1" x14ac:dyDescent="0.3">
      <c r="A339" s="4"/>
      <c r="B339" s="4"/>
      <c r="C339" s="4"/>
      <c r="D339" s="4"/>
      <c r="E339" s="4"/>
      <c r="F339" s="4"/>
      <c r="G339" s="3"/>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row>
    <row r="340" spans="1:36" ht="15.75" customHeight="1" x14ac:dyDescent="0.3">
      <c r="A340" s="4"/>
      <c r="B340" s="4"/>
      <c r="C340" s="4"/>
      <c r="D340" s="4"/>
      <c r="E340" s="4"/>
      <c r="F340" s="4"/>
      <c r="G340" s="3"/>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row>
    <row r="341" spans="1:36" ht="15.75" customHeight="1" x14ac:dyDescent="0.3">
      <c r="A341" s="4"/>
      <c r="B341" s="4"/>
      <c r="C341" s="4"/>
      <c r="D341" s="4"/>
      <c r="E341" s="4"/>
      <c r="F341" s="4"/>
      <c r="G341" s="3"/>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row>
    <row r="342" spans="1:36" ht="15.75" customHeight="1" x14ac:dyDescent="0.3">
      <c r="A342" s="4"/>
      <c r="B342" s="4"/>
      <c r="C342" s="4"/>
      <c r="D342" s="4"/>
      <c r="E342" s="4"/>
      <c r="F342" s="4"/>
      <c r="G342" s="3"/>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row>
    <row r="343" spans="1:36" ht="15.75" customHeight="1" x14ac:dyDescent="0.3">
      <c r="A343" s="4"/>
      <c r="B343" s="4"/>
      <c r="C343" s="4"/>
      <c r="D343" s="4"/>
      <c r="E343" s="4"/>
      <c r="F343" s="4"/>
      <c r="G343" s="3"/>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row>
    <row r="344" spans="1:36" ht="15.75" customHeight="1" x14ac:dyDescent="0.3">
      <c r="A344" s="4"/>
      <c r="B344" s="4"/>
      <c r="C344" s="4"/>
      <c r="D344" s="4"/>
      <c r="E344" s="4"/>
      <c r="F344" s="4"/>
      <c r="G344" s="3"/>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row>
    <row r="345" spans="1:36" ht="15.75" customHeight="1" x14ac:dyDescent="0.3">
      <c r="A345" s="4"/>
      <c r="B345" s="4"/>
      <c r="C345" s="4"/>
      <c r="D345" s="4"/>
      <c r="E345" s="4"/>
      <c r="F345" s="4"/>
      <c r="G345" s="3"/>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row>
    <row r="346" spans="1:36" ht="15.75" customHeight="1" x14ac:dyDescent="0.3">
      <c r="A346" s="4"/>
      <c r="B346" s="4"/>
      <c r="C346" s="4"/>
      <c r="D346" s="4"/>
      <c r="E346" s="4"/>
      <c r="F346" s="4"/>
      <c r="G346" s="3"/>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row>
    <row r="347" spans="1:36" ht="15.75" customHeight="1" x14ac:dyDescent="0.3">
      <c r="A347" s="4"/>
      <c r="B347" s="4"/>
      <c r="C347" s="4"/>
      <c r="D347" s="4"/>
      <c r="E347" s="4"/>
      <c r="F347" s="4"/>
      <c r="G347" s="3"/>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row>
    <row r="348" spans="1:36" ht="15.75" customHeight="1" x14ac:dyDescent="0.3">
      <c r="A348" s="4"/>
      <c r="B348" s="4"/>
      <c r="C348" s="4"/>
      <c r="D348" s="4"/>
      <c r="E348" s="4"/>
      <c r="F348" s="4"/>
      <c r="G348" s="3"/>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row>
    <row r="349" spans="1:36" ht="15.75" customHeight="1" x14ac:dyDescent="0.3">
      <c r="A349" s="4"/>
      <c r="B349" s="4"/>
      <c r="C349" s="4"/>
      <c r="D349" s="4"/>
      <c r="E349" s="4"/>
      <c r="F349" s="4"/>
      <c r="G349" s="3"/>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row>
    <row r="350" spans="1:36" ht="15.75" customHeight="1" x14ac:dyDescent="0.3">
      <c r="A350" s="4"/>
      <c r="B350" s="4"/>
      <c r="C350" s="4"/>
      <c r="D350" s="4"/>
      <c r="E350" s="4"/>
      <c r="F350" s="4"/>
      <c r="G350" s="3"/>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row>
    <row r="351" spans="1:36" ht="15.75" customHeight="1" x14ac:dyDescent="0.3">
      <c r="A351" s="4"/>
      <c r="B351" s="4"/>
      <c r="C351" s="4"/>
      <c r="D351" s="4"/>
      <c r="E351" s="4"/>
      <c r="F351" s="4"/>
      <c r="G351" s="3"/>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row>
    <row r="352" spans="1:36" ht="15.75" customHeight="1" x14ac:dyDescent="0.3">
      <c r="A352" s="4"/>
      <c r="B352" s="4"/>
      <c r="C352" s="4"/>
      <c r="D352" s="4"/>
      <c r="E352" s="4"/>
      <c r="F352" s="4"/>
      <c r="G352" s="3"/>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row>
    <row r="353" spans="1:36" ht="15.75" customHeight="1" x14ac:dyDescent="0.3">
      <c r="A353" s="4"/>
      <c r="B353" s="4"/>
      <c r="C353" s="4"/>
      <c r="D353" s="4"/>
      <c r="E353" s="4"/>
      <c r="F353" s="4"/>
      <c r="G353" s="3"/>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row>
    <row r="354" spans="1:36" ht="15.75" customHeight="1" x14ac:dyDescent="0.3">
      <c r="A354" s="4"/>
      <c r="B354" s="4"/>
      <c r="C354" s="4"/>
      <c r="D354" s="4"/>
      <c r="E354" s="4"/>
      <c r="F354" s="4"/>
      <c r="G354" s="3"/>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row>
    <row r="355" spans="1:36" ht="15.75" customHeight="1" x14ac:dyDescent="0.3">
      <c r="A355" s="4"/>
      <c r="B355" s="4"/>
      <c r="C355" s="4"/>
      <c r="D355" s="4"/>
      <c r="E355" s="4"/>
      <c r="F355" s="4"/>
      <c r="G355" s="3"/>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row>
    <row r="356" spans="1:36" ht="15.75" customHeight="1" x14ac:dyDescent="0.3">
      <c r="A356" s="4"/>
      <c r="B356" s="4"/>
      <c r="C356" s="4"/>
      <c r="D356" s="4"/>
      <c r="E356" s="4"/>
      <c r="F356" s="4"/>
      <c r="G356" s="3"/>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row>
    <row r="357" spans="1:36" ht="15.75" customHeight="1" x14ac:dyDescent="0.3">
      <c r="A357" s="4"/>
      <c r="B357" s="4"/>
      <c r="C357" s="4"/>
      <c r="D357" s="4"/>
      <c r="E357" s="4"/>
      <c r="F357" s="4"/>
      <c r="G357" s="3"/>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row>
    <row r="358" spans="1:36" ht="15.75" customHeight="1" x14ac:dyDescent="0.3">
      <c r="A358" s="4"/>
      <c r="B358" s="4"/>
      <c r="C358" s="4"/>
      <c r="D358" s="4"/>
      <c r="E358" s="4"/>
      <c r="F358" s="4"/>
      <c r="G358" s="3"/>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row>
    <row r="359" spans="1:36" ht="15.75" customHeight="1" x14ac:dyDescent="0.3">
      <c r="A359" s="4"/>
      <c r="B359" s="4"/>
      <c r="C359" s="4"/>
      <c r="D359" s="4"/>
      <c r="E359" s="4"/>
      <c r="F359" s="4"/>
      <c r="G359" s="3"/>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row>
    <row r="360" spans="1:36" ht="15.75" customHeight="1" x14ac:dyDescent="0.3">
      <c r="A360" s="4"/>
      <c r="B360" s="4"/>
      <c r="C360" s="4"/>
      <c r="D360" s="4"/>
      <c r="E360" s="4"/>
      <c r="F360" s="4"/>
      <c r="G360" s="3"/>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row>
    <row r="361" spans="1:36" ht="15.75" customHeight="1" x14ac:dyDescent="0.3">
      <c r="A361" s="4"/>
      <c r="B361" s="4"/>
      <c r="C361" s="4"/>
      <c r="D361" s="4"/>
      <c r="E361" s="4"/>
      <c r="F361" s="4"/>
      <c r="G361" s="3"/>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row>
    <row r="362" spans="1:36" ht="15.75" customHeight="1" x14ac:dyDescent="0.3">
      <c r="A362" s="4"/>
      <c r="B362" s="4"/>
      <c r="C362" s="4"/>
      <c r="D362" s="4"/>
      <c r="E362" s="4"/>
      <c r="F362" s="4"/>
      <c r="G362" s="3"/>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row>
    <row r="363" spans="1:36" ht="15.75" customHeight="1" x14ac:dyDescent="0.3">
      <c r="A363" s="4"/>
      <c r="B363" s="4"/>
      <c r="C363" s="4"/>
      <c r="D363" s="4"/>
      <c r="E363" s="4"/>
      <c r="F363" s="4"/>
      <c r="G363" s="3"/>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row>
    <row r="364" spans="1:36" ht="15.75" customHeight="1" x14ac:dyDescent="0.3">
      <c r="A364" s="4"/>
      <c r="B364" s="4"/>
      <c r="C364" s="4"/>
      <c r="D364" s="4"/>
      <c r="E364" s="4"/>
      <c r="F364" s="4"/>
      <c r="G364" s="3"/>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row>
    <row r="365" spans="1:36" ht="15.75" customHeight="1" x14ac:dyDescent="0.3">
      <c r="A365" s="4"/>
      <c r="B365" s="4"/>
      <c r="C365" s="4"/>
      <c r="D365" s="4"/>
      <c r="E365" s="4"/>
      <c r="F365" s="4"/>
      <c r="G365" s="3"/>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row>
    <row r="366" spans="1:36" ht="15.75" customHeight="1" x14ac:dyDescent="0.3">
      <c r="A366" s="4"/>
      <c r="B366" s="4"/>
      <c r="C366" s="4"/>
      <c r="D366" s="4"/>
      <c r="E366" s="4"/>
      <c r="F366" s="4"/>
      <c r="G366" s="3"/>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row>
    <row r="367" spans="1:36" ht="15.75" customHeight="1" x14ac:dyDescent="0.3">
      <c r="A367" s="4"/>
      <c r="B367" s="4"/>
      <c r="C367" s="4"/>
      <c r="D367" s="4"/>
      <c r="E367" s="4"/>
      <c r="F367" s="4"/>
      <c r="G367" s="3"/>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row>
    <row r="368" spans="1:36" ht="15.75" customHeight="1" x14ac:dyDescent="0.3">
      <c r="A368" s="4"/>
      <c r="B368" s="4"/>
      <c r="C368" s="4"/>
      <c r="D368" s="4"/>
      <c r="E368" s="4"/>
      <c r="F368" s="4"/>
      <c r="G368" s="3"/>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row>
    <row r="369" spans="1:36" ht="15.75" customHeight="1" x14ac:dyDescent="0.3">
      <c r="A369" s="4"/>
      <c r="B369" s="4"/>
      <c r="C369" s="4"/>
      <c r="D369" s="4"/>
      <c r="E369" s="4"/>
      <c r="F369" s="4"/>
      <c r="G369" s="3"/>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row>
    <row r="370" spans="1:36" ht="15.75" customHeight="1" x14ac:dyDescent="0.3">
      <c r="A370" s="4"/>
      <c r="B370" s="4"/>
      <c r="C370" s="4"/>
      <c r="D370" s="4"/>
      <c r="E370" s="4"/>
      <c r="F370" s="4"/>
      <c r="G370" s="3"/>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row>
    <row r="371" spans="1:36" ht="15.75" customHeight="1" x14ac:dyDescent="0.3">
      <c r="A371" s="4"/>
      <c r="B371" s="4"/>
      <c r="C371" s="4"/>
      <c r="D371" s="4"/>
      <c r="E371" s="4"/>
      <c r="F371" s="4"/>
      <c r="G371" s="3"/>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row>
    <row r="372" spans="1:36" ht="15.75" customHeight="1" x14ac:dyDescent="0.3">
      <c r="A372" s="4"/>
      <c r="B372" s="4"/>
      <c r="C372" s="4"/>
      <c r="D372" s="4"/>
      <c r="E372" s="4"/>
      <c r="F372" s="4"/>
      <c r="G372" s="3"/>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row>
    <row r="373" spans="1:36" ht="15.75" customHeight="1" x14ac:dyDescent="0.3">
      <c r="A373" s="4"/>
      <c r="B373" s="4"/>
      <c r="C373" s="4"/>
      <c r="D373" s="4"/>
      <c r="E373" s="4"/>
      <c r="F373" s="4"/>
      <c r="G373" s="3"/>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row>
    <row r="374" spans="1:36" ht="15.75" customHeight="1" x14ac:dyDescent="0.3">
      <c r="A374" s="4"/>
      <c r="B374" s="4"/>
      <c r="C374" s="4"/>
      <c r="D374" s="4"/>
      <c r="E374" s="4"/>
      <c r="F374" s="4"/>
      <c r="G374" s="3"/>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row>
    <row r="375" spans="1:36" ht="15.75" customHeight="1" x14ac:dyDescent="0.3">
      <c r="A375" s="4"/>
      <c r="B375" s="4"/>
      <c r="C375" s="4"/>
      <c r="D375" s="4"/>
      <c r="E375" s="4"/>
      <c r="F375" s="4"/>
      <c r="G375" s="3"/>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row>
    <row r="376" spans="1:36" ht="15.75" customHeight="1" x14ac:dyDescent="0.3">
      <c r="A376" s="4"/>
      <c r="B376" s="4"/>
      <c r="C376" s="4"/>
      <c r="D376" s="4"/>
      <c r="E376" s="4"/>
      <c r="F376" s="4"/>
      <c r="G376" s="3"/>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row>
    <row r="377" spans="1:36" ht="15.75" customHeight="1" x14ac:dyDescent="0.3">
      <c r="A377" s="4"/>
      <c r="B377" s="4"/>
      <c r="C377" s="4"/>
      <c r="D377" s="4"/>
      <c r="E377" s="4"/>
      <c r="F377" s="4"/>
      <c r="G377" s="3"/>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row>
    <row r="378" spans="1:36" ht="15.75" customHeight="1" x14ac:dyDescent="0.3">
      <c r="A378" s="4"/>
      <c r="B378" s="4"/>
      <c r="C378" s="4"/>
      <c r="D378" s="4"/>
      <c r="E378" s="4"/>
      <c r="F378" s="4"/>
      <c r="G378" s="3"/>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row>
    <row r="379" spans="1:36" ht="15.75" customHeight="1" x14ac:dyDescent="0.3">
      <c r="A379" s="4"/>
      <c r="B379" s="4"/>
      <c r="C379" s="4"/>
      <c r="D379" s="4"/>
      <c r="E379" s="4"/>
      <c r="F379" s="4"/>
      <c r="G379" s="3"/>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row>
    <row r="380" spans="1:36" ht="15.75" customHeight="1" x14ac:dyDescent="0.3">
      <c r="A380" s="4"/>
      <c r="B380" s="4"/>
      <c r="C380" s="4"/>
      <c r="D380" s="4"/>
      <c r="E380" s="4"/>
      <c r="F380" s="4"/>
      <c r="G380" s="3"/>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row>
    <row r="381" spans="1:36" ht="15.75" customHeight="1" x14ac:dyDescent="0.3">
      <c r="A381" s="4"/>
      <c r="B381" s="4"/>
      <c r="C381" s="4"/>
      <c r="D381" s="4"/>
      <c r="E381" s="4"/>
      <c r="F381" s="4"/>
      <c r="G381" s="3"/>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row>
    <row r="382" spans="1:36" ht="15.75" customHeight="1" x14ac:dyDescent="0.3">
      <c r="A382" s="4"/>
      <c r="B382" s="4"/>
      <c r="C382" s="4"/>
      <c r="D382" s="4"/>
      <c r="E382" s="4"/>
      <c r="F382" s="4"/>
      <c r="G382" s="3"/>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row>
    <row r="383" spans="1:36" ht="15.75" customHeight="1" x14ac:dyDescent="0.3">
      <c r="A383" s="4"/>
      <c r="B383" s="4"/>
      <c r="C383" s="4"/>
      <c r="D383" s="4"/>
      <c r="E383" s="4"/>
      <c r="F383" s="4"/>
      <c r="G383" s="3"/>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row>
    <row r="384" spans="1:36" ht="15.75" customHeight="1" x14ac:dyDescent="0.3">
      <c r="A384" s="4"/>
      <c r="B384" s="4"/>
      <c r="C384" s="4"/>
      <c r="D384" s="4"/>
      <c r="E384" s="4"/>
      <c r="F384" s="4"/>
      <c r="G384" s="3"/>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row>
    <row r="385" spans="1:36" ht="15.75" customHeight="1" x14ac:dyDescent="0.3">
      <c r="A385" s="4"/>
      <c r="B385" s="4"/>
      <c r="C385" s="4"/>
      <c r="D385" s="4"/>
      <c r="E385" s="4"/>
      <c r="F385" s="4"/>
      <c r="G385" s="3"/>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row>
    <row r="386" spans="1:36" ht="15.75" customHeight="1" x14ac:dyDescent="0.3">
      <c r="A386" s="4"/>
      <c r="B386" s="4"/>
      <c r="C386" s="4"/>
      <c r="D386" s="4"/>
      <c r="E386" s="4"/>
      <c r="F386" s="4"/>
      <c r="G386" s="3"/>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row>
    <row r="387" spans="1:36" ht="15.75" customHeight="1" x14ac:dyDescent="0.3">
      <c r="A387" s="4"/>
      <c r="B387" s="4"/>
      <c r="C387" s="4"/>
      <c r="D387" s="4"/>
      <c r="E387" s="4"/>
      <c r="F387" s="4"/>
      <c r="G387" s="3"/>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row>
    <row r="388" spans="1:36" ht="15.75" customHeight="1" x14ac:dyDescent="0.3">
      <c r="A388" s="4"/>
      <c r="B388" s="4"/>
      <c r="C388" s="4"/>
      <c r="D388" s="4"/>
      <c r="E388" s="4"/>
      <c r="F388" s="4"/>
      <c r="G388" s="3"/>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row>
    <row r="389" spans="1:36" ht="15.75" customHeight="1" x14ac:dyDescent="0.3">
      <c r="A389" s="4"/>
      <c r="B389" s="4"/>
      <c r="C389" s="4"/>
      <c r="D389" s="4"/>
      <c r="E389" s="4"/>
      <c r="F389" s="4"/>
      <c r="G389" s="3"/>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row>
    <row r="390" spans="1:36" ht="15.75" customHeight="1" x14ac:dyDescent="0.3">
      <c r="A390" s="4"/>
      <c r="B390" s="4"/>
      <c r="C390" s="4"/>
      <c r="D390" s="4"/>
      <c r="E390" s="4"/>
      <c r="F390" s="4"/>
      <c r="G390" s="3"/>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row>
    <row r="391" spans="1:36" ht="15.75" customHeight="1" x14ac:dyDescent="0.3">
      <c r="A391" s="4"/>
      <c r="B391" s="4"/>
      <c r="C391" s="4"/>
      <c r="D391" s="4"/>
      <c r="E391" s="4"/>
      <c r="F391" s="4"/>
      <c r="G391" s="3"/>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row>
    <row r="392" spans="1:36" ht="15.75" customHeight="1" x14ac:dyDescent="0.3">
      <c r="A392" s="4"/>
      <c r="B392" s="4"/>
      <c r="C392" s="4"/>
      <c r="D392" s="4"/>
      <c r="E392" s="4"/>
      <c r="F392" s="4"/>
      <c r="G392" s="3"/>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row>
    <row r="393" spans="1:36" ht="15.75" customHeight="1" x14ac:dyDescent="0.3">
      <c r="A393" s="4"/>
      <c r="B393" s="4"/>
      <c r="C393" s="4"/>
      <c r="D393" s="4"/>
      <c r="E393" s="4"/>
      <c r="F393" s="4"/>
      <c r="G393" s="3"/>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row>
    <row r="394" spans="1:36" ht="15.75" customHeight="1" x14ac:dyDescent="0.3">
      <c r="A394" s="4"/>
      <c r="B394" s="4"/>
      <c r="C394" s="4"/>
      <c r="D394" s="4"/>
      <c r="E394" s="4"/>
      <c r="F394" s="4"/>
      <c r="G394" s="3"/>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row>
    <row r="395" spans="1:36" ht="15.75" customHeight="1" x14ac:dyDescent="0.3">
      <c r="A395" s="4"/>
      <c r="B395" s="4"/>
      <c r="C395" s="4"/>
      <c r="D395" s="4"/>
      <c r="E395" s="4"/>
      <c r="F395" s="4"/>
      <c r="G395" s="3"/>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row>
    <row r="396" spans="1:36" ht="15.75" customHeight="1" x14ac:dyDescent="0.3">
      <c r="A396" s="4"/>
      <c r="B396" s="4"/>
      <c r="C396" s="4"/>
      <c r="D396" s="4"/>
      <c r="E396" s="4"/>
      <c r="F396" s="4"/>
      <c r="G396" s="3"/>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row>
    <row r="397" spans="1:36" ht="15.75" customHeight="1" x14ac:dyDescent="0.3">
      <c r="A397" s="4"/>
      <c r="B397" s="4"/>
      <c r="C397" s="4"/>
      <c r="D397" s="4"/>
      <c r="E397" s="4"/>
      <c r="F397" s="4"/>
      <c r="G397" s="3"/>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row>
    <row r="398" spans="1:36" ht="15.75" customHeight="1" x14ac:dyDescent="0.3">
      <c r="A398" s="4"/>
      <c r="B398" s="4"/>
      <c r="C398" s="4"/>
      <c r="D398" s="4"/>
      <c r="E398" s="4"/>
      <c r="F398" s="4"/>
      <c r="G398" s="3"/>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row>
    <row r="399" spans="1:36" ht="15.75" customHeight="1" x14ac:dyDescent="0.3">
      <c r="A399" s="4"/>
      <c r="B399" s="4"/>
      <c r="C399" s="4"/>
      <c r="D399" s="4"/>
      <c r="E399" s="4"/>
      <c r="F399" s="4"/>
      <c r="G399" s="3"/>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row>
    <row r="400" spans="1:36" ht="15.75" customHeight="1" x14ac:dyDescent="0.3">
      <c r="A400" s="4"/>
      <c r="B400" s="4"/>
      <c r="C400" s="4"/>
      <c r="D400" s="4"/>
      <c r="E400" s="4"/>
      <c r="F400" s="4"/>
      <c r="G400" s="3"/>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row>
    <row r="401" spans="1:36" ht="15.75" customHeight="1" x14ac:dyDescent="0.3">
      <c r="A401" s="4"/>
      <c r="B401" s="4"/>
      <c r="C401" s="4"/>
      <c r="D401" s="4"/>
      <c r="E401" s="4"/>
      <c r="F401" s="4"/>
      <c r="G401" s="3"/>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row>
    <row r="402" spans="1:36" ht="15.75" customHeight="1" x14ac:dyDescent="0.3">
      <c r="A402" s="4"/>
      <c r="B402" s="4"/>
      <c r="C402" s="4"/>
      <c r="D402" s="4"/>
      <c r="E402" s="4"/>
      <c r="F402" s="4"/>
      <c r="G402" s="3"/>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row>
    <row r="403" spans="1:36" ht="15.75" customHeight="1" x14ac:dyDescent="0.3">
      <c r="A403" s="4"/>
      <c r="B403" s="4"/>
      <c r="C403" s="4"/>
      <c r="D403" s="4"/>
      <c r="E403" s="4"/>
      <c r="F403" s="4"/>
      <c r="G403" s="3"/>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row>
    <row r="404" spans="1:36" ht="15.75" customHeight="1" x14ac:dyDescent="0.3">
      <c r="A404" s="4"/>
      <c r="B404" s="4"/>
      <c r="C404" s="4"/>
      <c r="D404" s="4"/>
      <c r="E404" s="4"/>
      <c r="F404" s="4"/>
      <c r="G404" s="3"/>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row>
    <row r="405" spans="1:36" ht="15.75" customHeight="1" x14ac:dyDescent="0.3">
      <c r="A405" s="4"/>
      <c r="B405" s="4"/>
      <c r="C405" s="4"/>
      <c r="D405" s="4"/>
      <c r="E405" s="4"/>
      <c r="F405" s="4"/>
      <c r="G405" s="3"/>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row>
    <row r="406" spans="1:36" ht="15.75" customHeight="1" x14ac:dyDescent="0.3">
      <c r="A406" s="4"/>
      <c r="B406" s="4"/>
      <c r="C406" s="4"/>
      <c r="D406" s="4"/>
      <c r="E406" s="4"/>
      <c r="F406" s="4"/>
      <c r="G406" s="3"/>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row>
    <row r="407" spans="1:36" ht="15.75" customHeight="1" x14ac:dyDescent="0.3">
      <c r="A407" s="4"/>
      <c r="B407" s="4"/>
      <c r="C407" s="4"/>
      <c r="D407" s="4"/>
      <c r="E407" s="4"/>
      <c r="F407" s="4"/>
      <c r="G407" s="3"/>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row>
    <row r="408" spans="1:36" ht="15.75" customHeight="1" x14ac:dyDescent="0.3">
      <c r="A408" s="4"/>
      <c r="B408" s="4"/>
      <c r="C408" s="4"/>
      <c r="D408" s="4"/>
      <c r="E408" s="4"/>
      <c r="F408" s="4"/>
      <c r="G408" s="3"/>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row>
    <row r="409" spans="1:36" ht="15.75" customHeight="1" x14ac:dyDescent="0.3">
      <c r="A409" s="4"/>
      <c r="B409" s="4"/>
      <c r="C409" s="4"/>
      <c r="D409" s="4"/>
      <c r="E409" s="4"/>
      <c r="F409" s="4"/>
      <c r="G409" s="3"/>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row>
    <row r="410" spans="1:36" ht="15.75" customHeight="1" x14ac:dyDescent="0.3">
      <c r="A410" s="4"/>
      <c r="B410" s="4"/>
      <c r="C410" s="4"/>
      <c r="D410" s="4"/>
      <c r="E410" s="4"/>
      <c r="F410" s="4"/>
      <c r="G410" s="3"/>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row>
    <row r="411" spans="1:36" ht="15.75" customHeight="1" x14ac:dyDescent="0.3">
      <c r="A411" s="4"/>
      <c r="B411" s="4"/>
      <c r="C411" s="4"/>
      <c r="D411" s="4"/>
      <c r="E411" s="4"/>
      <c r="F411" s="4"/>
      <c r="G411" s="3"/>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row>
    <row r="412" spans="1:36" ht="15.75" customHeight="1" x14ac:dyDescent="0.3">
      <c r="A412" s="4"/>
      <c r="B412" s="4"/>
      <c r="C412" s="4"/>
      <c r="D412" s="4"/>
      <c r="E412" s="4"/>
      <c r="F412" s="4"/>
      <c r="G412" s="3"/>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row>
    <row r="413" spans="1:36" ht="15.75" customHeight="1" x14ac:dyDescent="0.3">
      <c r="A413" s="4"/>
      <c r="B413" s="4"/>
      <c r="C413" s="4"/>
      <c r="D413" s="4"/>
      <c r="E413" s="4"/>
      <c r="F413" s="4"/>
      <c r="G413" s="3"/>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row>
    <row r="414" spans="1:36" ht="15.75" customHeight="1" x14ac:dyDescent="0.3">
      <c r="A414" s="4"/>
      <c r="B414" s="4"/>
      <c r="C414" s="4"/>
      <c r="D414" s="4"/>
      <c r="E414" s="4"/>
      <c r="F414" s="4"/>
      <c r="G414" s="3"/>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row>
    <row r="415" spans="1:36" ht="15.75" customHeight="1" x14ac:dyDescent="0.3">
      <c r="A415" s="4"/>
      <c r="B415" s="4"/>
      <c r="C415" s="4"/>
      <c r="D415" s="4"/>
      <c r="E415" s="4"/>
      <c r="F415" s="4"/>
      <c r="G415" s="3"/>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row>
    <row r="416" spans="1:36" ht="15.75" customHeight="1" x14ac:dyDescent="0.3">
      <c r="A416" s="4"/>
      <c r="B416" s="4"/>
      <c r="C416" s="4"/>
      <c r="D416" s="4"/>
      <c r="E416" s="4"/>
      <c r="F416" s="4"/>
      <c r="G416" s="3"/>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row>
    <row r="417" spans="1:36" ht="15.75" customHeight="1" x14ac:dyDescent="0.3">
      <c r="A417" s="4"/>
      <c r="B417" s="4"/>
      <c r="C417" s="4"/>
      <c r="D417" s="4"/>
      <c r="E417" s="4"/>
      <c r="F417" s="4"/>
      <c r="G417" s="3"/>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row>
    <row r="418" spans="1:36" ht="15.75" customHeight="1" x14ac:dyDescent="0.3">
      <c r="A418" s="4"/>
      <c r="B418" s="4"/>
      <c r="C418" s="4"/>
      <c r="D418" s="4"/>
      <c r="E418" s="4"/>
      <c r="F418" s="4"/>
      <c r="G418" s="3"/>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row>
    <row r="419" spans="1:36" ht="15.75" customHeight="1" x14ac:dyDescent="0.3">
      <c r="A419" s="4"/>
      <c r="B419" s="4"/>
      <c r="C419" s="4"/>
      <c r="D419" s="4"/>
      <c r="E419" s="4"/>
      <c r="F419" s="4"/>
      <c r="G419" s="3"/>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row>
    <row r="420" spans="1:36" ht="15.75" customHeight="1" x14ac:dyDescent="0.3">
      <c r="A420" s="4"/>
      <c r="B420" s="4"/>
      <c r="C420" s="4"/>
      <c r="D420" s="4"/>
      <c r="E420" s="4"/>
      <c r="F420" s="4"/>
      <c r="G420" s="3"/>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row>
    <row r="421" spans="1:36" ht="15.75" customHeight="1" x14ac:dyDescent="0.3">
      <c r="A421" s="4"/>
      <c r="B421" s="4"/>
      <c r="C421" s="4"/>
      <c r="D421" s="4"/>
      <c r="E421" s="4"/>
      <c r="F421" s="4"/>
      <c r="G421" s="3"/>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row>
    <row r="422" spans="1:36" ht="15.75" customHeight="1" x14ac:dyDescent="0.3">
      <c r="A422" s="4"/>
      <c r="B422" s="4"/>
      <c r="C422" s="4"/>
      <c r="D422" s="4"/>
      <c r="E422" s="4"/>
      <c r="F422" s="4"/>
      <c r="G422" s="3"/>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row>
    <row r="423" spans="1:36" ht="15.75" customHeight="1" x14ac:dyDescent="0.3">
      <c r="A423" s="4"/>
      <c r="B423" s="4"/>
      <c r="C423" s="4"/>
      <c r="D423" s="4"/>
      <c r="E423" s="4"/>
      <c r="F423" s="4"/>
      <c r="G423" s="3"/>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row>
    <row r="424" spans="1:36" ht="15.75" customHeight="1" x14ac:dyDescent="0.3">
      <c r="A424" s="4"/>
      <c r="B424" s="4"/>
      <c r="C424" s="4"/>
      <c r="D424" s="4"/>
      <c r="E424" s="4"/>
      <c r="F424" s="4"/>
      <c r="G424" s="3"/>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row>
    <row r="425" spans="1:36" ht="15.75" customHeight="1" x14ac:dyDescent="0.3">
      <c r="A425" s="4"/>
      <c r="B425" s="4"/>
      <c r="C425" s="4"/>
      <c r="D425" s="4"/>
      <c r="E425" s="4"/>
      <c r="F425" s="4"/>
      <c r="G425" s="3"/>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row>
    <row r="426" spans="1:36" ht="15.75" customHeight="1" x14ac:dyDescent="0.3">
      <c r="A426" s="4"/>
      <c r="B426" s="4"/>
      <c r="C426" s="4"/>
      <c r="D426" s="4"/>
      <c r="E426" s="4"/>
      <c r="F426" s="4"/>
      <c r="G426" s="3"/>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row>
    <row r="427" spans="1:36" ht="15.75" customHeight="1" x14ac:dyDescent="0.3">
      <c r="A427" s="4"/>
      <c r="B427" s="4"/>
      <c r="C427" s="4"/>
      <c r="D427" s="4"/>
      <c r="E427" s="4"/>
      <c r="F427" s="4"/>
      <c r="G427" s="3"/>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row>
    <row r="428" spans="1:36" ht="15.75" customHeight="1" x14ac:dyDescent="0.3">
      <c r="A428" s="4"/>
      <c r="B428" s="4"/>
      <c r="C428" s="4"/>
      <c r="D428" s="4"/>
      <c r="E428" s="4"/>
      <c r="F428" s="4"/>
      <c r="G428" s="3"/>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row>
    <row r="429" spans="1:36" ht="15.75" customHeight="1" x14ac:dyDescent="0.3">
      <c r="A429" s="4"/>
      <c r="B429" s="4"/>
      <c r="C429" s="4"/>
      <c r="D429" s="4"/>
      <c r="E429" s="4"/>
      <c r="F429" s="4"/>
      <c r="G429" s="3"/>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row>
    <row r="430" spans="1:36" ht="15.75" customHeight="1" x14ac:dyDescent="0.3">
      <c r="A430" s="4"/>
      <c r="B430" s="4"/>
      <c r="C430" s="4"/>
      <c r="D430" s="4"/>
      <c r="E430" s="4"/>
      <c r="F430" s="4"/>
      <c r="G430" s="3"/>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row>
    <row r="431" spans="1:36" ht="15.75" customHeight="1" x14ac:dyDescent="0.3">
      <c r="A431" s="4"/>
      <c r="B431" s="4"/>
      <c r="C431" s="4"/>
      <c r="D431" s="4"/>
      <c r="E431" s="4"/>
      <c r="F431" s="4"/>
      <c r="G431" s="3"/>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row>
    <row r="432" spans="1:36" ht="15.75" customHeight="1" x14ac:dyDescent="0.3">
      <c r="A432" s="4"/>
      <c r="B432" s="4"/>
      <c r="C432" s="4"/>
      <c r="D432" s="4"/>
      <c r="E432" s="4"/>
      <c r="F432" s="4"/>
      <c r="G432" s="3"/>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row>
    <row r="433" spans="1:36" ht="15.75" customHeight="1" x14ac:dyDescent="0.3">
      <c r="A433" s="4"/>
      <c r="B433" s="4"/>
      <c r="C433" s="4"/>
      <c r="D433" s="4"/>
      <c r="E433" s="4"/>
      <c r="F433" s="4"/>
      <c r="G433" s="3"/>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row>
    <row r="434" spans="1:36" ht="15.75" customHeight="1" x14ac:dyDescent="0.3">
      <c r="A434" s="4"/>
      <c r="B434" s="4"/>
      <c r="C434" s="4"/>
      <c r="D434" s="4"/>
      <c r="E434" s="4"/>
      <c r="F434" s="4"/>
      <c r="G434" s="3"/>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row>
    <row r="435" spans="1:36" ht="15.75" customHeight="1" x14ac:dyDescent="0.3">
      <c r="A435" s="4"/>
      <c r="B435" s="4"/>
      <c r="C435" s="4"/>
      <c r="D435" s="4"/>
      <c r="E435" s="4"/>
      <c r="F435" s="4"/>
      <c r="G435" s="3"/>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row>
    <row r="436" spans="1:36" ht="15.75" customHeight="1" x14ac:dyDescent="0.3">
      <c r="A436" s="4"/>
      <c r="B436" s="4"/>
      <c r="C436" s="4"/>
      <c r="D436" s="4"/>
      <c r="E436" s="4"/>
      <c r="F436" s="4"/>
      <c r="G436" s="3"/>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row>
    <row r="437" spans="1:36" ht="15.75" customHeight="1" x14ac:dyDescent="0.3">
      <c r="A437" s="4"/>
      <c r="B437" s="4"/>
      <c r="C437" s="4"/>
      <c r="D437" s="4"/>
      <c r="E437" s="4"/>
      <c r="F437" s="4"/>
      <c r="G437" s="3"/>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row>
    <row r="438" spans="1:36" ht="15.75" customHeight="1" x14ac:dyDescent="0.3">
      <c r="A438" s="4"/>
      <c r="B438" s="4"/>
      <c r="C438" s="4"/>
      <c r="D438" s="4"/>
      <c r="E438" s="4"/>
      <c r="F438" s="4"/>
      <c r="G438" s="3"/>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row>
    <row r="439" spans="1:36" ht="15.75" customHeight="1" x14ac:dyDescent="0.3">
      <c r="A439" s="4"/>
      <c r="B439" s="4"/>
      <c r="C439" s="4"/>
      <c r="D439" s="4"/>
      <c r="E439" s="4"/>
      <c r="F439" s="4"/>
      <c r="G439" s="3"/>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row>
    <row r="440" spans="1:36" ht="15.75" customHeight="1" x14ac:dyDescent="0.3">
      <c r="A440" s="4"/>
      <c r="B440" s="4"/>
      <c r="C440" s="4"/>
      <c r="D440" s="4"/>
      <c r="E440" s="4"/>
      <c r="F440" s="4"/>
      <c r="G440" s="3"/>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row>
    <row r="441" spans="1:36" ht="15.75" customHeight="1" x14ac:dyDescent="0.3">
      <c r="A441" s="4"/>
      <c r="B441" s="4"/>
      <c r="C441" s="4"/>
      <c r="D441" s="4"/>
      <c r="E441" s="4"/>
      <c r="F441" s="4"/>
      <c r="G441" s="3"/>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row>
    <row r="442" spans="1:36" ht="15.75" customHeight="1" x14ac:dyDescent="0.3">
      <c r="A442" s="4"/>
      <c r="B442" s="4"/>
      <c r="C442" s="4"/>
      <c r="D442" s="4"/>
      <c r="E442" s="4"/>
      <c r="F442" s="4"/>
      <c r="G442" s="3"/>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row>
    <row r="443" spans="1:36" ht="15.75" customHeight="1" x14ac:dyDescent="0.3">
      <c r="A443" s="4"/>
      <c r="B443" s="4"/>
      <c r="C443" s="4"/>
      <c r="D443" s="4"/>
      <c r="E443" s="4"/>
      <c r="F443" s="4"/>
      <c r="G443" s="3"/>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row>
    <row r="444" spans="1:36" ht="15.75" customHeight="1" x14ac:dyDescent="0.3">
      <c r="A444" s="4"/>
      <c r="B444" s="4"/>
      <c r="C444" s="4"/>
      <c r="D444" s="4"/>
      <c r="E444" s="4"/>
      <c r="F444" s="4"/>
      <c r="G444" s="3"/>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row>
    <row r="445" spans="1:36" ht="15.75" customHeight="1" x14ac:dyDescent="0.3">
      <c r="A445" s="4"/>
      <c r="B445" s="4"/>
      <c r="C445" s="4"/>
      <c r="D445" s="4"/>
      <c r="E445" s="4"/>
      <c r="F445" s="4"/>
      <c r="G445" s="3"/>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row>
    <row r="446" spans="1:36" ht="15.75" customHeight="1" x14ac:dyDescent="0.3">
      <c r="A446" s="4"/>
      <c r="B446" s="4"/>
      <c r="C446" s="4"/>
      <c r="D446" s="4"/>
      <c r="E446" s="4"/>
      <c r="F446" s="4"/>
      <c r="G446" s="3"/>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row>
    <row r="447" spans="1:36" ht="15.75" customHeight="1" x14ac:dyDescent="0.3">
      <c r="A447" s="4"/>
      <c r="B447" s="4"/>
      <c r="C447" s="4"/>
      <c r="D447" s="4"/>
      <c r="E447" s="4"/>
      <c r="F447" s="4"/>
      <c r="G447" s="3"/>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row>
    <row r="448" spans="1:36" ht="15.75" customHeight="1" x14ac:dyDescent="0.3">
      <c r="A448" s="4"/>
      <c r="B448" s="4"/>
      <c r="C448" s="4"/>
      <c r="D448" s="4"/>
      <c r="E448" s="4"/>
      <c r="F448" s="4"/>
      <c r="G448" s="3"/>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row>
    <row r="449" spans="1:36" ht="15.75" customHeight="1" x14ac:dyDescent="0.3">
      <c r="A449" s="4"/>
      <c r="B449" s="4"/>
      <c r="C449" s="4"/>
      <c r="D449" s="4"/>
      <c r="E449" s="4"/>
      <c r="F449" s="4"/>
      <c r="G449" s="3"/>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row>
    <row r="450" spans="1:36" ht="15.75" customHeight="1" x14ac:dyDescent="0.3">
      <c r="A450" s="4"/>
      <c r="B450" s="4"/>
      <c r="C450" s="4"/>
      <c r="D450" s="4"/>
      <c r="E450" s="4"/>
      <c r="F450" s="4"/>
      <c r="G450" s="3"/>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row>
    <row r="451" spans="1:36" ht="15.75" customHeight="1" x14ac:dyDescent="0.3">
      <c r="A451" s="4"/>
      <c r="B451" s="4"/>
      <c r="C451" s="4"/>
      <c r="D451" s="4"/>
      <c r="E451" s="4"/>
      <c r="F451" s="4"/>
      <c r="G451" s="3"/>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row>
    <row r="452" spans="1:36" ht="15.75" customHeight="1" x14ac:dyDescent="0.3">
      <c r="A452" s="4"/>
      <c r="B452" s="4"/>
      <c r="C452" s="4"/>
      <c r="D452" s="4"/>
      <c r="E452" s="4"/>
      <c r="F452" s="4"/>
      <c r="G452" s="3"/>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row>
    <row r="453" spans="1:36" ht="15.75" customHeight="1" x14ac:dyDescent="0.3">
      <c r="A453" s="4"/>
      <c r="B453" s="4"/>
      <c r="C453" s="4"/>
      <c r="D453" s="4"/>
      <c r="E453" s="4"/>
      <c r="F453" s="4"/>
      <c r="G453" s="3"/>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row>
    <row r="454" spans="1:36" ht="15.75" customHeight="1" x14ac:dyDescent="0.3">
      <c r="A454" s="4"/>
      <c r="B454" s="4"/>
      <c r="C454" s="4"/>
      <c r="D454" s="4"/>
      <c r="E454" s="4"/>
      <c r="F454" s="4"/>
      <c r="G454" s="3"/>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row>
    <row r="455" spans="1:36" ht="15.75" customHeight="1" x14ac:dyDescent="0.3">
      <c r="A455" s="4"/>
      <c r="B455" s="4"/>
      <c r="C455" s="4"/>
      <c r="D455" s="4"/>
      <c r="E455" s="4"/>
      <c r="F455" s="4"/>
      <c r="G455" s="3"/>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row>
    <row r="456" spans="1:36" ht="15.75" customHeight="1" x14ac:dyDescent="0.3">
      <c r="A456" s="4"/>
      <c r="B456" s="4"/>
      <c r="C456" s="4"/>
      <c r="D456" s="4"/>
      <c r="E456" s="4"/>
      <c r="F456" s="4"/>
      <c r="G456" s="3"/>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row>
    <row r="457" spans="1:36" ht="15.75" customHeight="1" x14ac:dyDescent="0.3">
      <c r="A457" s="4"/>
      <c r="B457" s="4"/>
      <c r="C457" s="4"/>
      <c r="D457" s="4"/>
      <c r="E457" s="4"/>
      <c r="F457" s="4"/>
      <c r="G457" s="3"/>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row>
    <row r="458" spans="1:36" ht="15.75" customHeight="1" x14ac:dyDescent="0.3">
      <c r="A458" s="4"/>
      <c r="B458" s="4"/>
      <c r="C458" s="4"/>
      <c r="D458" s="4"/>
      <c r="E458" s="4"/>
      <c r="F458" s="4"/>
      <c r="G458" s="3"/>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row>
    <row r="459" spans="1:36" ht="15.75" customHeight="1" x14ac:dyDescent="0.3">
      <c r="A459" s="4"/>
      <c r="B459" s="4"/>
      <c r="C459" s="4"/>
      <c r="D459" s="4"/>
      <c r="E459" s="4"/>
      <c r="F459" s="4"/>
      <c r="G459" s="3"/>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row>
    <row r="460" spans="1:36" ht="15.75" customHeight="1" x14ac:dyDescent="0.3">
      <c r="A460" s="4"/>
      <c r="B460" s="4"/>
      <c r="C460" s="4"/>
      <c r="D460" s="4"/>
      <c r="E460" s="4"/>
      <c r="F460" s="4"/>
      <c r="G460" s="3"/>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row>
    <row r="461" spans="1:36" ht="15.75" customHeight="1" x14ac:dyDescent="0.3">
      <c r="A461" s="4"/>
      <c r="B461" s="4"/>
      <c r="C461" s="4"/>
      <c r="D461" s="4"/>
      <c r="E461" s="4"/>
      <c r="F461" s="4"/>
      <c r="G461" s="3"/>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row>
    <row r="462" spans="1:36" ht="15.75" customHeight="1" x14ac:dyDescent="0.3">
      <c r="A462" s="4"/>
      <c r="B462" s="4"/>
      <c r="C462" s="4"/>
      <c r="D462" s="4"/>
      <c r="E462" s="4"/>
      <c r="F462" s="4"/>
      <c r="G462" s="3"/>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row>
    <row r="463" spans="1:36" ht="15.75" customHeight="1" x14ac:dyDescent="0.3">
      <c r="A463" s="4"/>
      <c r="B463" s="4"/>
      <c r="C463" s="4"/>
      <c r="D463" s="4"/>
      <c r="E463" s="4"/>
      <c r="F463" s="4"/>
      <c r="G463" s="3"/>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row>
    <row r="464" spans="1:36" ht="15.75" customHeight="1" x14ac:dyDescent="0.3">
      <c r="A464" s="4"/>
      <c r="B464" s="4"/>
      <c r="C464" s="4"/>
      <c r="D464" s="4"/>
      <c r="E464" s="4"/>
      <c r="F464" s="4"/>
      <c r="G464" s="3"/>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row>
    <row r="465" spans="1:36" ht="15.75" customHeight="1" x14ac:dyDescent="0.3">
      <c r="A465" s="4"/>
      <c r="B465" s="4"/>
      <c r="C465" s="4"/>
      <c r="D465" s="4"/>
      <c r="E465" s="4"/>
      <c r="F465" s="4"/>
      <c r="G465" s="3"/>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row>
    <row r="466" spans="1:36" ht="15.75" customHeight="1" x14ac:dyDescent="0.3">
      <c r="A466" s="4"/>
      <c r="B466" s="4"/>
      <c r="C466" s="4"/>
      <c r="D466" s="4"/>
      <c r="E466" s="4"/>
      <c r="F466" s="4"/>
      <c r="G466" s="3"/>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row>
    <row r="467" spans="1:36" ht="15.75" customHeight="1" x14ac:dyDescent="0.3">
      <c r="A467" s="4"/>
      <c r="B467" s="4"/>
      <c r="C467" s="4"/>
      <c r="D467" s="4"/>
      <c r="E467" s="4"/>
      <c r="F467" s="4"/>
      <c r="G467" s="3"/>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row>
    <row r="468" spans="1:36" ht="15.75" customHeight="1" x14ac:dyDescent="0.3">
      <c r="A468" s="4"/>
      <c r="B468" s="4"/>
      <c r="C468" s="4"/>
      <c r="D468" s="4"/>
      <c r="E468" s="4"/>
      <c r="F468" s="4"/>
      <c r="G468" s="3"/>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row>
    <row r="469" spans="1:36" ht="15.75" customHeight="1" x14ac:dyDescent="0.3">
      <c r="A469" s="4"/>
      <c r="B469" s="4"/>
      <c r="C469" s="4"/>
      <c r="D469" s="4"/>
      <c r="E469" s="4"/>
      <c r="F469" s="4"/>
      <c r="G469" s="3"/>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row>
    <row r="470" spans="1:36" ht="15.75" customHeight="1" x14ac:dyDescent="0.3">
      <c r="A470" s="4"/>
      <c r="B470" s="4"/>
      <c r="C470" s="4"/>
      <c r="D470" s="4"/>
      <c r="E470" s="4"/>
      <c r="F470" s="4"/>
      <c r="G470" s="3"/>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row>
    <row r="471" spans="1:36" ht="15.75" customHeight="1" x14ac:dyDescent="0.3">
      <c r="A471" s="4"/>
      <c r="B471" s="4"/>
      <c r="C471" s="4"/>
      <c r="D471" s="4"/>
      <c r="E471" s="4"/>
      <c r="F471" s="4"/>
      <c r="G471" s="3"/>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row>
    <row r="472" spans="1:36" ht="15.75" customHeight="1" x14ac:dyDescent="0.3">
      <c r="A472" s="4"/>
      <c r="B472" s="4"/>
      <c r="C472" s="4"/>
      <c r="D472" s="4"/>
      <c r="E472" s="4"/>
      <c r="F472" s="4"/>
      <c r="G472" s="3"/>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row>
    <row r="473" spans="1:36" ht="15.75" customHeight="1" x14ac:dyDescent="0.3">
      <c r="A473" s="4"/>
      <c r="B473" s="4"/>
      <c r="C473" s="4"/>
      <c r="D473" s="4"/>
      <c r="E473" s="4"/>
      <c r="F473" s="4"/>
      <c r="G473" s="3"/>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row>
    <row r="474" spans="1:36" ht="15.75" customHeight="1" x14ac:dyDescent="0.3">
      <c r="A474" s="4"/>
      <c r="B474" s="4"/>
      <c r="C474" s="4"/>
      <c r="D474" s="4"/>
      <c r="E474" s="4"/>
      <c r="F474" s="4"/>
      <c r="G474" s="3"/>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row>
    <row r="475" spans="1:36" ht="15.75" customHeight="1" x14ac:dyDescent="0.3">
      <c r="A475" s="4"/>
      <c r="B475" s="4"/>
      <c r="C475" s="4"/>
      <c r="D475" s="4"/>
      <c r="E475" s="4"/>
      <c r="F475" s="4"/>
      <c r="G475" s="3"/>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row>
    <row r="476" spans="1:36" ht="15.75" customHeight="1" x14ac:dyDescent="0.3">
      <c r="A476" s="4"/>
      <c r="B476" s="4"/>
      <c r="C476" s="4"/>
      <c r="D476" s="4"/>
      <c r="E476" s="4"/>
      <c r="F476" s="4"/>
      <c r="G476" s="3"/>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row>
    <row r="477" spans="1:36" ht="15.75" customHeight="1" x14ac:dyDescent="0.3">
      <c r="A477" s="4"/>
      <c r="B477" s="4"/>
      <c r="C477" s="4"/>
      <c r="D477" s="4"/>
      <c r="E477" s="4"/>
      <c r="F477" s="4"/>
      <c r="G477" s="3"/>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row>
    <row r="478" spans="1:36" ht="15.75" customHeight="1" x14ac:dyDescent="0.3">
      <c r="A478" s="4"/>
      <c r="B478" s="4"/>
      <c r="C478" s="4"/>
      <c r="D478" s="4"/>
      <c r="E478" s="4"/>
      <c r="F478" s="4"/>
      <c r="G478" s="3"/>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row>
    <row r="479" spans="1:36" ht="15.75" customHeight="1" x14ac:dyDescent="0.3">
      <c r="A479" s="4"/>
      <c r="B479" s="4"/>
      <c r="C479" s="4"/>
      <c r="D479" s="4"/>
      <c r="E479" s="4"/>
      <c r="F479" s="4"/>
      <c r="G479" s="3"/>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row>
    <row r="480" spans="1:36" ht="15.75" customHeight="1" x14ac:dyDescent="0.3">
      <c r="A480" s="4"/>
      <c r="B480" s="4"/>
      <c r="C480" s="4"/>
      <c r="D480" s="4"/>
      <c r="E480" s="4"/>
      <c r="F480" s="4"/>
      <c r="G480" s="3"/>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row>
    <row r="481" spans="1:36" ht="15.75" customHeight="1" x14ac:dyDescent="0.3">
      <c r="A481" s="4"/>
      <c r="B481" s="4"/>
      <c r="C481" s="4"/>
      <c r="D481" s="4"/>
      <c r="E481" s="4"/>
      <c r="F481" s="4"/>
      <c r="G481" s="3"/>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row>
    <row r="482" spans="1:36" ht="15.75" customHeight="1" x14ac:dyDescent="0.3">
      <c r="A482" s="4"/>
      <c r="B482" s="4"/>
      <c r="C482" s="4"/>
      <c r="D482" s="4"/>
      <c r="E482" s="4"/>
      <c r="F482" s="4"/>
      <c r="G482" s="3"/>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row>
    <row r="483" spans="1:36" ht="15.75" customHeight="1" x14ac:dyDescent="0.3">
      <c r="A483" s="4"/>
      <c r="B483" s="4"/>
      <c r="C483" s="4"/>
      <c r="D483" s="4"/>
      <c r="E483" s="4"/>
      <c r="F483" s="4"/>
      <c r="G483" s="3"/>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row>
    <row r="484" spans="1:36" ht="15.75" customHeight="1" x14ac:dyDescent="0.3">
      <c r="A484" s="4"/>
      <c r="B484" s="4"/>
      <c r="C484" s="4"/>
      <c r="D484" s="4"/>
      <c r="E484" s="4"/>
      <c r="F484" s="4"/>
      <c r="G484" s="3"/>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row>
    <row r="485" spans="1:36" ht="15.75" customHeight="1" x14ac:dyDescent="0.3">
      <c r="A485" s="4"/>
      <c r="B485" s="4"/>
      <c r="C485" s="4"/>
      <c r="D485" s="4"/>
      <c r="E485" s="4"/>
      <c r="F485" s="4"/>
      <c r="G485" s="3"/>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row>
    <row r="486" spans="1:36" ht="15.75" customHeight="1" x14ac:dyDescent="0.3">
      <c r="A486" s="4"/>
      <c r="B486" s="4"/>
      <c r="C486" s="4"/>
      <c r="D486" s="4"/>
      <c r="E486" s="4"/>
      <c r="F486" s="4"/>
      <c r="G486" s="3"/>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row>
    <row r="487" spans="1:36" ht="15.75" customHeight="1" x14ac:dyDescent="0.3">
      <c r="A487" s="4"/>
      <c r="B487" s="4"/>
      <c r="C487" s="4"/>
      <c r="D487" s="4"/>
      <c r="E487" s="4"/>
      <c r="F487" s="4"/>
      <c r="G487" s="3"/>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row>
    <row r="488" spans="1:36" ht="15.75" customHeight="1" x14ac:dyDescent="0.3">
      <c r="A488" s="4"/>
      <c r="B488" s="4"/>
      <c r="C488" s="4"/>
      <c r="D488" s="4"/>
      <c r="E488" s="4"/>
      <c r="F488" s="4"/>
      <c r="G488" s="3"/>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row>
    <row r="489" spans="1:36" ht="15.75" customHeight="1" x14ac:dyDescent="0.3">
      <c r="A489" s="4"/>
      <c r="B489" s="4"/>
      <c r="C489" s="4"/>
      <c r="D489" s="4"/>
      <c r="E489" s="4"/>
      <c r="F489" s="4"/>
      <c r="G489" s="3"/>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row>
    <row r="490" spans="1:36" ht="15.75" customHeight="1" x14ac:dyDescent="0.3">
      <c r="A490" s="4"/>
      <c r="B490" s="4"/>
      <c r="C490" s="4"/>
      <c r="D490" s="4"/>
      <c r="E490" s="4"/>
      <c r="F490" s="4"/>
      <c r="G490" s="3"/>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row>
    <row r="491" spans="1:36" ht="15.75" customHeight="1" x14ac:dyDescent="0.3">
      <c r="A491" s="4"/>
      <c r="B491" s="4"/>
      <c r="C491" s="4"/>
      <c r="D491" s="4"/>
      <c r="E491" s="4"/>
      <c r="F491" s="4"/>
      <c r="G491" s="3"/>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row>
    <row r="492" spans="1:36" ht="15.75" customHeight="1" x14ac:dyDescent="0.3">
      <c r="A492" s="4"/>
      <c r="B492" s="4"/>
      <c r="C492" s="4"/>
      <c r="D492" s="4"/>
      <c r="E492" s="4"/>
      <c r="F492" s="4"/>
      <c r="G492" s="3"/>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row>
    <row r="493" spans="1:36" ht="15.75" customHeight="1" x14ac:dyDescent="0.3">
      <c r="A493" s="4"/>
      <c r="B493" s="4"/>
      <c r="C493" s="4"/>
      <c r="D493" s="4"/>
      <c r="E493" s="4"/>
      <c r="F493" s="4"/>
      <c r="G493" s="3"/>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row>
    <row r="494" spans="1:36" ht="15.75" customHeight="1" x14ac:dyDescent="0.3">
      <c r="A494" s="4"/>
      <c r="B494" s="4"/>
      <c r="C494" s="4"/>
      <c r="D494" s="4"/>
      <c r="E494" s="4"/>
      <c r="F494" s="4"/>
      <c r="G494" s="3"/>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row>
    <row r="495" spans="1:36" ht="15.75" customHeight="1" x14ac:dyDescent="0.3">
      <c r="A495" s="4"/>
      <c r="B495" s="4"/>
      <c r="C495" s="4"/>
      <c r="D495" s="4"/>
      <c r="E495" s="4"/>
      <c r="F495" s="4"/>
      <c r="G495" s="3"/>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row>
    <row r="496" spans="1:36" ht="15.75" customHeight="1" x14ac:dyDescent="0.3">
      <c r="A496" s="4"/>
      <c r="B496" s="4"/>
      <c r="C496" s="4"/>
      <c r="D496" s="4"/>
      <c r="E496" s="4"/>
      <c r="F496" s="4"/>
      <c r="G496" s="3"/>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row>
    <row r="497" spans="1:36" ht="15.75" customHeight="1" x14ac:dyDescent="0.3">
      <c r="A497" s="4"/>
      <c r="B497" s="4"/>
      <c r="C497" s="4"/>
      <c r="D497" s="4"/>
      <c r="E497" s="4"/>
      <c r="F497" s="4"/>
      <c r="G497" s="3"/>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row>
    <row r="498" spans="1:36" ht="15.75" customHeight="1" x14ac:dyDescent="0.3">
      <c r="A498" s="4"/>
      <c r="B498" s="4"/>
      <c r="C498" s="4"/>
      <c r="D498" s="4"/>
      <c r="E498" s="4"/>
      <c r="F498" s="4"/>
      <c r="G498" s="3"/>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row>
    <row r="499" spans="1:36" ht="15.75" customHeight="1" x14ac:dyDescent="0.3">
      <c r="A499" s="4"/>
      <c r="B499" s="4"/>
      <c r="C499" s="4"/>
      <c r="D499" s="4"/>
      <c r="E499" s="4"/>
      <c r="F499" s="4"/>
      <c r="G499" s="3"/>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row>
    <row r="500" spans="1:36" ht="15.75" customHeight="1" x14ac:dyDescent="0.3">
      <c r="A500" s="4"/>
      <c r="B500" s="4"/>
      <c r="C500" s="4"/>
      <c r="D500" s="4"/>
      <c r="E500" s="4"/>
      <c r="F500" s="4"/>
      <c r="G500" s="3"/>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row>
    <row r="501" spans="1:36" ht="15.75" customHeight="1" x14ac:dyDescent="0.3">
      <c r="A501" s="4"/>
      <c r="B501" s="4"/>
      <c r="C501" s="4"/>
      <c r="D501" s="4"/>
      <c r="E501" s="4"/>
      <c r="F501" s="4"/>
      <c r="G501" s="3"/>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row>
    <row r="502" spans="1:36" ht="15.75" customHeight="1" x14ac:dyDescent="0.3">
      <c r="A502" s="4"/>
      <c r="B502" s="4"/>
      <c r="C502" s="4"/>
      <c r="D502" s="4"/>
      <c r="E502" s="4"/>
      <c r="F502" s="4"/>
      <c r="G502" s="3"/>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row>
    <row r="503" spans="1:36" ht="15.75" customHeight="1" x14ac:dyDescent="0.3">
      <c r="A503" s="4"/>
      <c r="B503" s="4"/>
      <c r="C503" s="4"/>
      <c r="D503" s="4"/>
      <c r="E503" s="4"/>
      <c r="F503" s="4"/>
      <c r="G503" s="3"/>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row>
    <row r="504" spans="1:36" ht="15.75" customHeight="1" x14ac:dyDescent="0.3">
      <c r="A504" s="4"/>
      <c r="B504" s="4"/>
      <c r="C504" s="4"/>
      <c r="D504" s="4"/>
      <c r="E504" s="4"/>
      <c r="F504" s="4"/>
      <c r="G504" s="3"/>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row>
    <row r="505" spans="1:36" ht="15.75" customHeight="1" x14ac:dyDescent="0.3">
      <c r="A505" s="4"/>
      <c r="B505" s="4"/>
      <c r="C505" s="4"/>
      <c r="D505" s="4"/>
      <c r="E505" s="4"/>
      <c r="F505" s="4"/>
      <c r="G505" s="3"/>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row>
    <row r="506" spans="1:36" ht="15.75" customHeight="1" x14ac:dyDescent="0.3">
      <c r="A506" s="4"/>
      <c r="B506" s="4"/>
      <c r="C506" s="4"/>
      <c r="D506" s="4"/>
      <c r="E506" s="4"/>
      <c r="F506" s="4"/>
      <c r="G506" s="3"/>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row>
    <row r="507" spans="1:36" ht="15.75" customHeight="1" x14ac:dyDescent="0.3">
      <c r="A507" s="4"/>
      <c r="B507" s="4"/>
      <c r="C507" s="4"/>
      <c r="D507" s="4"/>
      <c r="E507" s="4"/>
      <c r="F507" s="4"/>
      <c r="G507" s="3"/>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row>
    <row r="508" spans="1:36" ht="15.75" customHeight="1" x14ac:dyDescent="0.3">
      <c r="A508" s="4"/>
      <c r="B508" s="4"/>
      <c r="C508" s="4"/>
      <c r="D508" s="4"/>
      <c r="E508" s="4"/>
      <c r="F508" s="4"/>
      <c r="G508" s="3"/>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row>
    <row r="509" spans="1:36" ht="15.75" customHeight="1" x14ac:dyDescent="0.3">
      <c r="A509" s="4"/>
      <c r="B509" s="4"/>
      <c r="C509" s="4"/>
      <c r="D509" s="4"/>
      <c r="E509" s="4"/>
      <c r="F509" s="4"/>
      <c r="G509" s="3"/>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row>
    <row r="510" spans="1:36" ht="15.75" customHeight="1" x14ac:dyDescent="0.3">
      <c r="A510" s="4"/>
      <c r="B510" s="4"/>
      <c r="C510" s="4"/>
      <c r="D510" s="4"/>
      <c r="E510" s="4"/>
      <c r="F510" s="4"/>
      <c r="G510" s="3"/>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row>
    <row r="511" spans="1:36" ht="15.75" customHeight="1" x14ac:dyDescent="0.3">
      <c r="A511" s="4"/>
      <c r="B511" s="4"/>
      <c r="C511" s="4"/>
      <c r="D511" s="4"/>
      <c r="E511" s="4"/>
      <c r="F511" s="4"/>
      <c r="G511" s="3"/>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row>
    <row r="512" spans="1:36" ht="15.75" customHeight="1" x14ac:dyDescent="0.3">
      <c r="A512" s="4"/>
      <c r="B512" s="4"/>
      <c r="C512" s="4"/>
      <c r="D512" s="4"/>
      <c r="E512" s="4"/>
      <c r="F512" s="4"/>
      <c r="G512" s="3"/>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row>
    <row r="513" spans="1:36" ht="15.75" customHeight="1" x14ac:dyDescent="0.3">
      <c r="A513" s="4"/>
      <c r="B513" s="4"/>
      <c r="C513" s="4"/>
      <c r="D513" s="4"/>
      <c r="E513" s="4"/>
      <c r="F513" s="4"/>
      <c r="G513" s="3"/>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row>
    <row r="514" spans="1:36" ht="15.75" customHeight="1" x14ac:dyDescent="0.3">
      <c r="A514" s="4"/>
      <c r="B514" s="4"/>
      <c r="C514" s="4"/>
      <c r="D514" s="4"/>
      <c r="E514" s="4"/>
      <c r="F514" s="4"/>
      <c r="G514" s="3"/>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row>
    <row r="515" spans="1:36" ht="15.75" customHeight="1" x14ac:dyDescent="0.3">
      <c r="A515" s="4"/>
      <c r="B515" s="4"/>
      <c r="C515" s="4"/>
      <c r="D515" s="4"/>
      <c r="E515" s="4"/>
      <c r="F515" s="4"/>
      <c r="G515" s="3"/>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row>
    <row r="516" spans="1:36" ht="15.75" customHeight="1" x14ac:dyDescent="0.3">
      <c r="A516" s="4"/>
      <c r="B516" s="4"/>
      <c r="C516" s="4"/>
      <c r="D516" s="4"/>
      <c r="E516" s="4"/>
      <c r="F516" s="4"/>
      <c r="G516" s="3"/>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row>
    <row r="517" spans="1:36" ht="15.75" customHeight="1" x14ac:dyDescent="0.3">
      <c r="A517" s="4"/>
      <c r="B517" s="4"/>
      <c r="C517" s="4"/>
      <c r="D517" s="4"/>
      <c r="E517" s="4"/>
      <c r="F517" s="4"/>
      <c r="G517" s="3"/>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row>
    <row r="518" spans="1:36" ht="15.75" customHeight="1" x14ac:dyDescent="0.3">
      <c r="A518" s="4"/>
      <c r="B518" s="4"/>
      <c r="C518" s="4"/>
      <c r="D518" s="4"/>
      <c r="E518" s="4"/>
      <c r="F518" s="4"/>
      <c r="G518" s="3"/>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row>
    <row r="519" spans="1:36" ht="15.75" customHeight="1" x14ac:dyDescent="0.3">
      <c r="A519" s="4"/>
      <c r="B519" s="4"/>
      <c r="C519" s="4"/>
      <c r="D519" s="4"/>
      <c r="E519" s="4"/>
      <c r="F519" s="4"/>
      <c r="G519" s="3"/>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row>
    <row r="520" spans="1:36" ht="15.75" customHeight="1" x14ac:dyDescent="0.3">
      <c r="A520" s="4"/>
      <c r="B520" s="4"/>
      <c r="C520" s="4"/>
      <c r="D520" s="4"/>
      <c r="E520" s="4"/>
      <c r="F520" s="4"/>
      <c r="G520" s="3"/>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row>
    <row r="521" spans="1:36" ht="15.75" customHeight="1" x14ac:dyDescent="0.3">
      <c r="A521" s="4"/>
      <c r="B521" s="4"/>
      <c r="C521" s="4"/>
      <c r="D521" s="4"/>
      <c r="E521" s="4"/>
      <c r="F521" s="4"/>
      <c r="G521" s="3"/>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row>
    <row r="522" spans="1:36" ht="15.75" customHeight="1" x14ac:dyDescent="0.3">
      <c r="A522" s="4"/>
      <c r="B522" s="4"/>
      <c r="C522" s="4"/>
      <c r="D522" s="4"/>
      <c r="E522" s="4"/>
      <c r="F522" s="4"/>
      <c r="G522" s="3"/>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row>
    <row r="523" spans="1:36" ht="15.75" customHeight="1" x14ac:dyDescent="0.3">
      <c r="A523" s="4"/>
      <c r="B523" s="4"/>
      <c r="C523" s="4"/>
      <c r="D523" s="4"/>
      <c r="E523" s="4"/>
      <c r="F523" s="4"/>
      <c r="G523" s="3"/>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row>
    <row r="524" spans="1:36" ht="15.75" customHeight="1" x14ac:dyDescent="0.3">
      <c r="A524" s="4"/>
      <c r="B524" s="4"/>
      <c r="C524" s="4"/>
      <c r="D524" s="4"/>
      <c r="E524" s="4"/>
      <c r="F524" s="4"/>
      <c r="G524" s="3"/>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row>
    <row r="525" spans="1:36" ht="15.75" customHeight="1" x14ac:dyDescent="0.3">
      <c r="A525" s="4"/>
      <c r="B525" s="4"/>
      <c r="C525" s="4"/>
      <c r="D525" s="4"/>
      <c r="E525" s="4"/>
      <c r="F525" s="4"/>
      <c r="G525" s="3"/>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row>
    <row r="526" spans="1:36" ht="15.75" customHeight="1" x14ac:dyDescent="0.3">
      <c r="A526" s="4"/>
      <c r="B526" s="4"/>
      <c r="C526" s="4"/>
      <c r="D526" s="4"/>
      <c r="E526" s="4"/>
      <c r="F526" s="4"/>
      <c r="G526" s="3"/>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row>
    <row r="527" spans="1:36" ht="15.75" customHeight="1" x14ac:dyDescent="0.3">
      <c r="A527" s="4"/>
      <c r="B527" s="4"/>
      <c r="C527" s="4"/>
      <c r="D527" s="4"/>
      <c r="E527" s="4"/>
      <c r="F527" s="4"/>
      <c r="G527" s="3"/>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row>
    <row r="528" spans="1:36" ht="15.75" customHeight="1" x14ac:dyDescent="0.3">
      <c r="A528" s="4"/>
      <c r="B528" s="4"/>
      <c r="C528" s="4"/>
      <c r="D528" s="4"/>
      <c r="E528" s="4"/>
      <c r="F528" s="4"/>
      <c r="G528" s="3"/>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row>
    <row r="529" spans="1:36" ht="15.75" customHeight="1" x14ac:dyDescent="0.3">
      <c r="A529" s="4"/>
      <c r="B529" s="4"/>
      <c r="C529" s="4"/>
      <c r="D529" s="4"/>
      <c r="E529" s="4"/>
      <c r="F529" s="4"/>
      <c r="G529" s="3"/>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row>
    <row r="530" spans="1:36" ht="15.75" customHeight="1" x14ac:dyDescent="0.3">
      <c r="A530" s="4"/>
      <c r="B530" s="4"/>
      <c r="C530" s="4"/>
      <c r="D530" s="4"/>
      <c r="E530" s="4"/>
      <c r="F530" s="4"/>
      <c r="G530" s="3"/>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row>
    <row r="531" spans="1:36" ht="15.75" customHeight="1" x14ac:dyDescent="0.3">
      <c r="A531" s="4"/>
      <c r="B531" s="4"/>
      <c r="C531" s="4"/>
      <c r="D531" s="4"/>
      <c r="E531" s="4"/>
      <c r="F531" s="4"/>
      <c r="G531" s="3"/>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row>
    <row r="532" spans="1:36" ht="15.75" customHeight="1" x14ac:dyDescent="0.3">
      <c r="A532" s="4"/>
      <c r="B532" s="4"/>
      <c r="C532" s="4"/>
      <c r="D532" s="4"/>
      <c r="E532" s="4"/>
      <c r="F532" s="4"/>
      <c r="G532" s="3"/>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row>
    <row r="533" spans="1:36" ht="15.75" customHeight="1" x14ac:dyDescent="0.3">
      <c r="A533" s="4"/>
      <c r="B533" s="4"/>
      <c r="C533" s="4"/>
      <c r="D533" s="4"/>
      <c r="E533" s="4"/>
      <c r="F533" s="4"/>
      <c r="G533" s="3"/>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row>
    <row r="534" spans="1:36" ht="15.75" customHeight="1" x14ac:dyDescent="0.3">
      <c r="A534" s="4"/>
      <c r="B534" s="4"/>
      <c r="C534" s="4"/>
      <c r="D534" s="4"/>
      <c r="E534" s="4"/>
      <c r="F534" s="4"/>
      <c r="G534" s="3"/>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row>
    <row r="535" spans="1:36" ht="15.75" customHeight="1" x14ac:dyDescent="0.3">
      <c r="A535" s="4"/>
      <c r="B535" s="4"/>
      <c r="C535" s="4"/>
      <c r="D535" s="4"/>
      <c r="E535" s="4"/>
      <c r="F535" s="4"/>
      <c r="G535" s="3"/>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row>
    <row r="536" spans="1:36" ht="15.75" customHeight="1" x14ac:dyDescent="0.3">
      <c r="A536" s="4"/>
      <c r="B536" s="4"/>
      <c r="C536" s="4"/>
      <c r="D536" s="4"/>
      <c r="E536" s="4"/>
      <c r="F536" s="4"/>
      <c r="G536" s="3"/>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row>
    <row r="537" spans="1:36" ht="15.75" customHeight="1" x14ac:dyDescent="0.3">
      <c r="A537" s="4"/>
      <c r="B537" s="4"/>
      <c r="C537" s="4"/>
      <c r="D537" s="4"/>
      <c r="E537" s="4"/>
      <c r="F537" s="4"/>
      <c r="G537" s="3"/>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row>
    <row r="538" spans="1:36" ht="15.75" customHeight="1" x14ac:dyDescent="0.3">
      <c r="A538" s="4"/>
      <c r="B538" s="4"/>
      <c r="C538" s="4"/>
      <c r="D538" s="4"/>
      <c r="E538" s="4"/>
      <c r="F538" s="4"/>
      <c r="G538" s="3"/>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row>
    <row r="539" spans="1:36" ht="15.75" customHeight="1" x14ac:dyDescent="0.3">
      <c r="A539" s="4"/>
      <c r="B539" s="4"/>
      <c r="C539" s="4"/>
      <c r="D539" s="4"/>
      <c r="E539" s="4"/>
      <c r="F539" s="4"/>
      <c r="G539" s="3"/>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row>
    <row r="540" spans="1:36" ht="15.75" customHeight="1" x14ac:dyDescent="0.3">
      <c r="A540" s="4"/>
      <c r="B540" s="4"/>
      <c r="C540" s="4"/>
      <c r="D540" s="4"/>
      <c r="E540" s="4"/>
      <c r="F540" s="4"/>
      <c r="G540" s="3"/>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row>
    <row r="541" spans="1:36" ht="15.75" customHeight="1" x14ac:dyDescent="0.3">
      <c r="A541" s="4"/>
      <c r="B541" s="4"/>
      <c r="C541" s="4"/>
      <c r="D541" s="4"/>
      <c r="E541" s="4"/>
      <c r="F541" s="4"/>
      <c r="G541" s="3"/>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row>
    <row r="542" spans="1:36" ht="15.75" customHeight="1" x14ac:dyDescent="0.3">
      <c r="A542" s="4"/>
      <c r="B542" s="4"/>
      <c r="C542" s="4"/>
      <c r="D542" s="4"/>
      <c r="E542" s="4"/>
      <c r="F542" s="4"/>
      <c r="G542" s="3"/>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row>
    <row r="543" spans="1:36" ht="15.75" customHeight="1" x14ac:dyDescent="0.3">
      <c r="A543" s="4"/>
      <c r="B543" s="4"/>
      <c r="C543" s="4"/>
      <c r="D543" s="4"/>
      <c r="E543" s="4"/>
      <c r="F543" s="4"/>
      <c r="G543" s="3"/>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row>
    <row r="544" spans="1:36" ht="15.75" customHeight="1" x14ac:dyDescent="0.3">
      <c r="A544" s="4"/>
      <c r="B544" s="4"/>
      <c r="C544" s="4"/>
      <c r="D544" s="4"/>
      <c r="E544" s="4"/>
      <c r="F544" s="4"/>
      <c r="G544" s="3"/>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row>
    <row r="545" spans="1:36" ht="15.75" customHeight="1" x14ac:dyDescent="0.3">
      <c r="A545" s="4"/>
      <c r="B545" s="4"/>
      <c r="C545" s="4"/>
      <c r="D545" s="4"/>
      <c r="E545" s="4"/>
      <c r="F545" s="4"/>
      <c r="G545" s="3"/>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row>
    <row r="546" spans="1:36" ht="15.75" customHeight="1" x14ac:dyDescent="0.3">
      <c r="A546" s="4"/>
      <c r="B546" s="4"/>
      <c r="C546" s="4"/>
      <c r="D546" s="4"/>
      <c r="E546" s="4"/>
      <c r="F546" s="4"/>
      <c r="G546" s="3"/>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row>
    <row r="547" spans="1:36" ht="15.75" customHeight="1" x14ac:dyDescent="0.3">
      <c r="A547" s="4"/>
      <c r="B547" s="4"/>
      <c r="C547" s="4"/>
      <c r="D547" s="4"/>
      <c r="E547" s="4"/>
      <c r="F547" s="4"/>
      <c r="G547" s="3"/>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row>
    <row r="548" spans="1:36" ht="15.75" customHeight="1" x14ac:dyDescent="0.3">
      <c r="A548" s="4"/>
      <c r="B548" s="4"/>
      <c r="C548" s="4"/>
      <c r="D548" s="4"/>
      <c r="E548" s="4"/>
      <c r="F548" s="4"/>
      <c r="G548" s="3"/>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row>
    <row r="549" spans="1:36" ht="15.75" customHeight="1" x14ac:dyDescent="0.3">
      <c r="A549" s="4"/>
      <c r="B549" s="4"/>
      <c r="C549" s="4"/>
      <c r="D549" s="4"/>
      <c r="E549" s="4"/>
      <c r="F549" s="4"/>
      <c r="G549" s="3"/>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row>
    <row r="550" spans="1:36" ht="15.75" customHeight="1" x14ac:dyDescent="0.3">
      <c r="A550" s="4"/>
      <c r="B550" s="4"/>
      <c r="C550" s="4"/>
      <c r="D550" s="4"/>
      <c r="E550" s="4"/>
      <c r="F550" s="4"/>
      <c r="G550" s="3"/>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row>
    <row r="551" spans="1:36" ht="15.75" customHeight="1" x14ac:dyDescent="0.3">
      <c r="A551" s="4"/>
      <c r="B551" s="4"/>
      <c r="C551" s="4"/>
      <c r="D551" s="4"/>
      <c r="E551" s="4"/>
      <c r="F551" s="4"/>
      <c r="G551" s="3"/>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row>
    <row r="552" spans="1:36" ht="15.75" customHeight="1" x14ac:dyDescent="0.3">
      <c r="A552" s="4"/>
      <c r="B552" s="4"/>
      <c r="C552" s="4"/>
      <c r="D552" s="4"/>
      <c r="E552" s="4"/>
      <c r="F552" s="4"/>
      <c r="G552" s="3"/>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row>
    <row r="553" spans="1:36" ht="15.75" customHeight="1" x14ac:dyDescent="0.3">
      <c r="A553" s="4"/>
      <c r="B553" s="4"/>
      <c r="C553" s="4"/>
      <c r="D553" s="4"/>
      <c r="E553" s="4"/>
      <c r="F553" s="4"/>
      <c r="G553" s="3"/>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row>
    <row r="554" spans="1:36" ht="15.75" customHeight="1" x14ac:dyDescent="0.3">
      <c r="A554" s="4"/>
      <c r="B554" s="4"/>
      <c r="C554" s="4"/>
      <c r="D554" s="4"/>
      <c r="E554" s="4"/>
      <c r="F554" s="4"/>
      <c r="G554" s="3"/>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row>
    <row r="555" spans="1:36" ht="15.75" customHeight="1" x14ac:dyDescent="0.3">
      <c r="A555" s="4"/>
      <c r="B555" s="4"/>
      <c r="C555" s="4"/>
      <c r="D555" s="4"/>
      <c r="E555" s="4"/>
      <c r="F555" s="4"/>
      <c r="G555" s="3"/>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row>
    <row r="556" spans="1:36" ht="15.75" customHeight="1" x14ac:dyDescent="0.3">
      <c r="A556" s="4"/>
      <c r="B556" s="4"/>
      <c r="C556" s="4"/>
      <c r="D556" s="4"/>
      <c r="E556" s="4"/>
      <c r="F556" s="4"/>
      <c r="G556" s="3"/>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row>
    <row r="557" spans="1:36" ht="15.75" customHeight="1" x14ac:dyDescent="0.3">
      <c r="A557" s="4"/>
      <c r="B557" s="4"/>
      <c r="C557" s="4"/>
      <c r="D557" s="4"/>
      <c r="E557" s="4"/>
      <c r="F557" s="4"/>
      <c r="G557" s="3"/>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row>
    <row r="558" spans="1:36" ht="15.75" customHeight="1" x14ac:dyDescent="0.3">
      <c r="A558" s="4"/>
      <c r="B558" s="4"/>
      <c r="C558" s="4"/>
      <c r="D558" s="4"/>
      <c r="E558" s="4"/>
      <c r="F558" s="4"/>
      <c r="G558" s="3"/>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row>
    <row r="559" spans="1:36" ht="15.75" customHeight="1" x14ac:dyDescent="0.3">
      <c r="A559" s="4"/>
      <c r="B559" s="4"/>
      <c r="C559" s="4"/>
      <c r="D559" s="4"/>
      <c r="E559" s="4"/>
      <c r="F559" s="4"/>
      <c r="G559" s="3"/>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row>
    <row r="560" spans="1:36" ht="15.75" customHeight="1" x14ac:dyDescent="0.3">
      <c r="A560" s="4"/>
      <c r="B560" s="4"/>
      <c r="C560" s="4"/>
      <c r="D560" s="4"/>
      <c r="E560" s="4"/>
      <c r="F560" s="4"/>
      <c r="G560" s="3"/>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row>
    <row r="561" spans="1:36" ht="15.75" customHeight="1" x14ac:dyDescent="0.3">
      <c r="A561" s="4"/>
      <c r="B561" s="4"/>
      <c r="C561" s="4"/>
      <c r="D561" s="4"/>
      <c r="E561" s="4"/>
      <c r="F561" s="4"/>
      <c r="G561" s="3"/>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row>
    <row r="562" spans="1:36" ht="15.75" customHeight="1" x14ac:dyDescent="0.3">
      <c r="A562" s="4"/>
      <c r="B562" s="4"/>
      <c r="C562" s="4"/>
      <c r="D562" s="4"/>
      <c r="E562" s="4"/>
      <c r="F562" s="4"/>
      <c r="G562" s="3"/>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row>
    <row r="563" spans="1:36" ht="15.75" customHeight="1" x14ac:dyDescent="0.3">
      <c r="A563" s="4"/>
      <c r="B563" s="4"/>
      <c r="C563" s="4"/>
      <c r="D563" s="4"/>
      <c r="E563" s="4"/>
      <c r="F563" s="4"/>
      <c r="G563" s="3"/>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row>
    <row r="564" spans="1:36" ht="15.75" customHeight="1" x14ac:dyDescent="0.3">
      <c r="A564" s="4"/>
      <c r="B564" s="4"/>
      <c r="C564" s="4"/>
      <c r="D564" s="4"/>
      <c r="E564" s="4"/>
      <c r="F564" s="4"/>
      <c r="G564" s="3"/>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row>
    <row r="565" spans="1:36" ht="15.75" customHeight="1" x14ac:dyDescent="0.3">
      <c r="A565" s="4"/>
      <c r="B565" s="4"/>
      <c r="C565" s="4"/>
      <c r="D565" s="4"/>
      <c r="E565" s="4"/>
      <c r="F565" s="4"/>
      <c r="G565" s="3"/>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row>
    <row r="566" spans="1:36" ht="15.75" customHeight="1" x14ac:dyDescent="0.3">
      <c r="A566" s="4"/>
      <c r="B566" s="4"/>
      <c r="C566" s="4"/>
      <c r="D566" s="4"/>
      <c r="E566" s="4"/>
      <c r="F566" s="4"/>
      <c r="G566" s="3"/>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row>
    <row r="567" spans="1:36" ht="15.75" customHeight="1" x14ac:dyDescent="0.3">
      <c r="A567" s="4"/>
      <c r="B567" s="4"/>
      <c r="C567" s="4"/>
      <c r="D567" s="4"/>
      <c r="E567" s="4"/>
      <c r="F567" s="4"/>
      <c r="G567" s="3"/>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row>
    <row r="568" spans="1:36" ht="15.75" customHeight="1" x14ac:dyDescent="0.3">
      <c r="A568" s="4"/>
      <c r="B568" s="4"/>
      <c r="C568" s="4"/>
      <c r="D568" s="4"/>
      <c r="E568" s="4"/>
      <c r="F568" s="4"/>
      <c r="G568" s="3"/>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row>
    <row r="569" spans="1:36" ht="15.75" customHeight="1" x14ac:dyDescent="0.3">
      <c r="A569" s="4"/>
      <c r="B569" s="4"/>
      <c r="C569" s="4"/>
      <c r="D569" s="4"/>
      <c r="E569" s="4"/>
      <c r="F569" s="4"/>
      <c r="G569" s="3"/>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row>
    <row r="570" spans="1:36" ht="15.75" customHeight="1" x14ac:dyDescent="0.3">
      <c r="A570" s="4"/>
      <c r="B570" s="4"/>
      <c r="C570" s="4"/>
      <c r="D570" s="4"/>
      <c r="E570" s="4"/>
      <c r="F570" s="4"/>
      <c r="G570" s="3"/>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row>
    <row r="571" spans="1:36" ht="15.75" customHeight="1" x14ac:dyDescent="0.3">
      <c r="A571" s="4"/>
      <c r="B571" s="4"/>
      <c r="C571" s="4"/>
      <c r="D571" s="4"/>
      <c r="E571" s="4"/>
      <c r="F571" s="4"/>
      <c r="G571" s="3"/>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row>
    <row r="572" spans="1:36" ht="15.75" customHeight="1" x14ac:dyDescent="0.3">
      <c r="A572" s="4"/>
      <c r="B572" s="4"/>
      <c r="C572" s="4"/>
      <c r="D572" s="4"/>
      <c r="E572" s="4"/>
      <c r="F572" s="4"/>
      <c r="G572" s="3"/>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row>
    <row r="573" spans="1:36" ht="15.75" customHeight="1" x14ac:dyDescent="0.3">
      <c r="A573" s="4"/>
      <c r="B573" s="4"/>
      <c r="C573" s="4"/>
      <c r="D573" s="4"/>
      <c r="E573" s="4"/>
      <c r="F573" s="4"/>
      <c r="G573" s="3"/>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row>
    <row r="574" spans="1:36" ht="15.75" customHeight="1" x14ac:dyDescent="0.3">
      <c r="A574" s="4"/>
      <c r="B574" s="4"/>
      <c r="C574" s="4"/>
      <c r="D574" s="4"/>
      <c r="E574" s="4"/>
      <c r="F574" s="4"/>
      <c r="G574" s="3"/>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row>
    <row r="575" spans="1:36" ht="15.75" customHeight="1" x14ac:dyDescent="0.3">
      <c r="A575" s="4"/>
      <c r="B575" s="4"/>
      <c r="C575" s="4"/>
      <c r="D575" s="4"/>
      <c r="E575" s="4"/>
      <c r="F575" s="4"/>
      <c r="G575" s="3"/>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row>
    <row r="576" spans="1:36" ht="15.75" customHeight="1" x14ac:dyDescent="0.3">
      <c r="A576" s="4"/>
      <c r="B576" s="4"/>
      <c r="C576" s="4"/>
      <c r="D576" s="4"/>
      <c r="E576" s="4"/>
      <c r="F576" s="4"/>
      <c r="G576" s="3"/>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row>
    <row r="577" spans="1:36" ht="15.75" customHeight="1" x14ac:dyDescent="0.3">
      <c r="A577" s="4"/>
      <c r="B577" s="4"/>
      <c r="C577" s="4"/>
      <c r="D577" s="4"/>
      <c r="E577" s="4"/>
      <c r="F577" s="4"/>
      <c r="G577" s="3"/>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row>
    <row r="578" spans="1:36" ht="15.75" customHeight="1" x14ac:dyDescent="0.3">
      <c r="A578" s="4"/>
      <c r="B578" s="4"/>
      <c r="C578" s="4"/>
      <c r="D578" s="4"/>
      <c r="E578" s="4"/>
      <c r="F578" s="4"/>
      <c r="G578" s="3"/>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row>
    <row r="579" spans="1:36" ht="15.75" customHeight="1" x14ac:dyDescent="0.3">
      <c r="A579" s="4"/>
      <c r="B579" s="4"/>
      <c r="C579" s="4"/>
      <c r="D579" s="4"/>
      <c r="E579" s="4"/>
      <c r="F579" s="4"/>
      <c r="G579" s="3"/>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row>
    <row r="580" spans="1:36" ht="15.75" customHeight="1" x14ac:dyDescent="0.3">
      <c r="A580" s="4"/>
      <c r="B580" s="4"/>
      <c r="C580" s="4"/>
      <c r="D580" s="4"/>
      <c r="E580" s="4"/>
      <c r="F580" s="4"/>
      <c r="G580" s="3"/>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row>
    <row r="581" spans="1:36" ht="15.75" customHeight="1" x14ac:dyDescent="0.3">
      <c r="A581" s="4"/>
      <c r="B581" s="4"/>
      <c r="C581" s="4"/>
      <c r="D581" s="4"/>
      <c r="E581" s="4"/>
      <c r="F581" s="4"/>
      <c r="G581" s="3"/>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row>
    <row r="582" spans="1:36" ht="15.75" customHeight="1" x14ac:dyDescent="0.3">
      <c r="A582" s="4"/>
      <c r="B582" s="4"/>
      <c r="C582" s="4"/>
      <c r="D582" s="4"/>
      <c r="E582" s="4"/>
      <c r="F582" s="4"/>
      <c r="G582" s="3"/>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row>
    <row r="583" spans="1:36" ht="15.75" customHeight="1" x14ac:dyDescent="0.3">
      <c r="A583" s="4"/>
      <c r="B583" s="4"/>
      <c r="C583" s="4"/>
      <c r="D583" s="4"/>
      <c r="E583" s="4"/>
      <c r="F583" s="4"/>
      <c r="G583" s="3"/>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row>
    <row r="584" spans="1:36" ht="15.75" customHeight="1" x14ac:dyDescent="0.3">
      <c r="A584" s="4"/>
      <c r="B584" s="4"/>
      <c r="C584" s="4"/>
      <c r="D584" s="4"/>
      <c r="E584" s="4"/>
      <c r="F584" s="4"/>
      <c r="G584" s="3"/>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row>
    <row r="585" spans="1:36" ht="15.75" customHeight="1" x14ac:dyDescent="0.3">
      <c r="A585" s="4"/>
      <c r="B585" s="4"/>
      <c r="C585" s="4"/>
      <c r="D585" s="4"/>
      <c r="E585" s="4"/>
      <c r="F585" s="4"/>
      <c r="G585" s="3"/>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row>
    <row r="586" spans="1:36" ht="15.75" customHeight="1" x14ac:dyDescent="0.3">
      <c r="A586" s="4"/>
      <c r="B586" s="4"/>
      <c r="C586" s="4"/>
      <c r="D586" s="4"/>
      <c r="E586" s="4"/>
      <c r="F586" s="4"/>
      <c r="G586" s="3"/>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row>
    <row r="587" spans="1:36" ht="15.75" customHeight="1" x14ac:dyDescent="0.3">
      <c r="A587" s="4"/>
      <c r="B587" s="4"/>
      <c r="C587" s="4"/>
      <c r="D587" s="4"/>
      <c r="E587" s="4"/>
      <c r="F587" s="4"/>
      <c r="G587" s="3"/>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row>
    <row r="588" spans="1:36" ht="15.75" customHeight="1" x14ac:dyDescent="0.3">
      <c r="A588" s="4"/>
      <c r="B588" s="4"/>
      <c r="C588" s="4"/>
      <c r="D588" s="4"/>
      <c r="E588" s="4"/>
      <c r="F588" s="4"/>
      <c r="G588" s="3"/>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row>
    <row r="589" spans="1:36" ht="15.75" customHeight="1" x14ac:dyDescent="0.3">
      <c r="A589" s="4"/>
      <c r="B589" s="4"/>
      <c r="C589" s="4"/>
      <c r="D589" s="4"/>
      <c r="E589" s="4"/>
      <c r="F589" s="4"/>
      <c r="G589" s="3"/>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row>
    <row r="590" spans="1:36" ht="15.75" customHeight="1" x14ac:dyDescent="0.3">
      <c r="A590" s="4"/>
      <c r="B590" s="4"/>
      <c r="C590" s="4"/>
      <c r="D590" s="4"/>
      <c r="E590" s="4"/>
      <c r="F590" s="4"/>
      <c r="G590" s="3"/>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row>
    <row r="591" spans="1:36" ht="15.75" customHeight="1" x14ac:dyDescent="0.3">
      <c r="A591" s="4"/>
      <c r="B591" s="4"/>
      <c r="C591" s="4"/>
      <c r="D591" s="4"/>
      <c r="E591" s="4"/>
      <c r="F591" s="4"/>
      <c r="G591" s="3"/>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row>
    <row r="592" spans="1:36" ht="15.75" customHeight="1" x14ac:dyDescent="0.3">
      <c r="A592" s="4"/>
      <c r="B592" s="4"/>
      <c r="C592" s="4"/>
      <c r="D592" s="4"/>
      <c r="E592" s="4"/>
      <c r="F592" s="4"/>
      <c r="G592" s="3"/>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row>
    <row r="593" spans="1:36" ht="15.75" customHeight="1" x14ac:dyDescent="0.3">
      <c r="A593" s="4"/>
      <c r="B593" s="4"/>
      <c r="C593" s="4"/>
      <c r="D593" s="4"/>
      <c r="E593" s="4"/>
      <c r="F593" s="4"/>
      <c r="G593" s="3"/>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row>
    <row r="594" spans="1:36" ht="15.75" customHeight="1" x14ac:dyDescent="0.3">
      <c r="A594" s="4"/>
      <c r="B594" s="4"/>
      <c r="C594" s="4"/>
      <c r="D594" s="4"/>
      <c r="E594" s="4"/>
      <c r="F594" s="4"/>
      <c r="G594" s="3"/>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row>
    <row r="595" spans="1:36" ht="15.75" customHeight="1" x14ac:dyDescent="0.3">
      <c r="A595" s="4"/>
      <c r="B595" s="4"/>
      <c r="C595" s="4"/>
      <c r="D595" s="4"/>
      <c r="E595" s="4"/>
      <c r="F595" s="4"/>
      <c r="G595" s="3"/>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row>
    <row r="596" spans="1:36" ht="15.75" customHeight="1" x14ac:dyDescent="0.3">
      <c r="A596" s="4"/>
      <c r="B596" s="4"/>
      <c r="C596" s="4"/>
      <c r="D596" s="4"/>
      <c r="E596" s="4"/>
      <c r="F596" s="4"/>
      <c r="G596" s="3"/>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row>
    <row r="597" spans="1:36" ht="15.75" customHeight="1" x14ac:dyDescent="0.3">
      <c r="A597" s="4"/>
      <c r="B597" s="4"/>
      <c r="C597" s="4"/>
      <c r="D597" s="4"/>
      <c r="E597" s="4"/>
      <c r="F597" s="4"/>
      <c r="G597" s="3"/>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row>
    <row r="598" spans="1:36" ht="15.75" customHeight="1" x14ac:dyDescent="0.3">
      <c r="A598" s="4"/>
      <c r="B598" s="4"/>
      <c r="C598" s="4"/>
      <c r="D598" s="4"/>
      <c r="E598" s="4"/>
      <c r="F598" s="4"/>
      <c r="G598" s="3"/>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row>
    <row r="599" spans="1:36" ht="15.75" customHeight="1" x14ac:dyDescent="0.3">
      <c r="A599" s="4"/>
      <c r="B599" s="4"/>
      <c r="C599" s="4"/>
      <c r="D599" s="4"/>
      <c r="E599" s="4"/>
      <c r="F599" s="4"/>
      <c r="G599" s="3"/>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row>
    <row r="600" spans="1:36" ht="15.75" customHeight="1" x14ac:dyDescent="0.3">
      <c r="A600" s="4"/>
      <c r="B600" s="4"/>
      <c r="C600" s="4"/>
      <c r="D600" s="4"/>
      <c r="E600" s="4"/>
      <c r="F600" s="4"/>
      <c r="G600" s="3"/>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row>
    <row r="601" spans="1:36" ht="15.75" customHeight="1" x14ac:dyDescent="0.3">
      <c r="A601" s="4"/>
      <c r="B601" s="4"/>
      <c r="C601" s="4"/>
      <c r="D601" s="4"/>
      <c r="E601" s="4"/>
      <c r="F601" s="4"/>
      <c r="G601" s="3"/>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row>
    <row r="602" spans="1:36" ht="15.75" customHeight="1" x14ac:dyDescent="0.3">
      <c r="A602" s="4"/>
      <c r="B602" s="4"/>
      <c r="C602" s="4"/>
      <c r="D602" s="4"/>
      <c r="E602" s="4"/>
      <c r="F602" s="4"/>
      <c r="G602" s="3"/>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row>
    <row r="603" spans="1:36" ht="15.75" customHeight="1" x14ac:dyDescent="0.3">
      <c r="A603" s="4"/>
      <c r="B603" s="4"/>
      <c r="C603" s="4"/>
      <c r="D603" s="4"/>
      <c r="E603" s="4"/>
      <c r="F603" s="4"/>
      <c r="G603" s="3"/>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row>
    <row r="604" spans="1:36" ht="15.75" customHeight="1" x14ac:dyDescent="0.3">
      <c r="A604" s="4"/>
      <c r="B604" s="4"/>
      <c r="C604" s="4"/>
      <c r="D604" s="4"/>
      <c r="E604" s="4"/>
      <c r="F604" s="4"/>
      <c r="G604" s="3"/>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row>
    <row r="605" spans="1:36" ht="15.75" customHeight="1" x14ac:dyDescent="0.3">
      <c r="A605" s="4"/>
      <c r="B605" s="4"/>
      <c r="C605" s="4"/>
      <c r="D605" s="4"/>
      <c r="E605" s="4"/>
      <c r="F605" s="4"/>
      <c r="G605" s="3"/>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row>
    <row r="606" spans="1:36" ht="15.75" customHeight="1" x14ac:dyDescent="0.3">
      <c r="A606" s="4"/>
      <c r="B606" s="4"/>
      <c r="C606" s="4"/>
      <c r="D606" s="4"/>
      <c r="E606" s="4"/>
      <c r="F606" s="4"/>
      <c r="G606" s="3"/>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row>
    <row r="607" spans="1:36" ht="15.75" customHeight="1" x14ac:dyDescent="0.3">
      <c r="A607" s="4"/>
      <c r="B607" s="4"/>
      <c r="C607" s="4"/>
      <c r="D607" s="4"/>
      <c r="E607" s="4"/>
      <c r="F607" s="4"/>
      <c r="G607" s="3"/>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row>
    <row r="608" spans="1:36" ht="15.75" customHeight="1" x14ac:dyDescent="0.3">
      <c r="A608" s="4"/>
      <c r="B608" s="4"/>
      <c r="C608" s="4"/>
      <c r="D608" s="4"/>
      <c r="E608" s="4"/>
      <c r="F608" s="4"/>
      <c r="G608" s="3"/>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row>
    <row r="609" spans="1:36" ht="15.75" customHeight="1" x14ac:dyDescent="0.3">
      <c r="A609" s="4"/>
      <c r="B609" s="4"/>
      <c r="C609" s="4"/>
      <c r="D609" s="4"/>
      <c r="E609" s="4"/>
      <c r="F609" s="4"/>
      <c r="G609" s="3"/>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row>
    <row r="610" spans="1:36" ht="15.75" customHeight="1" x14ac:dyDescent="0.3">
      <c r="A610" s="4"/>
      <c r="B610" s="4"/>
      <c r="C610" s="4"/>
      <c r="D610" s="4"/>
      <c r="E610" s="4"/>
      <c r="F610" s="4"/>
      <c r="G610" s="3"/>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row>
    <row r="611" spans="1:36" ht="15.75" customHeight="1" x14ac:dyDescent="0.3">
      <c r="A611" s="4"/>
      <c r="B611" s="4"/>
      <c r="C611" s="4"/>
      <c r="D611" s="4"/>
      <c r="E611" s="4"/>
      <c r="F611" s="4"/>
      <c r="G611" s="3"/>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row>
    <row r="612" spans="1:36" ht="15.75" customHeight="1" x14ac:dyDescent="0.3">
      <c r="A612" s="4"/>
      <c r="B612" s="4"/>
      <c r="C612" s="4"/>
      <c r="D612" s="4"/>
      <c r="E612" s="4"/>
      <c r="F612" s="4"/>
      <c r="G612" s="3"/>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row>
    <row r="613" spans="1:36" ht="15.75" customHeight="1" x14ac:dyDescent="0.3">
      <c r="A613" s="4"/>
      <c r="B613" s="4"/>
      <c r="C613" s="4"/>
      <c r="D613" s="4"/>
      <c r="E613" s="4"/>
      <c r="F613" s="4"/>
      <c r="G613" s="3"/>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row>
    <row r="614" spans="1:36" ht="15.75" customHeight="1" x14ac:dyDescent="0.3">
      <c r="A614" s="4"/>
      <c r="B614" s="4"/>
      <c r="C614" s="4"/>
      <c r="D614" s="4"/>
      <c r="E614" s="4"/>
      <c r="F614" s="4"/>
      <c r="G614" s="3"/>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row>
    <row r="615" spans="1:36" ht="15.75" customHeight="1" x14ac:dyDescent="0.3">
      <c r="A615" s="4"/>
      <c r="B615" s="4"/>
      <c r="C615" s="4"/>
      <c r="D615" s="4"/>
      <c r="E615" s="4"/>
      <c r="F615" s="4"/>
      <c r="G615" s="3"/>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row>
    <row r="616" spans="1:36" ht="15.75" customHeight="1" x14ac:dyDescent="0.3">
      <c r="A616" s="4"/>
      <c r="B616" s="4"/>
      <c r="C616" s="4"/>
      <c r="D616" s="4"/>
      <c r="E616" s="4"/>
      <c r="F616" s="4"/>
      <c r="G616" s="3"/>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row>
    <row r="617" spans="1:36" ht="15.75" customHeight="1" x14ac:dyDescent="0.3">
      <c r="A617" s="4"/>
      <c r="B617" s="4"/>
      <c r="C617" s="4"/>
      <c r="D617" s="4"/>
      <c r="E617" s="4"/>
      <c r="F617" s="4"/>
      <c r="G617" s="3"/>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row>
    <row r="618" spans="1:36" ht="15.75" customHeight="1" x14ac:dyDescent="0.3">
      <c r="A618" s="4"/>
      <c r="B618" s="4"/>
      <c r="C618" s="4"/>
      <c r="D618" s="4"/>
      <c r="E618" s="4"/>
      <c r="F618" s="4"/>
      <c r="G618" s="3"/>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row>
    <row r="619" spans="1:36" ht="15.75" customHeight="1" x14ac:dyDescent="0.3">
      <c r="A619" s="4"/>
      <c r="B619" s="4"/>
      <c r="C619" s="4"/>
      <c r="D619" s="4"/>
      <c r="E619" s="4"/>
      <c r="F619" s="4"/>
      <c r="G619" s="3"/>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row>
    <row r="620" spans="1:36" ht="15.75" customHeight="1" x14ac:dyDescent="0.3">
      <c r="A620" s="4"/>
      <c r="B620" s="4"/>
      <c r="C620" s="4"/>
      <c r="D620" s="4"/>
      <c r="E620" s="4"/>
      <c r="F620" s="4"/>
      <c r="G620" s="3"/>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row>
    <row r="621" spans="1:36" ht="15.75" customHeight="1" x14ac:dyDescent="0.3">
      <c r="A621" s="4"/>
      <c r="B621" s="4"/>
      <c r="C621" s="4"/>
      <c r="D621" s="4"/>
      <c r="E621" s="4"/>
      <c r="F621" s="4"/>
      <c r="G621" s="3"/>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row>
    <row r="622" spans="1:36" ht="15.75" customHeight="1" x14ac:dyDescent="0.3">
      <c r="A622" s="4"/>
      <c r="B622" s="4"/>
      <c r="C622" s="4"/>
      <c r="D622" s="4"/>
      <c r="E622" s="4"/>
      <c r="F622" s="4"/>
      <c r="G622" s="3"/>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row>
    <row r="623" spans="1:36" ht="15.75" customHeight="1" x14ac:dyDescent="0.3">
      <c r="A623" s="4"/>
      <c r="B623" s="4"/>
      <c r="C623" s="4"/>
      <c r="D623" s="4"/>
      <c r="E623" s="4"/>
      <c r="F623" s="4"/>
      <c r="G623" s="3"/>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row>
    <row r="624" spans="1:36" ht="15.75" customHeight="1" x14ac:dyDescent="0.3">
      <c r="A624" s="4"/>
      <c r="B624" s="4"/>
      <c r="C624" s="4"/>
      <c r="D624" s="4"/>
      <c r="E624" s="4"/>
      <c r="F624" s="4"/>
      <c r="G624" s="3"/>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row>
    <row r="625" spans="1:36" ht="15.75" customHeight="1" x14ac:dyDescent="0.3">
      <c r="A625" s="4"/>
      <c r="B625" s="4"/>
      <c r="C625" s="4"/>
      <c r="D625" s="4"/>
      <c r="E625" s="4"/>
      <c r="F625" s="4"/>
      <c r="G625" s="3"/>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row>
    <row r="626" spans="1:36" ht="15.75" customHeight="1" x14ac:dyDescent="0.3">
      <c r="A626" s="4"/>
      <c r="B626" s="4"/>
      <c r="C626" s="4"/>
      <c r="D626" s="4"/>
      <c r="E626" s="4"/>
      <c r="F626" s="4"/>
      <c r="G626" s="3"/>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row>
    <row r="627" spans="1:36" ht="15.75" customHeight="1" x14ac:dyDescent="0.3">
      <c r="A627" s="4"/>
      <c r="B627" s="4"/>
      <c r="C627" s="4"/>
      <c r="D627" s="4"/>
      <c r="E627" s="4"/>
      <c r="F627" s="4"/>
      <c r="G627" s="3"/>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row>
    <row r="628" spans="1:36" ht="15.75" customHeight="1" x14ac:dyDescent="0.3">
      <c r="A628" s="4"/>
      <c r="B628" s="4"/>
      <c r="C628" s="4"/>
      <c r="D628" s="4"/>
      <c r="E628" s="4"/>
      <c r="F628" s="4"/>
      <c r="G628" s="3"/>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row>
    <row r="629" spans="1:36" ht="15.75" customHeight="1" x14ac:dyDescent="0.3">
      <c r="A629" s="4"/>
      <c r="B629" s="4"/>
      <c r="C629" s="4"/>
      <c r="D629" s="4"/>
      <c r="E629" s="4"/>
      <c r="F629" s="4"/>
      <c r="G629" s="3"/>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row>
    <row r="630" spans="1:36" ht="15.75" customHeight="1" x14ac:dyDescent="0.3">
      <c r="A630" s="4"/>
      <c r="B630" s="4"/>
      <c r="C630" s="4"/>
      <c r="D630" s="4"/>
      <c r="E630" s="4"/>
      <c r="F630" s="4"/>
      <c r="G630" s="3"/>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row>
    <row r="631" spans="1:36" ht="15.75" customHeight="1" x14ac:dyDescent="0.3">
      <c r="A631" s="4"/>
      <c r="B631" s="4"/>
      <c r="C631" s="4"/>
      <c r="D631" s="4"/>
      <c r="E631" s="4"/>
      <c r="F631" s="4"/>
      <c r="G631" s="3"/>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row>
    <row r="632" spans="1:36" ht="15.75" customHeight="1" x14ac:dyDescent="0.3">
      <c r="A632" s="4"/>
      <c r="B632" s="4"/>
      <c r="C632" s="4"/>
      <c r="D632" s="4"/>
      <c r="E632" s="4"/>
      <c r="F632" s="4"/>
      <c r="G632" s="3"/>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row>
    <row r="633" spans="1:36" ht="15.75" customHeight="1" x14ac:dyDescent="0.3">
      <c r="A633" s="4"/>
      <c r="B633" s="4"/>
      <c r="C633" s="4"/>
      <c r="D633" s="4"/>
      <c r="E633" s="4"/>
      <c r="F633" s="4"/>
      <c r="G633" s="3"/>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row>
    <row r="634" spans="1:36" ht="15.75" customHeight="1" x14ac:dyDescent="0.3">
      <c r="A634" s="4"/>
      <c r="B634" s="4"/>
      <c r="C634" s="4"/>
      <c r="D634" s="4"/>
      <c r="E634" s="4"/>
      <c r="F634" s="4"/>
      <c r="G634" s="3"/>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row>
    <row r="635" spans="1:36" ht="15.75" customHeight="1" x14ac:dyDescent="0.3">
      <c r="A635" s="4"/>
      <c r="B635" s="4"/>
      <c r="C635" s="4"/>
      <c r="D635" s="4"/>
      <c r="E635" s="4"/>
      <c r="F635" s="4"/>
      <c r="G635" s="3"/>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row>
    <row r="636" spans="1:36" ht="15.75" customHeight="1" x14ac:dyDescent="0.3">
      <c r="A636" s="4"/>
      <c r="B636" s="4"/>
      <c r="C636" s="4"/>
      <c r="D636" s="4"/>
      <c r="E636" s="4"/>
      <c r="F636" s="4"/>
      <c r="G636" s="3"/>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row>
    <row r="637" spans="1:36" ht="15.75" customHeight="1" x14ac:dyDescent="0.3">
      <c r="A637" s="4"/>
      <c r="B637" s="4"/>
      <c r="C637" s="4"/>
      <c r="D637" s="4"/>
      <c r="E637" s="4"/>
      <c r="F637" s="4"/>
      <c r="G637" s="3"/>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row>
    <row r="638" spans="1:36" ht="15.75" customHeight="1" x14ac:dyDescent="0.3">
      <c r="A638" s="4"/>
      <c r="B638" s="4"/>
      <c r="C638" s="4"/>
      <c r="D638" s="4"/>
      <c r="E638" s="4"/>
      <c r="F638" s="4"/>
      <c r="G638" s="3"/>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row>
    <row r="639" spans="1:36" ht="15.75" customHeight="1" x14ac:dyDescent="0.3">
      <c r="A639" s="4"/>
      <c r="B639" s="4"/>
      <c r="C639" s="4"/>
      <c r="D639" s="4"/>
      <c r="E639" s="4"/>
      <c r="F639" s="4"/>
      <c r="G639" s="3"/>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row>
    <row r="640" spans="1:36" ht="15.75" customHeight="1" x14ac:dyDescent="0.3">
      <c r="A640" s="4"/>
      <c r="B640" s="4"/>
      <c r="C640" s="4"/>
      <c r="D640" s="4"/>
      <c r="E640" s="4"/>
      <c r="F640" s="4"/>
      <c r="G640" s="3"/>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row>
    <row r="641" spans="1:36" ht="15.75" customHeight="1" x14ac:dyDescent="0.3">
      <c r="A641" s="4"/>
      <c r="B641" s="4"/>
      <c r="C641" s="4"/>
      <c r="D641" s="4"/>
      <c r="E641" s="4"/>
      <c r="F641" s="4"/>
      <c r="G641" s="3"/>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row>
    <row r="642" spans="1:36" ht="15.75" customHeight="1" x14ac:dyDescent="0.3">
      <c r="A642" s="4"/>
      <c r="B642" s="4"/>
      <c r="C642" s="4"/>
      <c r="D642" s="4"/>
      <c r="E642" s="4"/>
      <c r="F642" s="4"/>
      <c r="G642" s="3"/>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row>
    <row r="643" spans="1:36" ht="15.75" customHeight="1" x14ac:dyDescent="0.3">
      <c r="A643" s="4"/>
      <c r="B643" s="4"/>
      <c r="C643" s="4"/>
      <c r="D643" s="4"/>
      <c r="E643" s="4"/>
      <c r="F643" s="4"/>
      <c r="G643" s="3"/>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row>
    <row r="644" spans="1:36" ht="15.75" customHeight="1" x14ac:dyDescent="0.3">
      <c r="A644" s="4"/>
      <c r="B644" s="4"/>
      <c r="C644" s="4"/>
      <c r="D644" s="4"/>
      <c r="E644" s="4"/>
      <c r="F644" s="4"/>
      <c r="G644" s="3"/>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row>
    <row r="645" spans="1:36" ht="15.75" customHeight="1" x14ac:dyDescent="0.3">
      <c r="A645" s="4"/>
      <c r="B645" s="4"/>
      <c r="C645" s="4"/>
      <c r="D645" s="4"/>
      <c r="E645" s="4"/>
      <c r="F645" s="4"/>
      <c r="G645" s="3"/>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row>
    <row r="646" spans="1:36" ht="15.75" customHeight="1" x14ac:dyDescent="0.3">
      <c r="A646" s="4"/>
      <c r="B646" s="4"/>
      <c r="C646" s="4"/>
      <c r="D646" s="4"/>
      <c r="E646" s="4"/>
      <c r="F646" s="4"/>
      <c r="G646" s="3"/>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row>
    <row r="647" spans="1:36" ht="15.75" customHeight="1" x14ac:dyDescent="0.3">
      <c r="A647" s="4"/>
      <c r="B647" s="4"/>
      <c r="C647" s="4"/>
      <c r="D647" s="4"/>
      <c r="E647" s="4"/>
      <c r="F647" s="4"/>
      <c r="G647" s="3"/>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row>
    <row r="648" spans="1:36" ht="15.75" customHeight="1" x14ac:dyDescent="0.3">
      <c r="A648" s="4"/>
      <c r="B648" s="4"/>
      <c r="C648" s="4"/>
      <c r="D648" s="4"/>
      <c r="E648" s="4"/>
      <c r="F648" s="4"/>
      <c r="G648" s="3"/>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row>
    <row r="649" spans="1:36" ht="15.75" customHeight="1" x14ac:dyDescent="0.3">
      <c r="A649" s="4"/>
      <c r="B649" s="4"/>
      <c r="C649" s="4"/>
      <c r="D649" s="4"/>
      <c r="E649" s="4"/>
      <c r="F649" s="4"/>
      <c r="G649" s="3"/>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row>
    <row r="650" spans="1:36" ht="15.75" customHeight="1" x14ac:dyDescent="0.3">
      <c r="A650" s="4"/>
      <c r="B650" s="4"/>
      <c r="C650" s="4"/>
      <c r="D650" s="4"/>
      <c r="E650" s="4"/>
      <c r="F650" s="4"/>
      <c r="G650" s="3"/>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row>
    <row r="651" spans="1:36" ht="15.75" customHeight="1" x14ac:dyDescent="0.3">
      <c r="A651" s="4"/>
      <c r="B651" s="4"/>
      <c r="C651" s="4"/>
      <c r="D651" s="4"/>
      <c r="E651" s="4"/>
      <c r="F651" s="4"/>
      <c r="G651" s="3"/>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row>
    <row r="652" spans="1:36" ht="15.75" customHeight="1" x14ac:dyDescent="0.3">
      <c r="A652" s="4"/>
      <c r="B652" s="4"/>
      <c r="C652" s="4"/>
      <c r="D652" s="4"/>
      <c r="E652" s="4"/>
      <c r="F652" s="4"/>
      <c r="G652" s="3"/>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row>
    <row r="653" spans="1:36" ht="15.75" customHeight="1" x14ac:dyDescent="0.3">
      <c r="A653" s="4"/>
      <c r="B653" s="4"/>
      <c r="C653" s="4"/>
      <c r="D653" s="4"/>
      <c r="E653" s="4"/>
      <c r="F653" s="4"/>
      <c r="G653" s="3"/>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row>
    <row r="654" spans="1:36" ht="15.75" customHeight="1" x14ac:dyDescent="0.3">
      <c r="A654" s="4"/>
      <c r="B654" s="4"/>
      <c r="C654" s="4"/>
      <c r="D654" s="4"/>
      <c r="E654" s="4"/>
      <c r="F654" s="4"/>
      <c r="G654" s="3"/>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row>
    <row r="655" spans="1:36" ht="15.75" customHeight="1" x14ac:dyDescent="0.3">
      <c r="A655" s="4"/>
      <c r="B655" s="4"/>
      <c r="C655" s="4"/>
      <c r="D655" s="4"/>
      <c r="E655" s="4"/>
      <c r="F655" s="4"/>
      <c r="G655" s="3"/>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row>
    <row r="656" spans="1:36" ht="15.75" customHeight="1" x14ac:dyDescent="0.3">
      <c r="A656" s="4"/>
      <c r="B656" s="4"/>
      <c r="C656" s="4"/>
      <c r="D656" s="4"/>
      <c r="E656" s="4"/>
      <c r="F656" s="4"/>
      <c r="G656" s="3"/>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row>
    <row r="657" spans="1:36" ht="15.75" customHeight="1" x14ac:dyDescent="0.3">
      <c r="A657" s="4"/>
      <c r="B657" s="4"/>
      <c r="C657" s="4"/>
      <c r="D657" s="4"/>
      <c r="E657" s="4"/>
      <c r="F657" s="4"/>
      <c r="G657" s="3"/>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row>
    <row r="658" spans="1:36" ht="15.75" customHeight="1" x14ac:dyDescent="0.3">
      <c r="A658" s="4"/>
      <c r="B658" s="4"/>
      <c r="C658" s="4"/>
      <c r="D658" s="4"/>
      <c r="E658" s="4"/>
      <c r="F658" s="4"/>
      <c r="G658" s="3"/>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row>
    <row r="659" spans="1:36" ht="15.75" customHeight="1" x14ac:dyDescent="0.3">
      <c r="A659" s="4"/>
      <c r="B659" s="4"/>
      <c r="C659" s="4"/>
      <c r="D659" s="4"/>
      <c r="E659" s="4"/>
      <c r="F659" s="4"/>
      <c r="G659" s="3"/>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row>
    <row r="660" spans="1:36" ht="15.75" customHeight="1" x14ac:dyDescent="0.3">
      <c r="A660" s="4"/>
      <c r="B660" s="4"/>
      <c r="C660" s="4"/>
      <c r="D660" s="4"/>
      <c r="E660" s="4"/>
      <c r="F660" s="4"/>
      <c r="G660" s="3"/>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row>
    <row r="661" spans="1:36" ht="15.75" customHeight="1" x14ac:dyDescent="0.3">
      <c r="A661" s="4"/>
      <c r="B661" s="4"/>
      <c r="C661" s="4"/>
      <c r="D661" s="4"/>
      <c r="E661" s="4"/>
      <c r="F661" s="4"/>
      <c r="G661" s="3"/>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row>
    <row r="662" spans="1:36" ht="15.75" customHeight="1" x14ac:dyDescent="0.3">
      <c r="A662" s="4"/>
      <c r="B662" s="4"/>
      <c r="C662" s="4"/>
      <c r="D662" s="4"/>
      <c r="E662" s="4"/>
      <c r="F662" s="4"/>
      <c r="G662" s="3"/>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row>
    <row r="663" spans="1:36" ht="15.75" customHeight="1" x14ac:dyDescent="0.3">
      <c r="A663" s="4"/>
      <c r="B663" s="4"/>
      <c r="C663" s="4"/>
      <c r="D663" s="4"/>
      <c r="E663" s="4"/>
      <c r="F663" s="4"/>
      <c r="G663" s="3"/>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row>
    <row r="664" spans="1:36" ht="15.75" customHeight="1" x14ac:dyDescent="0.3">
      <c r="A664" s="4"/>
      <c r="B664" s="4"/>
      <c r="C664" s="4"/>
      <c r="D664" s="4"/>
      <c r="E664" s="4"/>
      <c r="F664" s="4"/>
      <c r="G664" s="3"/>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row>
    <row r="665" spans="1:36" ht="15.75" customHeight="1" x14ac:dyDescent="0.3">
      <c r="A665" s="4"/>
      <c r="B665" s="4"/>
      <c r="C665" s="4"/>
      <c r="D665" s="4"/>
      <c r="E665" s="4"/>
      <c r="F665" s="4"/>
      <c r="G665" s="3"/>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row>
    <row r="666" spans="1:36" ht="15.75" customHeight="1" x14ac:dyDescent="0.3">
      <c r="A666" s="4"/>
      <c r="B666" s="4"/>
      <c r="C666" s="4"/>
      <c r="D666" s="4"/>
      <c r="E666" s="4"/>
      <c r="F666" s="4"/>
      <c r="G666" s="3"/>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row>
    <row r="667" spans="1:36" ht="15.75" customHeight="1" x14ac:dyDescent="0.3">
      <c r="A667" s="4"/>
      <c r="B667" s="4"/>
      <c r="C667" s="4"/>
      <c r="D667" s="4"/>
      <c r="E667" s="4"/>
      <c r="F667" s="4"/>
      <c r="G667" s="3"/>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row>
    <row r="668" spans="1:36" ht="15.75" customHeight="1" x14ac:dyDescent="0.3">
      <c r="A668" s="4"/>
      <c r="B668" s="4"/>
      <c r="C668" s="4"/>
      <c r="D668" s="4"/>
      <c r="E668" s="4"/>
      <c r="F668" s="4"/>
      <c r="G668" s="3"/>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row>
    <row r="669" spans="1:36" ht="15.75" customHeight="1" x14ac:dyDescent="0.3">
      <c r="A669" s="4"/>
      <c r="B669" s="4"/>
      <c r="C669" s="4"/>
      <c r="D669" s="4"/>
      <c r="E669" s="4"/>
      <c r="F669" s="4"/>
      <c r="G669" s="3"/>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row>
    <row r="670" spans="1:36" ht="15.75" customHeight="1" x14ac:dyDescent="0.3">
      <c r="A670" s="4"/>
      <c r="B670" s="4"/>
      <c r="C670" s="4"/>
      <c r="D670" s="4"/>
      <c r="E670" s="4"/>
      <c r="F670" s="4"/>
      <c r="G670" s="3"/>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row>
    <row r="671" spans="1:36" ht="15.75" customHeight="1" x14ac:dyDescent="0.3">
      <c r="A671" s="4"/>
      <c r="B671" s="4"/>
      <c r="C671" s="4"/>
      <c r="D671" s="4"/>
      <c r="E671" s="4"/>
      <c r="F671" s="4"/>
      <c r="G671" s="3"/>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row>
    <row r="672" spans="1:36" ht="15.75" customHeight="1" x14ac:dyDescent="0.3">
      <c r="A672" s="4"/>
      <c r="B672" s="4"/>
      <c r="C672" s="4"/>
      <c r="D672" s="4"/>
      <c r="E672" s="4"/>
      <c r="F672" s="4"/>
      <c r="G672" s="3"/>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row>
    <row r="673" spans="1:36" ht="15.75" customHeight="1" x14ac:dyDescent="0.3">
      <c r="A673" s="4"/>
      <c r="B673" s="4"/>
      <c r="C673" s="4"/>
      <c r="D673" s="4"/>
      <c r="E673" s="4"/>
      <c r="F673" s="4"/>
      <c r="G673" s="3"/>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row>
    <row r="674" spans="1:36" ht="15.75" customHeight="1" x14ac:dyDescent="0.3">
      <c r="A674" s="4"/>
      <c r="B674" s="4"/>
      <c r="C674" s="4"/>
      <c r="D674" s="4"/>
      <c r="E674" s="4"/>
      <c r="F674" s="4"/>
      <c r="G674" s="3"/>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row>
    <row r="675" spans="1:36" ht="15.75" customHeight="1" x14ac:dyDescent="0.3">
      <c r="A675" s="4"/>
      <c r="B675" s="4"/>
      <c r="C675" s="4"/>
      <c r="D675" s="4"/>
      <c r="E675" s="4"/>
      <c r="F675" s="4"/>
      <c r="G675" s="3"/>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row>
    <row r="676" spans="1:36" ht="15.75" customHeight="1" x14ac:dyDescent="0.3">
      <c r="A676" s="4"/>
      <c r="B676" s="4"/>
      <c r="C676" s="4"/>
      <c r="D676" s="4"/>
      <c r="E676" s="4"/>
      <c r="F676" s="4"/>
      <c r="G676" s="3"/>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row>
    <row r="677" spans="1:36" ht="15.75" customHeight="1" x14ac:dyDescent="0.3">
      <c r="A677" s="4"/>
      <c r="B677" s="4"/>
      <c r="C677" s="4"/>
      <c r="D677" s="4"/>
      <c r="E677" s="4"/>
      <c r="F677" s="4"/>
      <c r="G677" s="3"/>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row>
    <row r="678" spans="1:36" ht="15.75" customHeight="1" x14ac:dyDescent="0.3">
      <c r="A678" s="4"/>
      <c r="B678" s="4"/>
      <c r="C678" s="4"/>
      <c r="D678" s="4"/>
      <c r="E678" s="4"/>
      <c r="F678" s="4"/>
      <c r="G678" s="3"/>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row>
    <row r="679" spans="1:36" ht="15.75" customHeight="1" x14ac:dyDescent="0.3">
      <c r="A679" s="4"/>
      <c r="B679" s="4"/>
      <c r="C679" s="4"/>
      <c r="D679" s="4"/>
      <c r="E679" s="4"/>
      <c r="F679" s="4"/>
      <c r="G679" s="3"/>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row>
    <row r="680" spans="1:36" ht="15.75" customHeight="1" x14ac:dyDescent="0.3">
      <c r="A680" s="4"/>
      <c r="B680" s="4"/>
      <c r="C680" s="4"/>
      <c r="D680" s="4"/>
      <c r="E680" s="4"/>
      <c r="F680" s="4"/>
      <c r="G680" s="3"/>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row>
    <row r="681" spans="1:36" ht="15.75" customHeight="1" x14ac:dyDescent="0.3">
      <c r="A681" s="4"/>
      <c r="B681" s="4"/>
      <c r="C681" s="4"/>
      <c r="D681" s="4"/>
      <c r="E681" s="4"/>
      <c r="F681" s="4"/>
      <c r="G681" s="3"/>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row>
    <row r="682" spans="1:36" ht="15.75" customHeight="1" x14ac:dyDescent="0.3">
      <c r="A682" s="4"/>
      <c r="B682" s="4"/>
      <c r="C682" s="4"/>
      <c r="D682" s="4"/>
      <c r="E682" s="4"/>
      <c r="F682" s="4"/>
      <c r="G682" s="3"/>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row>
    <row r="683" spans="1:36" ht="15.75" customHeight="1" x14ac:dyDescent="0.3">
      <c r="A683" s="4"/>
      <c r="B683" s="4"/>
      <c r="C683" s="4"/>
      <c r="D683" s="4"/>
      <c r="E683" s="4"/>
      <c r="F683" s="4"/>
      <c r="G683" s="3"/>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row>
    <row r="684" spans="1:36" ht="15.75" customHeight="1" x14ac:dyDescent="0.3">
      <c r="A684" s="4"/>
      <c r="B684" s="4"/>
      <c r="C684" s="4"/>
      <c r="D684" s="4"/>
      <c r="E684" s="4"/>
      <c r="F684" s="4"/>
      <c r="G684" s="3"/>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row>
    <row r="685" spans="1:36" ht="15.75" customHeight="1" x14ac:dyDescent="0.3">
      <c r="A685" s="4"/>
      <c r="B685" s="4"/>
      <c r="C685" s="4"/>
      <c r="D685" s="4"/>
      <c r="E685" s="4"/>
      <c r="F685" s="4"/>
      <c r="G685" s="3"/>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row>
    <row r="686" spans="1:36" ht="15.75" customHeight="1" x14ac:dyDescent="0.3">
      <c r="A686" s="4"/>
      <c r="B686" s="4"/>
      <c r="C686" s="4"/>
      <c r="D686" s="4"/>
      <c r="E686" s="4"/>
      <c r="F686" s="4"/>
      <c r="G686" s="3"/>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row>
    <row r="687" spans="1:36" ht="15.75" customHeight="1" x14ac:dyDescent="0.3">
      <c r="A687" s="4"/>
      <c r="B687" s="4"/>
      <c r="C687" s="4"/>
      <c r="D687" s="4"/>
      <c r="E687" s="4"/>
      <c r="F687" s="4"/>
      <c r="G687" s="3"/>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row>
    <row r="688" spans="1:36" ht="15.75" customHeight="1" x14ac:dyDescent="0.3">
      <c r="A688" s="4"/>
      <c r="B688" s="4"/>
      <c r="C688" s="4"/>
      <c r="D688" s="4"/>
      <c r="E688" s="4"/>
      <c r="F688" s="4"/>
      <c r="G688" s="3"/>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row>
    <row r="689" spans="1:36" ht="15.75" customHeight="1" x14ac:dyDescent="0.3">
      <c r="A689" s="4"/>
      <c r="B689" s="4"/>
      <c r="C689" s="4"/>
      <c r="D689" s="4"/>
      <c r="E689" s="4"/>
      <c r="F689" s="4"/>
      <c r="G689" s="3"/>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row>
    <row r="690" spans="1:36" ht="15.75" customHeight="1" x14ac:dyDescent="0.3">
      <c r="A690" s="4"/>
      <c r="B690" s="4"/>
      <c r="C690" s="4"/>
      <c r="D690" s="4"/>
      <c r="E690" s="4"/>
      <c r="F690" s="4"/>
      <c r="G690" s="3"/>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row>
    <row r="691" spans="1:36" ht="15.75" customHeight="1" x14ac:dyDescent="0.3">
      <c r="A691" s="4"/>
      <c r="B691" s="4"/>
      <c r="C691" s="4"/>
      <c r="D691" s="4"/>
      <c r="E691" s="4"/>
      <c r="F691" s="4"/>
      <c r="G691" s="3"/>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row>
    <row r="692" spans="1:36" ht="15.75" customHeight="1" x14ac:dyDescent="0.3">
      <c r="A692" s="4"/>
      <c r="B692" s="4"/>
      <c r="C692" s="4"/>
      <c r="D692" s="4"/>
      <c r="E692" s="4"/>
      <c r="F692" s="4"/>
      <c r="G692" s="3"/>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row>
    <row r="693" spans="1:36" ht="15.75" customHeight="1" x14ac:dyDescent="0.3">
      <c r="A693" s="4"/>
      <c r="B693" s="4"/>
      <c r="C693" s="4"/>
      <c r="D693" s="4"/>
      <c r="E693" s="4"/>
      <c r="F693" s="4"/>
      <c r="G693" s="3"/>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row>
    <row r="694" spans="1:36" ht="15.75" customHeight="1" x14ac:dyDescent="0.3">
      <c r="A694" s="4"/>
      <c r="B694" s="4"/>
      <c r="C694" s="4"/>
      <c r="D694" s="4"/>
      <c r="E694" s="4"/>
      <c r="F694" s="4"/>
      <c r="G694" s="3"/>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row>
    <row r="695" spans="1:36" ht="15.75" customHeight="1" x14ac:dyDescent="0.3">
      <c r="A695" s="4"/>
      <c r="B695" s="4"/>
      <c r="C695" s="4"/>
      <c r="D695" s="4"/>
      <c r="E695" s="4"/>
      <c r="F695" s="4"/>
      <c r="G695" s="3"/>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row>
    <row r="696" spans="1:36" ht="15.75" customHeight="1" x14ac:dyDescent="0.3">
      <c r="A696" s="4"/>
      <c r="B696" s="4"/>
      <c r="C696" s="4"/>
      <c r="D696" s="4"/>
      <c r="E696" s="4"/>
      <c r="F696" s="4"/>
      <c r="G696" s="3"/>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row>
    <row r="697" spans="1:36" ht="15.75" customHeight="1" x14ac:dyDescent="0.3">
      <c r="A697" s="4"/>
      <c r="B697" s="4"/>
      <c r="C697" s="4"/>
      <c r="D697" s="4"/>
      <c r="E697" s="4"/>
      <c r="F697" s="4"/>
      <c r="G697" s="3"/>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row>
    <row r="698" spans="1:36" ht="15.75" customHeight="1" x14ac:dyDescent="0.3">
      <c r="A698" s="4"/>
      <c r="B698" s="4"/>
      <c r="C698" s="4"/>
      <c r="D698" s="4"/>
      <c r="E698" s="4"/>
      <c r="F698" s="4"/>
      <c r="G698" s="3"/>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row>
    <row r="699" spans="1:36" ht="15.75" customHeight="1" x14ac:dyDescent="0.3">
      <c r="A699" s="4"/>
      <c r="B699" s="4"/>
      <c r="C699" s="4"/>
      <c r="D699" s="4"/>
      <c r="E699" s="4"/>
      <c r="F699" s="4"/>
      <c r="G699" s="3"/>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row>
    <row r="700" spans="1:36" ht="15.75" customHeight="1" x14ac:dyDescent="0.3">
      <c r="A700" s="4"/>
      <c r="B700" s="4"/>
      <c r="C700" s="4"/>
      <c r="D700" s="4"/>
      <c r="E700" s="4"/>
      <c r="F700" s="4"/>
      <c r="G700" s="3"/>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row>
    <row r="701" spans="1:36" ht="15.75" customHeight="1" x14ac:dyDescent="0.3">
      <c r="A701" s="4"/>
      <c r="B701" s="4"/>
      <c r="C701" s="4"/>
      <c r="D701" s="4"/>
      <c r="E701" s="4"/>
      <c r="F701" s="4"/>
      <c r="G701" s="3"/>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row>
    <row r="702" spans="1:36" ht="15.75" customHeight="1" x14ac:dyDescent="0.3">
      <c r="A702" s="4"/>
      <c r="B702" s="4"/>
      <c r="C702" s="4"/>
      <c r="D702" s="4"/>
      <c r="E702" s="4"/>
      <c r="F702" s="4"/>
      <c r="G702" s="3"/>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row>
    <row r="703" spans="1:36" ht="15.75" customHeight="1" x14ac:dyDescent="0.3">
      <c r="A703" s="4"/>
      <c r="B703" s="4"/>
      <c r="C703" s="4"/>
      <c r="D703" s="4"/>
      <c r="E703" s="4"/>
      <c r="F703" s="4"/>
      <c r="G703" s="3"/>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row>
    <row r="704" spans="1:36" ht="15.75" customHeight="1" x14ac:dyDescent="0.3">
      <c r="A704" s="4"/>
      <c r="B704" s="4"/>
      <c r="C704" s="4"/>
      <c r="D704" s="4"/>
      <c r="E704" s="4"/>
      <c r="F704" s="4"/>
      <c r="G704" s="3"/>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row>
    <row r="705" spans="1:36" ht="15.75" customHeight="1" x14ac:dyDescent="0.3">
      <c r="A705" s="4"/>
      <c r="B705" s="4"/>
      <c r="C705" s="4"/>
      <c r="D705" s="4"/>
      <c r="E705" s="4"/>
      <c r="F705" s="4"/>
      <c r="G705" s="3"/>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row>
    <row r="706" spans="1:36" ht="15.75" customHeight="1" x14ac:dyDescent="0.3">
      <c r="A706" s="4"/>
      <c r="B706" s="4"/>
      <c r="C706" s="4"/>
      <c r="D706" s="4"/>
      <c r="E706" s="4"/>
      <c r="F706" s="4"/>
      <c r="G706" s="3"/>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row>
    <row r="707" spans="1:36" ht="15.75" customHeight="1" x14ac:dyDescent="0.3">
      <c r="A707" s="4"/>
      <c r="B707" s="4"/>
      <c r="C707" s="4"/>
      <c r="D707" s="4"/>
      <c r="E707" s="4"/>
      <c r="F707" s="4"/>
      <c r="G707" s="3"/>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row>
    <row r="708" spans="1:36" ht="15.75" customHeight="1" x14ac:dyDescent="0.3">
      <c r="A708" s="4"/>
      <c r="B708" s="4"/>
      <c r="C708" s="4"/>
      <c r="D708" s="4"/>
      <c r="E708" s="4"/>
      <c r="F708" s="4"/>
      <c r="G708" s="3"/>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row>
    <row r="709" spans="1:36" ht="15.75" customHeight="1" x14ac:dyDescent="0.3">
      <c r="A709" s="4"/>
      <c r="B709" s="4"/>
      <c r="C709" s="4"/>
      <c r="D709" s="4"/>
      <c r="E709" s="4"/>
      <c r="F709" s="4"/>
      <c r="G709" s="3"/>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row>
    <row r="710" spans="1:36" ht="15.75" customHeight="1" x14ac:dyDescent="0.3">
      <c r="A710" s="4"/>
      <c r="B710" s="4"/>
      <c r="C710" s="4"/>
      <c r="D710" s="4"/>
      <c r="E710" s="4"/>
      <c r="F710" s="4"/>
      <c r="G710" s="3"/>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row>
    <row r="711" spans="1:36" ht="15.75" customHeight="1" x14ac:dyDescent="0.3">
      <c r="A711" s="4"/>
      <c r="B711" s="4"/>
      <c r="C711" s="4"/>
      <c r="D711" s="4"/>
      <c r="E711" s="4"/>
      <c r="F711" s="4"/>
      <c r="G711" s="3"/>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row>
    <row r="712" spans="1:36" ht="15.75" customHeight="1" x14ac:dyDescent="0.3">
      <c r="A712" s="4"/>
      <c r="B712" s="4"/>
      <c r="C712" s="4"/>
      <c r="D712" s="4"/>
      <c r="E712" s="4"/>
      <c r="F712" s="4"/>
      <c r="G712" s="3"/>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row>
    <row r="713" spans="1:36" ht="15.75" customHeight="1" x14ac:dyDescent="0.3">
      <c r="A713" s="4"/>
      <c r="B713" s="4"/>
      <c r="C713" s="4"/>
      <c r="D713" s="4"/>
      <c r="E713" s="4"/>
      <c r="F713" s="4"/>
      <c r="G713" s="3"/>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row>
    <row r="714" spans="1:36" ht="15.75" customHeight="1" x14ac:dyDescent="0.3">
      <c r="A714" s="4"/>
      <c r="B714" s="4"/>
      <c r="C714" s="4"/>
      <c r="D714" s="4"/>
      <c r="E714" s="4"/>
      <c r="F714" s="4"/>
      <c r="G714" s="3"/>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row>
    <row r="715" spans="1:36" ht="15.75" customHeight="1" x14ac:dyDescent="0.3">
      <c r="A715" s="4"/>
      <c r="B715" s="4"/>
      <c r="C715" s="4"/>
      <c r="D715" s="4"/>
      <c r="E715" s="4"/>
      <c r="F715" s="4"/>
      <c r="G715" s="3"/>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row>
    <row r="716" spans="1:36" ht="15.75" customHeight="1" x14ac:dyDescent="0.3">
      <c r="A716" s="4"/>
      <c r="B716" s="4"/>
      <c r="C716" s="4"/>
      <c r="D716" s="4"/>
      <c r="E716" s="4"/>
      <c r="F716" s="4"/>
      <c r="G716" s="3"/>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row>
    <row r="717" spans="1:36" ht="15.75" customHeight="1" x14ac:dyDescent="0.3">
      <c r="A717" s="4"/>
      <c r="B717" s="4"/>
      <c r="C717" s="4"/>
      <c r="D717" s="4"/>
      <c r="E717" s="4"/>
      <c r="F717" s="4"/>
      <c r="G717" s="3"/>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row>
    <row r="718" spans="1:36" ht="15.75" customHeight="1" x14ac:dyDescent="0.3">
      <c r="A718" s="4"/>
      <c r="B718" s="4"/>
      <c r="C718" s="4"/>
      <c r="D718" s="4"/>
      <c r="E718" s="4"/>
      <c r="F718" s="4"/>
      <c r="G718" s="3"/>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row>
    <row r="719" spans="1:36" ht="15.75" customHeight="1" x14ac:dyDescent="0.3">
      <c r="A719" s="4"/>
      <c r="B719" s="4"/>
      <c r="C719" s="4"/>
      <c r="D719" s="4"/>
      <c r="E719" s="4"/>
      <c r="F719" s="4"/>
      <c r="G719" s="3"/>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row>
    <row r="720" spans="1:36" ht="15.75" customHeight="1" x14ac:dyDescent="0.3">
      <c r="A720" s="4"/>
      <c r="B720" s="4"/>
      <c r="C720" s="4"/>
      <c r="D720" s="4"/>
      <c r="E720" s="4"/>
      <c r="F720" s="4"/>
      <c r="G720" s="3"/>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row>
    <row r="721" spans="1:36" ht="15.75" customHeight="1" x14ac:dyDescent="0.3">
      <c r="A721" s="4"/>
      <c r="B721" s="4"/>
      <c r="C721" s="4"/>
      <c r="D721" s="4"/>
      <c r="E721" s="4"/>
      <c r="F721" s="4"/>
      <c r="G721" s="3"/>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row>
    <row r="722" spans="1:36" ht="15.75" customHeight="1" x14ac:dyDescent="0.3">
      <c r="A722" s="4"/>
      <c r="B722" s="4"/>
      <c r="C722" s="4"/>
      <c r="D722" s="4"/>
      <c r="E722" s="4"/>
      <c r="F722" s="4"/>
      <c r="G722" s="3"/>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row>
    <row r="723" spans="1:36" ht="15.75" customHeight="1" x14ac:dyDescent="0.3">
      <c r="A723" s="4"/>
      <c r="B723" s="4"/>
      <c r="C723" s="4"/>
      <c r="D723" s="4"/>
      <c r="E723" s="4"/>
      <c r="F723" s="4"/>
      <c r="G723" s="3"/>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row>
    <row r="724" spans="1:36" ht="15.75" customHeight="1" x14ac:dyDescent="0.3">
      <c r="A724" s="4"/>
      <c r="B724" s="4"/>
      <c r="C724" s="4"/>
      <c r="D724" s="4"/>
      <c r="E724" s="4"/>
      <c r="F724" s="4"/>
      <c r="G724" s="3"/>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row>
    <row r="725" spans="1:36" ht="15.75" customHeight="1" x14ac:dyDescent="0.3">
      <c r="A725" s="4"/>
      <c r="B725" s="4"/>
      <c r="C725" s="4"/>
      <c r="D725" s="4"/>
      <c r="E725" s="4"/>
      <c r="F725" s="4"/>
      <c r="G725" s="3"/>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row>
    <row r="726" spans="1:36" ht="15.75" customHeight="1" x14ac:dyDescent="0.3">
      <c r="A726" s="4"/>
      <c r="B726" s="4"/>
      <c r="C726" s="4"/>
      <c r="D726" s="4"/>
      <c r="E726" s="4"/>
      <c r="F726" s="4"/>
      <c r="G726" s="3"/>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row>
    <row r="727" spans="1:36" ht="15.75" customHeight="1" x14ac:dyDescent="0.3">
      <c r="A727" s="4"/>
      <c r="B727" s="4"/>
      <c r="C727" s="4"/>
      <c r="D727" s="4"/>
      <c r="E727" s="4"/>
      <c r="F727" s="4"/>
      <c r="G727" s="3"/>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row>
    <row r="728" spans="1:36" ht="15.75" customHeight="1" x14ac:dyDescent="0.3">
      <c r="A728" s="4"/>
      <c r="B728" s="4"/>
      <c r="C728" s="4"/>
      <c r="D728" s="4"/>
      <c r="E728" s="4"/>
      <c r="F728" s="4"/>
      <c r="G728" s="3"/>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row>
    <row r="729" spans="1:36" ht="15.75" customHeight="1" x14ac:dyDescent="0.3">
      <c r="A729" s="4"/>
      <c r="B729" s="4"/>
      <c r="C729" s="4"/>
      <c r="D729" s="4"/>
      <c r="E729" s="4"/>
      <c r="F729" s="4"/>
      <c r="G729" s="3"/>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row>
    <row r="730" spans="1:36" ht="15.75" customHeight="1" x14ac:dyDescent="0.3">
      <c r="A730" s="4"/>
      <c r="B730" s="4"/>
      <c r="C730" s="4"/>
      <c r="D730" s="4"/>
      <c r="E730" s="4"/>
      <c r="F730" s="4"/>
      <c r="G730" s="3"/>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row>
    <row r="731" spans="1:36" ht="15.75" customHeight="1" x14ac:dyDescent="0.3">
      <c r="A731" s="4"/>
      <c r="B731" s="4"/>
      <c r="C731" s="4"/>
      <c r="D731" s="4"/>
      <c r="E731" s="4"/>
      <c r="F731" s="4"/>
      <c r="G731" s="3"/>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row>
    <row r="732" spans="1:36" ht="15.75" customHeight="1" x14ac:dyDescent="0.3">
      <c r="A732" s="4"/>
      <c r="B732" s="4"/>
      <c r="C732" s="4"/>
      <c r="D732" s="4"/>
      <c r="E732" s="4"/>
      <c r="F732" s="4"/>
      <c r="G732" s="3"/>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row>
    <row r="733" spans="1:36" ht="15.75" customHeight="1" x14ac:dyDescent="0.3">
      <c r="A733" s="4"/>
      <c r="B733" s="4"/>
      <c r="C733" s="4"/>
      <c r="D733" s="4"/>
      <c r="E733" s="4"/>
      <c r="F733" s="4"/>
      <c r="G733" s="3"/>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row>
    <row r="734" spans="1:36" ht="15.75" customHeight="1" x14ac:dyDescent="0.3">
      <c r="A734" s="4"/>
      <c r="B734" s="4"/>
      <c r="C734" s="4"/>
      <c r="D734" s="4"/>
      <c r="E734" s="4"/>
      <c r="F734" s="4"/>
      <c r="G734" s="3"/>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row>
    <row r="735" spans="1:36" ht="15.75" customHeight="1" x14ac:dyDescent="0.3">
      <c r="A735" s="4"/>
      <c r="B735" s="4"/>
      <c r="C735" s="4"/>
      <c r="D735" s="4"/>
      <c r="E735" s="4"/>
      <c r="F735" s="4"/>
      <c r="G735" s="3"/>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row>
    <row r="736" spans="1:36" ht="15.75" customHeight="1" x14ac:dyDescent="0.3">
      <c r="A736" s="4"/>
      <c r="B736" s="4"/>
      <c r="C736" s="4"/>
      <c r="D736" s="4"/>
      <c r="E736" s="4"/>
      <c r="F736" s="4"/>
      <c r="G736" s="3"/>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row>
    <row r="737" spans="1:36" ht="15.75" customHeight="1" x14ac:dyDescent="0.3">
      <c r="A737" s="4"/>
      <c r="B737" s="4"/>
      <c r="C737" s="4"/>
      <c r="D737" s="4"/>
      <c r="E737" s="4"/>
      <c r="F737" s="4"/>
      <c r="G737" s="3"/>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row>
    <row r="738" spans="1:36" ht="15.75" customHeight="1" x14ac:dyDescent="0.3">
      <c r="A738" s="4"/>
      <c r="B738" s="4"/>
      <c r="C738" s="4"/>
      <c r="D738" s="4"/>
      <c r="E738" s="4"/>
      <c r="F738" s="4"/>
      <c r="G738" s="3"/>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row>
    <row r="739" spans="1:36" ht="15.75" customHeight="1" x14ac:dyDescent="0.3">
      <c r="A739" s="4"/>
      <c r="B739" s="4"/>
      <c r="C739" s="4"/>
      <c r="D739" s="4"/>
      <c r="E739" s="4"/>
      <c r="F739" s="4"/>
      <c r="G739" s="3"/>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row>
    <row r="740" spans="1:36" ht="15.75" customHeight="1" x14ac:dyDescent="0.3">
      <c r="A740" s="4"/>
      <c r="B740" s="4"/>
      <c r="C740" s="4"/>
      <c r="D740" s="4"/>
      <c r="E740" s="4"/>
      <c r="F740" s="4"/>
      <c r="G740" s="3"/>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row>
    <row r="741" spans="1:36" ht="15.75" customHeight="1" x14ac:dyDescent="0.3">
      <c r="A741" s="4"/>
      <c r="B741" s="4"/>
      <c r="C741" s="4"/>
      <c r="D741" s="4"/>
      <c r="E741" s="4"/>
      <c r="F741" s="4"/>
      <c r="G741" s="3"/>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row>
    <row r="742" spans="1:36" ht="15.75" customHeight="1" x14ac:dyDescent="0.3">
      <c r="A742" s="4"/>
      <c r="B742" s="4"/>
      <c r="C742" s="4"/>
      <c r="D742" s="4"/>
      <c r="E742" s="4"/>
      <c r="F742" s="4"/>
      <c r="G742" s="3"/>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row>
    <row r="743" spans="1:36" ht="15.75" customHeight="1" x14ac:dyDescent="0.3">
      <c r="A743" s="4"/>
      <c r="B743" s="4"/>
      <c r="C743" s="4"/>
      <c r="D743" s="4"/>
      <c r="E743" s="4"/>
      <c r="F743" s="4"/>
      <c r="G743" s="3"/>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row>
    <row r="744" spans="1:36" ht="15.75" customHeight="1" x14ac:dyDescent="0.3">
      <c r="A744" s="4"/>
      <c r="B744" s="4"/>
      <c r="C744" s="4"/>
      <c r="D744" s="4"/>
      <c r="E744" s="4"/>
      <c r="F744" s="4"/>
      <c r="G744" s="3"/>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row>
    <row r="745" spans="1:36" ht="15.75" customHeight="1" x14ac:dyDescent="0.3">
      <c r="A745" s="4"/>
      <c r="B745" s="4"/>
      <c r="C745" s="4"/>
      <c r="D745" s="4"/>
      <c r="E745" s="4"/>
      <c r="F745" s="4"/>
      <c r="G745" s="3"/>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row>
    <row r="746" spans="1:36" ht="15.75" customHeight="1" x14ac:dyDescent="0.3">
      <c r="A746" s="4"/>
      <c r="B746" s="4"/>
      <c r="C746" s="4"/>
      <c r="D746" s="4"/>
      <c r="E746" s="4"/>
      <c r="F746" s="4"/>
      <c r="G746" s="3"/>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row>
    <row r="747" spans="1:36" ht="15.75" customHeight="1" x14ac:dyDescent="0.3">
      <c r="A747" s="4"/>
      <c r="B747" s="4"/>
      <c r="C747" s="4"/>
      <c r="D747" s="4"/>
      <c r="E747" s="4"/>
      <c r="F747" s="4"/>
      <c r="G747" s="3"/>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row>
    <row r="748" spans="1:36" ht="15.75" customHeight="1" x14ac:dyDescent="0.3">
      <c r="A748" s="4"/>
      <c r="B748" s="4"/>
      <c r="C748" s="4"/>
      <c r="D748" s="4"/>
      <c r="E748" s="4"/>
      <c r="F748" s="4"/>
      <c r="G748" s="3"/>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row>
    <row r="749" spans="1:36" ht="15.75" customHeight="1" x14ac:dyDescent="0.3">
      <c r="A749" s="4"/>
      <c r="B749" s="4"/>
      <c r="C749" s="4"/>
      <c r="D749" s="4"/>
      <c r="E749" s="4"/>
      <c r="F749" s="4"/>
      <c r="G749" s="3"/>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row>
    <row r="750" spans="1:36" ht="15.75" customHeight="1" x14ac:dyDescent="0.3">
      <c r="A750" s="4"/>
      <c r="B750" s="4"/>
      <c r="C750" s="4"/>
      <c r="D750" s="4"/>
      <c r="E750" s="4"/>
      <c r="F750" s="4"/>
      <c r="G750" s="3"/>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row>
    <row r="751" spans="1:36" ht="15.75" customHeight="1" x14ac:dyDescent="0.3">
      <c r="A751" s="4"/>
      <c r="B751" s="4"/>
      <c r="C751" s="4"/>
      <c r="D751" s="4"/>
      <c r="E751" s="4"/>
      <c r="F751" s="4"/>
      <c r="G751" s="3"/>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row>
    <row r="752" spans="1:36" ht="15.75" customHeight="1" x14ac:dyDescent="0.3">
      <c r="A752" s="4"/>
      <c r="B752" s="4"/>
      <c r="C752" s="4"/>
      <c r="D752" s="4"/>
      <c r="E752" s="4"/>
      <c r="F752" s="4"/>
      <c r="G752" s="3"/>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row>
    <row r="753" spans="1:36" ht="15.75" customHeight="1" x14ac:dyDescent="0.3">
      <c r="A753" s="4"/>
      <c r="B753" s="4"/>
      <c r="C753" s="4"/>
      <c r="D753" s="4"/>
      <c r="E753" s="4"/>
      <c r="F753" s="4"/>
      <c r="G753" s="3"/>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row>
    <row r="754" spans="1:36" ht="15.75" customHeight="1" x14ac:dyDescent="0.3">
      <c r="A754" s="4"/>
      <c r="B754" s="4"/>
      <c r="C754" s="4"/>
      <c r="D754" s="4"/>
      <c r="E754" s="4"/>
      <c r="F754" s="4"/>
      <c r="G754" s="3"/>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row>
    <row r="755" spans="1:36" ht="15.75" customHeight="1" x14ac:dyDescent="0.3">
      <c r="A755" s="4"/>
      <c r="B755" s="4"/>
      <c r="C755" s="4"/>
      <c r="D755" s="4"/>
      <c r="E755" s="4"/>
      <c r="F755" s="4"/>
      <c r="G755" s="3"/>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row>
    <row r="756" spans="1:36" ht="15.75" customHeight="1" x14ac:dyDescent="0.3">
      <c r="A756" s="4"/>
      <c r="B756" s="4"/>
      <c r="C756" s="4"/>
      <c r="D756" s="4"/>
      <c r="E756" s="4"/>
      <c r="F756" s="4"/>
      <c r="G756" s="3"/>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row>
    <row r="757" spans="1:36" ht="15.75" customHeight="1" x14ac:dyDescent="0.3">
      <c r="A757" s="4"/>
      <c r="B757" s="4"/>
      <c r="C757" s="4"/>
      <c r="D757" s="4"/>
      <c r="E757" s="4"/>
      <c r="F757" s="4"/>
      <c r="G757" s="3"/>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row>
    <row r="758" spans="1:36" ht="15.75" customHeight="1" x14ac:dyDescent="0.3">
      <c r="A758" s="4"/>
      <c r="B758" s="4"/>
      <c r="C758" s="4"/>
      <c r="D758" s="4"/>
      <c r="E758" s="4"/>
      <c r="F758" s="4"/>
      <c r="G758" s="3"/>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row>
    <row r="759" spans="1:36" ht="15.75" customHeight="1" x14ac:dyDescent="0.3">
      <c r="A759" s="4"/>
      <c r="B759" s="4"/>
      <c r="C759" s="4"/>
      <c r="D759" s="4"/>
      <c r="E759" s="4"/>
      <c r="F759" s="4"/>
      <c r="G759" s="3"/>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row>
    <row r="760" spans="1:36" ht="15.75" customHeight="1" x14ac:dyDescent="0.3">
      <c r="A760" s="4"/>
      <c r="B760" s="4"/>
      <c r="C760" s="4"/>
      <c r="D760" s="4"/>
      <c r="E760" s="4"/>
      <c r="F760" s="4"/>
      <c r="G760" s="3"/>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row>
    <row r="761" spans="1:36" ht="15.75" customHeight="1" x14ac:dyDescent="0.3">
      <c r="A761" s="4"/>
      <c r="B761" s="4"/>
      <c r="C761" s="4"/>
      <c r="D761" s="4"/>
      <c r="E761" s="4"/>
      <c r="F761" s="4"/>
      <c r="G761" s="3"/>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row>
    <row r="762" spans="1:36" ht="15.75" customHeight="1" x14ac:dyDescent="0.3">
      <c r="A762" s="4"/>
      <c r="B762" s="4"/>
      <c r="C762" s="4"/>
      <c r="D762" s="4"/>
      <c r="E762" s="4"/>
      <c r="F762" s="4"/>
      <c r="G762" s="3"/>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row>
    <row r="763" spans="1:36" ht="15.75" customHeight="1" x14ac:dyDescent="0.3">
      <c r="A763" s="4"/>
      <c r="B763" s="4"/>
      <c r="C763" s="4"/>
      <c r="D763" s="4"/>
      <c r="E763" s="4"/>
      <c r="F763" s="4"/>
      <c r="G763" s="3"/>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row>
    <row r="764" spans="1:36" ht="15.75" customHeight="1" x14ac:dyDescent="0.3">
      <c r="A764" s="4"/>
      <c r="B764" s="4"/>
      <c r="C764" s="4"/>
      <c r="D764" s="4"/>
      <c r="E764" s="4"/>
      <c r="F764" s="4"/>
      <c r="G764" s="3"/>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row>
    <row r="765" spans="1:36" ht="15.75" customHeight="1" x14ac:dyDescent="0.3">
      <c r="A765" s="4"/>
      <c r="B765" s="4"/>
      <c r="C765" s="4"/>
      <c r="D765" s="4"/>
      <c r="E765" s="4"/>
      <c r="F765" s="4"/>
      <c r="G765" s="3"/>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row>
    <row r="766" spans="1:36" ht="15.75" customHeight="1" x14ac:dyDescent="0.3">
      <c r="A766" s="4"/>
      <c r="B766" s="4"/>
      <c r="C766" s="4"/>
      <c r="D766" s="4"/>
      <c r="E766" s="4"/>
      <c r="F766" s="4"/>
      <c r="G766" s="3"/>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row>
    <row r="767" spans="1:36" ht="15.75" customHeight="1" x14ac:dyDescent="0.3">
      <c r="A767" s="4"/>
      <c r="B767" s="4"/>
      <c r="C767" s="4"/>
      <c r="D767" s="4"/>
      <c r="E767" s="4"/>
      <c r="F767" s="4"/>
      <c r="G767" s="3"/>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row>
    <row r="768" spans="1:36" ht="15.75" customHeight="1" x14ac:dyDescent="0.3">
      <c r="A768" s="4"/>
      <c r="B768" s="4"/>
      <c r="C768" s="4"/>
      <c r="D768" s="4"/>
      <c r="E768" s="4"/>
      <c r="F768" s="4"/>
      <c r="G768" s="3"/>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row>
    <row r="769" spans="1:36" ht="15.75" customHeight="1" x14ac:dyDescent="0.3">
      <c r="A769" s="4"/>
      <c r="B769" s="4"/>
      <c r="C769" s="4"/>
      <c r="D769" s="4"/>
      <c r="E769" s="4"/>
      <c r="F769" s="4"/>
      <c r="G769" s="3"/>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row>
    <row r="770" spans="1:36" ht="15.75" customHeight="1" x14ac:dyDescent="0.3">
      <c r="A770" s="4"/>
      <c r="B770" s="4"/>
      <c r="C770" s="4"/>
      <c r="D770" s="4"/>
      <c r="E770" s="4"/>
      <c r="F770" s="4"/>
      <c r="G770" s="3"/>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row>
    <row r="771" spans="1:36" ht="15.75" customHeight="1" x14ac:dyDescent="0.3">
      <c r="A771" s="4"/>
      <c r="B771" s="4"/>
      <c r="C771" s="4"/>
      <c r="D771" s="4"/>
      <c r="E771" s="4"/>
      <c r="F771" s="4"/>
      <c r="G771" s="3"/>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row>
    <row r="772" spans="1:36" ht="15.75" customHeight="1" x14ac:dyDescent="0.3">
      <c r="A772" s="4"/>
      <c r="B772" s="4"/>
      <c r="C772" s="4"/>
      <c r="D772" s="4"/>
      <c r="E772" s="4"/>
      <c r="F772" s="4"/>
      <c r="G772" s="3"/>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row>
    <row r="773" spans="1:36" ht="15.75" customHeight="1" x14ac:dyDescent="0.3">
      <c r="A773" s="4"/>
      <c r="B773" s="4"/>
      <c r="C773" s="4"/>
      <c r="D773" s="4"/>
      <c r="E773" s="4"/>
      <c r="F773" s="4"/>
      <c r="G773" s="3"/>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row>
    <row r="774" spans="1:36" ht="15.75" customHeight="1" x14ac:dyDescent="0.3">
      <c r="A774" s="4"/>
      <c r="B774" s="4"/>
      <c r="C774" s="4"/>
      <c r="D774" s="4"/>
      <c r="E774" s="4"/>
      <c r="F774" s="4"/>
      <c r="G774" s="3"/>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row>
    <row r="775" spans="1:36" ht="15.75" customHeight="1" x14ac:dyDescent="0.3">
      <c r="A775" s="4"/>
      <c r="B775" s="4"/>
      <c r="C775" s="4"/>
      <c r="D775" s="4"/>
      <c r="E775" s="4"/>
      <c r="F775" s="4"/>
      <c r="G775" s="3"/>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row>
    <row r="776" spans="1:36" ht="15.75" customHeight="1" x14ac:dyDescent="0.3">
      <c r="A776" s="4"/>
      <c r="B776" s="4"/>
      <c r="C776" s="4"/>
      <c r="D776" s="4"/>
      <c r="E776" s="4"/>
      <c r="F776" s="4"/>
      <c r="G776" s="3"/>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row>
    <row r="777" spans="1:36" ht="15.75" customHeight="1" x14ac:dyDescent="0.3">
      <c r="A777" s="4"/>
      <c r="B777" s="4"/>
      <c r="C777" s="4"/>
      <c r="D777" s="4"/>
      <c r="E777" s="4"/>
      <c r="F777" s="4"/>
      <c r="G777" s="3"/>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row>
    <row r="778" spans="1:36" ht="15.75" customHeight="1" x14ac:dyDescent="0.3">
      <c r="A778" s="4"/>
      <c r="B778" s="4"/>
      <c r="C778" s="4"/>
      <c r="D778" s="4"/>
      <c r="E778" s="4"/>
      <c r="F778" s="4"/>
      <c r="G778" s="3"/>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row>
    <row r="779" spans="1:36" ht="15.75" customHeight="1" x14ac:dyDescent="0.3">
      <c r="A779" s="4"/>
      <c r="B779" s="4"/>
      <c r="C779" s="4"/>
      <c r="D779" s="4"/>
      <c r="E779" s="4"/>
      <c r="F779" s="4"/>
      <c r="G779" s="3"/>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row>
    <row r="780" spans="1:36" ht="15.75" customHeight="1" x14ac:dyDescent="0.3">
      <c r="A780" s="4"/>
      <c r="B780" s="4"/>
      <c r="C780" s="4"/>
      <c r="D780" s="4"/>
      <c r="E780" s="4"/>
      <c r="F780" s="4"/>
      <c r="G780" s="3"/>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row>
    <row r="781" spans="1:36" ht="15.75" customHeight="1" x14ac:dyDescent="0.3">
      <c r="A781" s="4"/>
      <c r="B781" s="4"/>
      <c r="C781" s="4"/>
      <c r="D781" s="4"/>
      <c r="E781" s="4"/>
      <c r="F781" s="4"/>
      <c r="G781" s="3"/>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row>
    <row r="782" spans="1:36" ht="15.75" customHeight="1" x14ac:dyDescent="0.3">
      <c r="A782" s="4"/>
      <c r="B782" s="4"/>
      <c r="C782" s="4"/>
      <c r="D782" s="4"/>
      <c r="E782" s="4"/>
      <c r="F782" s="4"/>
      <c r="G782" s="3"/>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row>
    <row r="783" spans="1:36" ht="15.75" customHeight="1" x14ac:dyDescent="0.3">
      <c r="A783" s="4"/>
      <c r="B783" s="4"/>
      <c r="C783" s="4"/>
      <c r="D783" s="4"/>
      <c r="E783" s="4"/>
      <c r="F783" s="4"/>
      <c r="G783" s="3"/>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row>
    <row r="784" spans="1:36" ht="15.75" customHeight="1" x14ac:dyDescent="0.3">
      <c r="A784" s="4"/>
      <c r="B784" s="4"/>
      <c r="C784" s="4"/>
      <c r="D784" s="4"/>
      <c r="E784" s="4"/>
      <c r="F784" s="4"/>
      <c r="G784" s="3"/>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row>
    <row r="785" spans="1:36" ht="15.75" customHeight="1" x14ac:dyDescent="0.3">
      <c r="A785" s="4"/>
      <c r="B785" s="4"/>
      <c r="C785" s="4"/>
      <c r="D785" s="4"/>
      <c r="E785" s="4"/>
      <c r="F785" s="4"/>
      <c r="G785" s="3"/>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row>
    <row r="786" spans="1:36" ht="15.75" customHeight="1" x14ac:dyDescent="0.3">
      <c r="A786" s="4"/>
      <c r="B786" s="4"/>
      <c r="C786" s="4"/>
      <c r="D786" s="4"/>
      <c r="E786" s="4"/>
      <c r="F786" s="4"/>
      <c r="G786" s="3"/>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row>
    <row r="787" spans="1:36" ht="15.75" customHeight="1" x14ac:dyDescent="0.3">
      <c r="A787" s="4"/>
      <c r="B787" s="4"/>
      <c r="C787" s="4"/>
      <c r="D787" s="4"/>
      <c r="E787" s="4"/>
      <c r="F787" s="4"/>
      <c r="G787" s="3"/>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row>
    <row r="788" spans="1:36" ht="15.75" customHeight="1" x14ac:dyDescent="0.3">
      <c r="A788" s="4"/>
      <c r="B788" s="4"/>
      <c r="C788" s="4"/>
      <c r="D788" s="4"/>
      <c r="E788" s="4"/>
      <c r="F788" s="4"/>
      <c r="G788" s="3"/>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row>
    <row r="789" spans="1:36" ht="15.75" customHeight="1" x14ac:dyDescent="0.3">
      <c r="A789" s="4"/>
      <c r="B789" s="4"/>
      <c r="C789" s="4"/>
      <c r="D789" s="4"/>
      <c r="E789" s="4"/>
      <c r="F789" s="4"/>
      <c r="G789" s="3"/>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row>
    <row r="790" spans="1:36" ht="15.75" customHeight="1" x14ac:dyDescent="0.3">
      <c r="A790" s="4"/>
      <c r="B790" s="4"/>
      <c r="C790" s="4"/>
      <c r="D790" s="4"/>
      <c r="E790" s="4"/>
      <c r="F790" s="4"/>
      <c r="G790" s="3"/>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row>
    <row r="791" spans="1:36" ht="15.75" customHeight="1" x14ac:dyDescent="0.3">
      <c r="A791" s="4"/>
      <c r="B791" s="4"/>
      <c r="C791" s="4"/>
      <c r="D791" s="4"/>
      <c r="E791" s="4"/>
      <c r="F791" s="4"/>
      <c r="G791" s="3"/>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row>
    <row r="792" spans="1:36" ht="15.75" customHeight="1" x14ac:dyDescent="0.3">
      <c r="A792" s="4"/>
      <c r="B792" s="4"/>
      <c r="C792" s="4"/>
      <c r="D792" s="4"/>
      <c r="E792" s="4"/>
      <c r="F792" s="4"/>
      <c r="G792" s="3"/>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row>
    <row r="793" spans="1:36" ht="15.75" customHeight="1" x14ac:dyDescent="0.3">
      <c r="A793" s="4"/>
      <c r="B793" s="4"/>
      <c r="C793" s="4"/>
      <c r="D793" s="4"/>
      <c r="E793" s="4"/>
      <c r="F793" s="4"/>
      <c r="G793" s="3"/>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row>
    <row r="794" spans="1:36" ht="15.75" customHeight="1" x14ac:dyDescent="0.3">
      <c r="A794" s="4"/>
      <c r="B794" s="4"/>
      <c r="C794" s="4"/>
      <c r="D794" s="4"/>
      <c r="E794" s="4"/>
      <c r="F794" s="4"/>
      <c r="G794" s="3"/>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row>
    <row r="795" spans="1:36" ht="15.75" customHeight="1" x14ac:dyDescent="0.3">
      <c r="A795" s="4"/>
      <c r="B795" s="4"/>
      <c r="C795" s="4"/>
      <c r="D795" s="4"/>
      <c r="E795" s="4"/>
      <c r="F795" s="4"/>
      <c r="G795" s="3"/>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row>
    <row r="796" spans="1:36" ht="15.75" customHeight="1" x14ac:dyDescent="0.3">
      <c r="A796" s="4"/>
      <c r="B796" s="4"/>
      <c r="C796" s="4"/>
      <c r="D796" s="4"/>
      <c r="E796" s="4"/>
      <c r="F796" s="4"/>
      <c r="G796" s="3"/>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row>
    <row r="797" spans="1:36" ht="15.75" customHeight="1" x14ac:dyDescent="0.3">
      <c r="A797" s="4"/>
      <c r="B797" s="4"/>
      <c r="C797" s="4"/>
      <c r="D797" s="4"/>
      <c r="E797" s="4"/>
      <c r="F797" s="4"/>
      <c r="G797" s="3"/>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row>
    <row r="798" spans="1:36" ht="15.75" customHeight="1" x14ac:dyDescent="0.3">
      <c r="A798" s="4"/>
      <c r="B798" s="4"/>
      <c r="C798" s="4"/>
      <c r="D798" s="4"/>
      <c r="E798" s="4"/>
      <c r="F798" s="4"/>
      <c r="G798" s="3"/>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row>
    <row r="799" spans="1:36" ht="15.75" customHeight="1" x14ac:dyDescent="0.3">
      <c r="A799" s="4"/>
      <c r="B799" s="4"/>
      <c r="C799" s="4"/>
      <c r="D799" s="4"/>
      <c r="E799" s="4"/>
      <c r="F799" s="4"/>
      <c r="G799" s="3"/>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row>
    <row r="800" spans="1:36" ht="15.75" customHeight="1" x14ac:dyDescent="0.3">
      <c r="A800" s="4"/>
      <c r="B800" s="4"/>
      <c r="C800" s="4"/>
      <c r="D800" s="4"/>
      <c r="E800" s="4"/>
      <c r="F800" s="4"/>
      <c r="G800" s="3"/>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row>
    <row r="801" spans="1:36" ht="15.75" customHeight="1" x14ac:dyDescent="0.3">
      <c r="A801" s="4"/>
      <c r="B801" s="4"/>
      <c r="C801" s="4"/>
      <c r="D801" s="4"/>
      <c r="E801" s="4"/>
      <c r="F801" s="4"/>
      <c r="G801" s="3"/>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row>
    <row r="802" spans="1:36" ht="15.75" customHeight="1" x14ac:dyDescent="0.3">
      <c r="A802" s="4"/>
      <c r="B802" s="4"/>
      <c r="C802" s="4"/>
      <c r="D802" s="4"/>
      <c r="E802" s="4"/>
      <c r="F802" s="4"/>
      <c r="G802" s="3"/>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row>
    <row r="803" spans="1:36" ht="15.75" customHeight="1" x14ac:dyDescent="0.3">
      <c r="A803" s="4"/>
      <c r="B803" s="4"/>
      <c r="C803" s="4"/>
      <c r="D803" s="4"/>
      <c r="E803" s="4"/>
      <c r="F803" s="4"/>
      <c r="G803" s="3"/>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row>
    <row r="804" spans="1:36" ht="15.75" customHeight="1" x14ac:dyDescent="0.3">
      <c r="A804" s="4"/>
      <c r="B804" s="4"/>
      <c r="C804" s="4"/>
      <c r="D804" s="4"/>
      <c r="E804" s="4"/>
      <c r="F804" s="4"/>
      <c r="G804" s="3"/>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row>
    <row r="805" spans="1:36" ht="15.75" customHeight="1" x14ac:dyDescent="0.3">
      <c r="A805" s="4"/>
      <c r="B805" s="4"/>
      <c r="C805" s="4"/>
      <c r="D805" s="4"/>
      <c r="E805" s="4"/>
      <c r="F805" s="4"/>
      <c r="G805" s="3"/>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row>
    <row r="806" spans="1:36" ht="15.75" customHeight="1" x14ac:dyDescent="0.3">
      <c r="A806" s="4"/>
      <c r="B806" s="4"/>
      <c r="C806" s="4"/>
      <c r="D806" s="4"/>
      <c r="E806" s="4"/>
      <c r="F806" s="4"/>
      <c r="G806" s="3"/>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row>
    <row r="807" spans="1:36" ht="15.75" customHeight="1" x14ac:dyDescent="0.3">
      <c r="A807" s="4"/>
      <c r="B807" s="4"/>
      <c r="C807" s="4"/>
      <c r="D807" s="4"/>
      <c r="E807" s="4"/>
      <c r="F807" s="4"/>
      <c r="G807" s="3"/>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row>
    <row r="808" spans="1:36" ht="15.75" customHeight="1" x14ac:dyDescent="0.3">
      <c r="A808" s="4"/>
      <c r="B808" s="4"/>
      <c r="C808" s="4"/>
      <c r="D808" s="4"/>
      <c r="E808" s="4"/>
      <c r="F808" s="4"/>
      <c r="G808" s="3"/>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row>
    <row r="809" spans="1:36" ht="15.75" customHeight="1" x14ac:dyDescent="0.3">
      <c r="A809" s="4"/>
      <c r="B809" s="4"/>
      <c r="C809" s="4"/>
      <c r="D809" s="4"/>
      <c r="E809" s="4"/>
      <c r="F809" s="4"/>
      <c r="G809" s="3"/>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row>
    <row r="810" spans="1:36" ht="15.75" customHeight="1" x14ac:dyDescent="0.3">
      <c r="A810" s="4"/>
      <c r="B810" s="4"/>
      <c r="C810" s="4"/>
      <c r="D810" s="4"/>
      <c r="E810" s="4"/>
      <c r="F810" s="4"/>
      <c r="G810" s="3"/>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row>
    <row r="811" spans="1:36" ht="15.75" customHeight="1" x14ac:dyDescent="0.3">
      <c r="A811" s="4"/>
      <c r="B811" s="4"/>
      <c r="C811" s="4"/>
      <c r="D811" s="4"/>
      <c r="E811" s="4"/>
      <c r="F811" s="4"/>
      <c r="G811" s="3"/>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row>
    <row r="812" spans="1:36" ht="15.75" customHeight="1" x14ac:dyDescent="0.3">
      <c r="A812" s="4"/>
      <c r="B812" s="4"/>
      <c r="C812" s="4"/>
      <c r="D812" s="4"/>
      <c r="E812" s="4"/>
      <c r="F812" s="4"/>
      <c r="G812" s="3"/>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row>
    <row r="813" spans="1:36" ht="15.75" customHeight="1" x14ac:dyDescent="0.3">
      <c r="A813" s="4"/>
      <c r="B813" s="4"/>
      <c r="C813" s="4"/>
      <c r="D813" s="4"/>
      <c r="E813" s="4"/>
      <c r="F813" s="4"/>
      <c r="G813" s="3"/>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row>
    <row r="814" spans="1:36" ht="15.75" customHeight="1" x14ac:dyDescent="0.3">
      <c r="A814" s="4"/>
      <c r="B814" s="4"/>
      <c r="C814" s="4"/>
      <c r="D814" s="4"/>
      <c r="E814" s="4"/>
      <c r="F814" s="4"/>
      <c r="G814" s="3"/>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row>
    <row r="815" spans="1:36" ht="15.75" customHeight="1" x14ac:dyDescent="0.3">
      <c r="A815" s="4"/>
      <c r="B815" s="4"/>
      <c r="C815" s="4"/>
      <c r="D815" s="4"/>
      <c r="E815" s="4"/>
      <c r="F815" s="4"/>
      <c r="G815" s="3"/>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row>
    <row r="816" spans="1:36" ht="15.75" customHeight="1" x14ac:dyDescent="0.3">
      <c r="A816" s="4"/>
      <c r="B816" s="4"/>
      <c r="C816" s="4"/>
      <c r="D816" s="4"/>
      <c r="E816" s="4"/>
      <c r="F816" s="4"/>
      <c r="G816" s="3"/>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row>
    <row r="817" spans="1:36" ht="15.75" customHeight="1" x14ac:dyDescent="0.3">
      <c r="A817" s="4"/>
      <c r="B817" s="4"/>
      <c r="C817" s="4"/>
      <c r="D817" s="4"/>
      <c r="E817" s="4"/>
      <c r="F817" s="4"/>
      <c r="G817" s="3"/>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row>
    <row r="818" spans="1:36" ht="15.75" customHeight="1" x14ac:dyDescent="0.3">
      <c r="A818" s="4"/>
      <c r="B818" s="4"/>
      <c r="C818" s="4"/>
      <c r="D818" s="4"/>
      <c r="E818" s="4"/>
      <c r="F818" s="4"/>
      <c r="G818" s="3"/>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row>
    <row r="819" spans="1:36" ht="15.75" customHeight="1" x14ac:dyDescent="0.3">
      <c r="A819" s="4"/>
      <c r="B819" s="4"/>
      <c r="C819" s="4"/>
      <c r="D819" s="4"/>
      <c r="E819" s="4"/>
      <c r="F819" s="4"/>
      <c r="G819" s="3"/>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row>
    <row r="820" spans="1:36" ht="15.75" customHeight="1" x14ac:dyDescent="0.3">
      <c r="A820" s="4"/>
      <c r="B820" s="4"/>
      <c r="C820" s="4"/>
      <c r="D820" s="4"/>
      <c r="E820" s="4"/>
      <c r="F820" s="4"/>
      <c r="G820" s="3"/>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row>
    <row r="821" spans="1:36" ht="15.75" customHeight="1" x14ac:dyDescent="0.3">
      <c r="A821" s="4"/>
      <c r="B821" s="4"/>
      <c r="C821" s="4"/>
      <c r="D821" s="4"/>
      <c r="E821" s="4"/>
      <c r="F821" s="4"/>
      <c r="G821" s="3"/>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row>
    <row r="822" spans="1:36" ht="15.75" customHeight="1" x14ac:dyDescent="0.3">
      <c r="A822" s="4"/>
      <c r="B822" s="4"/>
      <c r="C822" s="4"/>
      <c r="D822" s="4"/>
      <c r="E822" s="4"/>
      <c r="F822" s="4"/>
      <c r="G822" s="3"/>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row>
    <row r="823" spans="1:36" ht="15.75" customHeight="1" x14ac:dyDescent="0.3">
      <c r="A823" s="4"/>
      <c r="B823" s="4"/>
      <c r="C823" s="4"/>
      <c r="D823" s="4"/>
      <c r="E823" s="4"/>
      <c r="F823" s="4"/>
      <c r="G823" s="3"/>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row>
    <row r="824" spans="1:36" ht="15.75" customHeight="1" x14ac:dyDescent="0.3">
      <c r="A824" s="4"/>
      <c r="B824" s="4"/>
      <c r="C824" s="4"/>
      <c r="D824" s="4"/>
      <c r="E824" s="4"/>
      <c r="F824" s="4"/>
      <c r="G824" s="3"/>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row>
    <row r="825" spans="1:36" ht="15.75" customHeight="1" x14ac:dyDescent="0.3">
      <c r="A825" s="4"/>
      <c r="B825" s="4"/>
      <c r="C825" s="4"/>
      <c r="D825" s="4"/>
      <c r="E825" s="4"/>
      <c r="F825" s="4"/>
      <c r="G825" s="3"/>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row>
    <row r="826" spans="1:36" ht="15.75" customHeight="1" x14ac:dyDescent="0.3">
      <c r="A826" s="4"/>
      <c r="B826" s="4"/>
      <c r="C826" s="4"/>
      <c r="D826" s="4"/>
      <c r="E826" s="4"/>
      <c r="F826" s="4"/>
      <c r="G826" s="3"/>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row>
    <row r="827" spans="1:36" ht="15.75" customHeight="1" x14ac:dyDescent="0.3">
      <c r="A827" s="4"/>
      <c r="B827" s="4"/>
      <c r="C827" s="4"/>
      <c r="D827" s="4"/>
      <c r="E827" s="4"/>
      <c r="F827" s="4"/>
      <c r="G827" s="3"/>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row>
    <row r="828" spans="1:36" ht="15.75" customHeight="1" x14ac:dyDescent="0.3">
      <c r="A828" s="4"/>
      <c r="B828" s="4"/>
      <c r="C828" s="4"/>
      <c r="D828" s="4"/>
      <c r="E828" s="4"/>
      <c r="F828" s="4"/>
      <c r="G828" s="3"/>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row>
    <row r="829" spans="1:36" ht="15.75" customHeight="1" x14ac:dyDescent="0.3">
      <c r="A829" s="4"/>
      <c r="B829" s="4"/>
      <c r="C829" s="4"/>
      <c r="D829" s="4"/>
      <c r="E829" s="4"/>
      <c r="F829" s="4"/>
      <c r="G829" s="3"/>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row>
    <row r="830" spans="1:36" ht="15.75" customHeight="1" x14ac:dyDescent="0.3">
      <c r="A830" s="4"/>
      <c r="B830" s="4"/>
      <c r="C830" s="4"/>
      <c r="D830" s="4"/>
      <c r="E830" s="4"/>
      <c r="F830" s="4"/>
      <c r="G830" s="3"/>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row>
    <row r="831" spans="1:36" ht="15.75" customHeight="1" x14ac:dyDescent="0.3">
      <c r="A831" s="4"/>
      <c r="B831" s="4"/>
      <c r="C831" s="4"/>
      <c r="D831" s="4"/>
      <c r="E831" s="4"/>
      <c r="F831" s="4"/>
      <c r="G831" s="3"/>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row>
    <row r="832" spans="1:36" ht="15.75" customHeight="1" x14ac:dyDescent="0.3">
      <c r="A832" s="4"/>
      <c r="B832" s="4"/>
      <c r="C832" s="4"/>
      <c r="D832" s="4"/>
      <c r="E832" s="4"/>
      <c r="F832" s="4"/>
      <c r="G832" s="3"/>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row>
    <row r="833" spans="1:36" ht="15.75" customHeight="1" x14ac:dyDescent="0.3">
      <c r="A833" s="4"/>
      <c r="B833" s="4"/>
      <c r="C833" s="4"/>
      <c r="D833" s="4"/>
      <c r="E833" s="4"/>
      <c r="F833" s="4"/>
      <c r="G833" s="3"/>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row>
    <row r="834" spans="1:36" ht="15.75" customHeight="1" x14ac:dyDescent="0.3">
      <c r="A834" s="4"/>
      <c r="B834" s="4"/>
      <c r="C834" s="4"/>
      <c r="D834" s="4"/>
      <c r="E834" s="4"/>
      <c r="F834" s="4"/>
      <c r="G834" s="3"/>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row>
    <row r="835" spans="1:36" ht="15.75" customHeight="1" x14ac:dyDescent="0.3">
      <c r="A835" s="4"/>
      <c r="B835" s="4"/>
      <c r="C835" s="4"/>
      <c r="D835" s="4"/>
      <c r="E835" s="4"/>
      <c r="F835" s="4"/>
      <c r="G835" s="3"/>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row>
    <row r="836" spans="1:36" ht="15.75" customHeight="1" x14ac:dyDescent="0.3">
      <c r="A836" s="4"/>
      <c r="B836" s="4"/>
      <c r="C836" s="4"/>
      <c r="D836" s="4"/>
      <c r="E836" s="4"/>
      <c r="F836" s="4"/>
      <c r="G836" s="3"/>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row>
    <row r="837" spans="1:36" ht="15.75" customHeight="1" x14ac:dyDescent="0.3">
      <c r="A837" s="4"/>
      <c r="B837" s="4"/>
      <c r="C837" s="4"/>
      <c r="D837" s="4"/>
      <c r="E837" s="4"/>
      <c r="F837" s="4"/>
      <c r="G837" s="3"/>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row>
    <row r="838" spans="1:36" ht="15.75" customHeight="1" x14ac:dyDescent="0.3">
      <c r="A838" s="4"/>
      <c r="B838" s="4"/>
      <c r="C838" s="4"/>
      <c r="D838" s="4"/>
      <c r="E838" s="4"/>
      <c r="F838" s="4"/>
      <c r="G838" s="3"/>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row>
    <row r="839" spans="1:36" ht="15.75" customHeight="1" x14ac:dyDescent="0.3">
      <c r="A839" s="4"/>
      <c r="B839" s="4"/>
      <c r="C839" s="4"/>
      <c r="D839" s="4"/>
      <c r="E839" s="4"/>
      <c r="F839" s="4"/>
      <c r="G839" s="3"/>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row>
    <row r="840" spans="1:36" ht="15.75" customHeight="1" x14ac:dyDescent="0.3">
      <c r="A840" s="4"/>
      <c r="B840" s="4"/>
      <c r="C840" s="4"/>
      <c r="D840" s="4"/>
      <c r="E840" s="4"/>
      <c r="F840" s="4"/>
      <c r="G840" s="3"/>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row>
    <row r="841" spans="1:36" ht="15.75" customHeight="1" x14ac:dyDescent="0.3">
      <c r="A841" s="4"/>
      <c r="B841" s="4"/>
      <c r="C841" s="4"/>
      <c r="D841" s="4"/>
      <c r="E841" s="4"/>
      <c r="F841" s="4"/>
      <c r="G841" s="3"/>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row>
    <row r="842" spans="1:36" ht="15.75" customHeight="1" x14ac:dyDescent="0.3">
      <c r="A842" s="4"/>
      <c r="B842" s="4"/>
      <c r="C842" s="4"/>
      <c r="D842" s="4"/>
      <c r="E842" s="4"/>
      <c r="F842" s="4"/>
      <c r="G842" s="3"/>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row>
    <row r="843" spans="1:36" ht="15.75" customHeight="1" x14ac:dyDescent="0.3">
      <c r="A843" s="4"/>
      <c r="B843" s="4"/>
      <c r="C843" s="4"/>
      <c r="D843" s="4"/>
      <c r="E843" s="4"/>
      <c r="F843" s="4"/>
      <c r="G843" s="3"/>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row>
    <row r="844" spans="1:36" ht="15.75" customHeight="1" x14ac:dyDescent="0.3">
      <c r="A844" s="4"/>
      <c r="B844" s="4"/>
      <c r="C844" s="4"/>
      <c r="D844" s="4"/>
      <c r="E844" s="4"/>
      <c r="F844" s="4"/>
      <c r="G844" s="3"/>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row>
    <row r="845" spans="1:36" ht="15.75" customHeight="1" x14ac:dyDescent="0.3">
      <c r="A845" s="4"/>
      <c r="B845" s="4"/>
      <c r="C845" s="4"/>
      <c r="D845" s="4"/>
      <c r="E845" s="4"/>
      <c r="F845" s="4"/>
      <c r="G845" s="3"/>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row>
    <row r="846" spans="1:36" ht="15.75" customHeight="1" x14ac:dyDescent="0.3">
      <c r="A846" s="4"/>
      <c r="B846" s="4"/>
      <c r="C846" s="4"/>
      <c r="D846" s="4"/>
      <c r="E846" s="4"/>
      <c r="F846" s="4"/>
      <c r="G846" s="3"/>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row>
    <row r="847" spans="1:36" ht="15.75" customHeight="1" x14ac:dyDescent="0.3">
      <c r="A847" s="4"/>
      <c r="B847" s="4"/>
      <c r="C847" s="4"/>
      <c r="D847" s="4"/>
      <c r="E847" s="4"/>
      <c r="F847" s="4"/>
      <c r="G847" s="3"/>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row>
    <row r="848" spans="1:36" ht="15.75" customHeight="1" x14ac:dyDescent="0.3">
      <c r="A848" s="4"/>
      <c r="B848" s="4"/>
      <c r="C848" s="4"/>
      <c r="D848" s="4"/>
      <c r="E848" s="4"/>
      <c r="F848" s="4"/>
      <c r="G848" s="3"/>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row>
    <row r="849" spans="1:36" ht="15.75" customHeight="1" x14ac:dyDescent="0.3">
      <c r="A849" s="4"/>
      <c r="B849" s="4"/>
      <c r="C849" s="4"/>
      <c r="D849" s="4"/>
      <c r="E849" s="4"/>
      <c r="F849" s="4"/>
      <c r="G849" s="3"/>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row>
    <row r="850" spans="1:36" ht="15.75" customHeight="1" x14ac:dyDescent="0.3">
      <c r="A850" s="4"/>
      <c r="B850" s="4"/>
      <c r="C850" s="4"/>
      <c r="D850" s="4"/>
      <c r="E850" s="4"/>
      <c r="F850" s="4"/>
      <c r="G850" s="3"/>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row>
    <row r="851" spans="1:36" ht="15.75" customHeight="1" x14ac:dyDescent="0.3">
      <c r="A851" s="4"/>
      <c r="B851" s="4"/>
      <c r="C851" s="4"/>
      <c r="D851" s="4"/>
      <c r="E851" s="4"/>
      <c r="F851" s="4"/>
      <c r="G851" s="3"/>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row>
    <row r="852" spans="1:36" ht="15.75" customHeight="1" x14ac:dyDescent="0.3">
      <c r="A852" s="4"/>
      <c r="B852" s="4"/>
      <c r="C852" s="4"/>
      <c r="D852" s="4"/>
      <c r="E852" s="4"/>
      <c r="F852" s="4"/>
      <c r="G852" s="3"/>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row>
    <row r="853" spans="1:36" ht="15.75" customHeight="1" x14ac:dyDescent="0.3">
      <c r="A853" s="4"/>
      <c r="B853" s="4"/>
      <c r="C853" s="4"/>
      <c r="D853" s="4"/>
      <c r="E853" s="4"/>
      <c r="F853" s="4"/>
      <c r="G853" s="3"/>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row>
    <row r="854" spans="1:36" ht="15.75" customHeight="1" x14ac:dyDescent="0.3">
      <c r="A854" s="4"/>
      <c r="B854" s="4"/>
      <c r="C854" s="4"/>
      <c r="D854" s="4"/>
      <c r="E854" s="4"/>
      <c r="F854" s="4"/>
      <c r="G854" s="3"/>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row>
    <row r="855" spans="1:36" ht="15.75" customHeight="1" x14ac:dyDescent="0.3">
      <c r="A855" s="4"/>
      <c r="B855" s="4"/>
      <c r="C855" s="4"/>
      <c r="D855" s="4"/>
      <c r="E855" s="4"/>
      <c r="F855" s="4"/>
      <c r="G855" s="3"/>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row>
    <row r="856" spans="1:36" ht="15.75" customHeight="1" x14ac:dyDescent="0.3">
      <c r="A856" s="4"/>
      <c r="B856" s="4"/>
      <c r="C856" s="4"/>
      <c r="D856" s="4"/>
      <c r="E856" s="4"/>
      <c r="F856" s="4"/>
      <c r="G856" s="3"/>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row>
    <row r="857" spans="1:36" ht="15.75" customHeight="1" x14ac:dyDescent="0.3">
      <c r="A857" s="4"/>
      <c r="B857" s="4"/>
      <c r="C857" s="4"/>
      <c r="D857" s="4"/>
      <c r="E857" s="4"/>
      <c r="F857" s="4"/>
      <c r="G857" s="3"/>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row>
    <row r="858" spans="1:36" ht="15.75" customHeight="1" x14ac:dyDescent="0.3">
      <c r="A858" s="4"/>
      <c r="B858" s="4"/>
      <c r="C858" s="4"/>
      <c r="D858" s="4"/>
      <c r="E858" s="4"/>
      <c r="F858" s="4"/>
      <c r="G858" s="3"/>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row>
    <row r="859" spans="1:36" ht="15.75" customHeight="1" x14ac:dyDescent="0.3">
      <c r="A859" s="4"/>
      <c r="B859" s="4"/>
      <c r="C859" s="4"/>
      <c r="D859" s="4"/>
      <c r="E859" s="4"/>
      <c r="F859" s="4"/>
      <c r="G859" s="3"/>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row>
    <row r="860" spans="1:36" ht="15.75" customHeight="1" x14ac:dyDescent="0.3">
      <c r="A860" s="4"/>
      <c r="B860" s="4"/>
      <c r="C860" s="4"/>
      <c r="D860" s="4"/>
      <c r="E860" s="4"/>
      <c r="F860" s="4"/>
      <c r="G860" s="3"/>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row>
    <row r="861" spans="1:36" ht="15.75" customHeight="1" x14ac:dyDescent="0.3">
      <c r="A861" s="4"/>
      <c r="B861" s="4"/>
      <c r="C861" s="4"/>
      <c r="D861" s="4"/>
      <c r="E861" s="4"/>
      <c r="F861" s="4"/>
      <c r="G861" s="3"/>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row>
    <row r="862" spans="1:36" ht="15.75" customHeight="1" x14ac:dyDescent="0.3">
      <c r="A862" s="4"/>
      <c r="B862" s="4"/>
      <c r="C862" s="4"/>
      <c r="D862" s="4"/>
      <c r="E862" s="4"/>
      <c r="F862" s="4"/>
      <c r="G862" s="3"/>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row>
    <row r="863" spans="1:36" ht="15.75" customHeight="1" x14ac:dyDescent="0.3">
      <c r="A863" s="4"/>
      <c r="B863" s="4"/>
      <c r="C863" s="4"/>
      <c r="D863" s="4"/>
      <c r="E863" s="4"/>
      <c r="F863" s="4"/>
      <c r="G863" s="3"/>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row>
    <row r="864" spans="1:36" ht="15.75" customHeight="1" x14ac:dyDescent="0.3">
      <c r="A864" s="4"/>
      <c r="B864" s="4"/>
      <c r="C864" s="4"/>
      <c r="D864" s="4"/>
      <c r="E864" s="4"/>
      <c r="F864" s="4"/>
      <c r="G864" s="3"/>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row>
    <row r="865" spans="1:36" ht="15.75" customHeight="1" x14ac:dyDescent="0.3">
      <c r="A865" s="4"/>
      <c r="B865" s="4"/>
      <c r="C865" s="4"/>
      <c r="D865" s="4"/>
      <c r="E865" s="4"/>
      <c r="F865" s="4"/>
      <c r="G865" s="3"/>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row>
    <row r="866" spans="1:36" ht="15.75" customHeight="1" x14ac:dyDescent="0.3">
      <c r="A866" s="4"/>
      <c r="B866" s="4"/>
      <c r="C866" s="4"/>
      <c r="D866" s="4"/>
      <c r="E866" s="4"/>
      <c r="F866" s="4"/>
      <c r="G866" s="3"/>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row>
    <row r="867" spans="1:36" ht="15.75" customHeight="1" x14ac:dyDescent="0.3">
      <c r="A867" s="4"/>
      <c r="B867" s="4"/>
      <c r="C867" s="4"/>
      <c r="D867" s="4"/>
      <c r="E867" s="4"/>
      <c r="F867" s="4"/>
      <c r="G867" s="3"/>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row>
    <row r="868" spans="1:36" ht="15.75" customHeight="1" x14ac:dyDescent="0.3">
      <c r="A868" s="4"/>
      <c r="B868" s="4"/>
      <c r="C868" s="4"/>
      <c r="D868" s="4"/>
      <c r="E868" s="4"/>
      <c r="F868" s="4"/>
      <c r="G868" s="3"/>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row>
    <row r="869" spans="1:36" ht="15.75" customHeight="1" x14ac:dyDescent="0.3">
      <c r="A869" s="4"/>
      <c r="B869" s="4"/>
      <c r="C869" s="4"/>
      <c r="D869" s="4"/>
      <c r="E869" s="4"/>
      <c r="F869" s="4"/>
      <c r="G869" s="3"/>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row>
    <row r="870" spans="1:36" ht="15.75" customHeight="1" x14ac:dyDescent="0.3">
      <c r="A870" s="4"/>
      <c r="B870" s="4"/>
      <c r="C870" s="4"/>
      <c r="D870" s="4"/>
      <c r="E870" s="4"/>
      <c r="F870" s="4"/>
      <c r="G870" s="3"/>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row>
    <row r="871" spans="1:36" ht="15.75" customHeight="1" x14ac:dyDescent="0.3">
      <c r="A871" s="4"/>
      <c r="B871" s="4"/>
      <c r="C871" s="4"/>
      <c r="D871" s="4"/>
      <c r="E871" s="4"/>
      <c r="F871" s="4"/>
      <c r="G871" s="3"/>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row>
    <row r="872" spans="1:36" ht="15.75" customHeight="1" x14ac:dyDescent="0.3">
      <c r="A872" s="4"/>
      <c r="B872" s="4"/>
      <c r="C872" s="4"/>
      <c r="D872" s="4"/>
      <c r="E872" s="4"/>
      <c r="F872" s="4"/>
      <c r="G872" s="3"/>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row>
    <row r="873" spans="1:36" ht="15.75" customHeight="1" x14ac:dyDescent="0.3">
      <c r="A873" s="4"/>
      <c r="B873" s="4"/>
      <c r="C873" s="4"/>
      <c r="D873" s="4"/>
      <c r="E873" s="4"/>
      <c r="F873" s="4"/>
      <c r="G873" s="3"/>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row>
    <row r="874" spans="1:36" ht="15.75" customHeight="1" x14ac:dyDescent="0.3">
      <c r="A874" s="4"/>
      <c r="B874" s="4"/>
      <c r="C874" s="4"/>
      <c r="D874" s="4"/>
      <c r="E874" s="4"/>
      <c r="F874" s="4"/>
      <c r="G874" s="3"/>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row>
    <row r="875" spans="1:36" ht="15.75" customHeight="1" x14ac:dyDescent="0.3">
      <c r="A875" s="4"/>
      <c r="B875" s="4"/>
      <c r="C875" s="4"/>
      <c r="D875" s="4"/>
      <c r="E875" s="4"/>
      <c r="F875" s="4"/>
      <c r="G875" s="3"/>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row>
    <row r="876" spans="1:36" ht="15.75" customHeight="1" x14ac:dyDescent="0.3">
      <c r="A876" s="4"/>
      <c r="B876" s="4"/>
      <c r="C876" s="4"/>
      <c r="D876" s="4"/>
      <c r="E876" s="4"/>
      <c r="F876" s="4"/>
      <c r="G876" s="3"/>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row>
    <row r="877" spans="1:36" ht="15.75" customHeight="1" x14ac:dyDescent="0.3">
      <c r="A877" s="4"/>
      <c r="B877" s="4"/>
      <c r="C877" s="4"/>
      <c r="D877" s="4"/>
      <c r="E877" s="4"/>
      <c r="F877" s="4"/>
      <c r="G877" s="3"/>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row>
    <row r="878" spans="1:36" ht="15.75" customHeight="1" x14ac:dyDescent="0.3">
      <c r="A878" s="4"/>
      <c r="B878" s="4"/>
      <c r="C878" s="4"/>
      <c r="D878" s="4"/>
      <c r="E878" s="4"/>
      <c r="F878" s="4"/>
      <c r="G878" s="3"/>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row>
    <row r="879" spans="1:36" ht="15.75" customHeight="1" x14ac:dyDescent="0.3">
      <c r="A879" s="4"/>
      <c r="B879" s="4"/>
      <c r="C879" s="4"/>
      <c r="D879" s="4"/>
      <c r="E879" s="4"/>
      <c r="F879" s="4"/>
      <c r="G879" s="3"/>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row>
    <row r="880" spans="1:36" ht="15.75" customHeight="1" x14ac:dyDescent="0.3">
      <c r="A880" s="4"/>
      <c r="B880" s="4"/>
      <c r="C880" s="4"/>
      <c r="D880" s="4"/>
      <c r="E880" s="4"/>
      <c r="F880" s="4"/>
      <c r="G880" s="3"/>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row>
    <row r="881" spans="1:36" ht="15.75" customHeight="1" x14ac:dyDescent="0.3">
      <c r="A881" s="4"/>
      <c r="B881" s="4"/>
      <c r="C881" s="4"/>
      <c r="D881" s="4"/>
      <c r="E881" s="4"/>
      <c r="F881" s="4"/>
      <c r="G881" s="3"/>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row>
    <row r="882" spans="1:36" ht="15.75" customHeight="1" x14ac:dyDescent="0.3">
      <c r="A882" s="4"/>
      <c r="B882" s="4"/>
      <c r="C882" s="4"/>
      <c r="D882" s="4"/>
      <c r="E882" s="4"/>
      <c r="F882" s="4"/>
      <c r="G882" s="3"/>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row>
    <row r="883" spans="1:36" ht="15.75" customHeight="1" x14ac:dyDescent="0.3">
      <c r="A883" s="4"/>
      <c r="B883" s="4"/>
      <c r="C883" s="4"/>
      <c r="D883" s="4"/>
      <c r="E883" s="4"/>
      <c r="F883" s="4"/>
      <c r="G883" s="3"/>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row>
    <row r="884" spans="1:36" ht="15.75" customHeight="1" x14ac:dyDescent="0.3">
      <c r="A884" s="4"/>
      <c r="B884" s="4"/>
      <c r="C884" s="4"/>
      <c r="D884" s="4"/>
      <c r="E884" s="4"/>
      <c r="F884" s="4"/>
      <c r="G884" s="3"/>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row>
    <row r="885" spans="1:36" ht="15.75" customHeight="1" x14ac:dyDescent="0.3">
      <c r="A885" s="4"/>
      <c r="B885" s="4"/>
      <c r="C885" s="4"/>
      <c r="D885" s="4"/>
      <c r="E885" s="4"/>
      <c r="F885" s="4"/>
      <c r="G885" s="3"/>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row>
    <row r="886" spans="1:36" ht="15.75" customHeight="1" x14ac:dyDescent="0.3">
      <c r="A886" s="4"/>
      <c r="B886" s="4"/>
      <c r="C886" s="4"/>
      <c r="D886" s="4"/>
      <c r="E886" s="4"/>
      <c r="F886" s="4"/>
      <c r="G886" s="3"/>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row>
    <row r="887" spans="1:36" ht="15.75" customHeight="1" x14ac:dyDescent="0.3">
      <c r="A887" s="4"/>
      <c r="B887" s="4"/>
      <c r="C887" s="4"/>
      <c r="D887" s="4"/>
      <c r="E887" s="4"/>
      <c r="F887" s="4"/>
      <c r="G887" s="3"/>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row>
    <row r="888" spans="1:36" ht="15.75" customHeight="1" x14ac:dyDescent="0.3">
      <c r="A888" s="4"/>
      <c r="B888" s="4"/>
      <c r="C888" s="4"/>
      <c r="D888" s="4"/>
      <c r="E888" s="4"/>
      <c r="F888" s="4"/>
      <c r="G888" s="3"/>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row>
    <row r="889" spans="1:36" ht="15.75" customHeight="1" x14ac:dyDescent="0.3">
      <c r="A889" s="4"/>
      <c r="B889" s="4"/>
      <c r="C889" s="4"/>
      <c r="D889" s="4"/>
      <c r="E889" s="4"/>
      <c r="F889" s="4"/>
      <c r="G889" s="3"/>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row>
    <row r="890" spans="1:36" ht="15.75" customHeight="1" x14ac:dyDescent="0.3">
      <c r="A890" s="4"/>
      <c r="B890" s="4"/>
      <c r="C890" s="4"/>
      <c r="D890" s="4"/>
      <c r="E890" s="4"/>
      <c r="F890" s="4"/>
      <c r="G890" s="3"/>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row>
    <row r="891" spans="1:36" ht="15.75" customHeight="1" x14ac:dyDescent="0.3">
      <c r="A891" s="4"/>
      <c r="B891" s="4"/>
      <c r="C891" s="4"/>
      <c r="D891" s="4"/>
      <c r="E891" s="4"/>
      <c r="F891" s="4"/>
      <c r="G891" s="3"/>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row>
    <row r="892" spans="1:36" ht="15.75" customHeight="1" x14ac:dyDescent="0.3">
      <c r="A892" s="4"/>
      <c r="B892" s="4"/>
      <c r="C892" s="4"/>
      <c r="D892" s="4"/>
      <c r="E892" s="4"/>
      <c r="F892" s="4"/>
      <c r="G892" s="3"/>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row>
    <row r="893" spans="1:36" ht="15.75" customHeight="1" x14ac:dyDescent="0.3">
      <c r="A893" s="4"/>
      <c r="B893" s="4"/>
      <c r="C893" s="4"/>
      <c r="D893" s="4"/>
      <c r="E893" s="4"/>
      <c r="F893" s="4"/>
      <c r="G893" s="3"/>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row>
    <row r="894" spans="1:36" ht="15.75" customHeight="1" x14ac:dyDescent="0.3">
      <c r="A894" s="4"/>
      <c r="B894" s="4"/>
      <c r="C894" s="4"/>
      <c r="D894" s="4"/>
      <c r="E894" s="4"/>
      <c r="F894" s="4"/>
      <c r="G894" s="3"/>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row>
    <row r="895" spans="1:36" ht="15.75" customHeight="1" x14ac:dyDescent="0.3">
      <c r="A895" s="4"/>
      <c r="B895" s="4"/>
      <c r="C895" s="4"/>
      <c r="D895" s="4"/>
      <c r="E895" s="4"/>
      <c r="F895" s="4"/>
      <c r="G895" s="3"/>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row>
    <row r="896" spans="1:36" ht="15.75" customHeight="1" x14ac:dyDescent="0.3">
      <c r="A896" s="4"/>
      <c r="B896" s="4"/>
      <c r="C896" s="4"/>
      <c r="D896" s="4"/>
      <c r="E896" s="4"/>
      <c r="F896" s="4"/>
      <c r="G896" s="3"/>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row>
    <row r="897" spans="1:36" ht="15.75" customHeight="1" x14ac:dyDescent="0.3">
      <c r="A897" s="4"/>
      <c r="B897" s="4"/>
      <c r="C897" s="4"/>
      <c r="D897" s="4"/>
      <c r="E897" s="4"/>
      <c r="F897" s="4"/>
      <c r="G897" s="3"/>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row>
    <row r="898" spans="1:36" ht="15.75" customHeight="1" x14ac:dyDescent="0.3">
      <c r="A898" s="4"/>
      <c r="B898" s="4"/>
      <c r="C898" s="4"/>
      <c r="D898" s="4"/>
      <c r="E898" s="4"/>
      <c r="F898" s="4"/>
      <c r="G898" s="3"/>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row>
    <row r="899" spans="1:36" ht="15.75" customHeight="1" x14ac:dyDescent="0.3">
      <c r="A899" s="4"/>
      <c r="B899" s="4"/>
      <c r="C899" s="4"/>
      <c r="D899" s="4"/>
      <c r="E899" s="4"/>
      <c r="F899" s="4"/>
      <c r="G899" s="3"/>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row>
    <row r="900" spans="1:36" ht="15.75" customHeight="1" x14ac:dyDescent="0.3">
      <c r="A900" s="4"/>
      <c r="B900" s="4"/>
      <c r="C900" s="4"/>
      <c r="D900" s="4"/>
      <c r="E900" s="4"/>
      <c r="F900" s="4"/>
      <c r="G900" s="3"/>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row>
    <row r="901" spans="1:36" ht="15.75" customHeight="1" x14ac:dyDescent="0.3">
      <c r="A901" s="4"/>
      <c r="B901" s="4"/>
      <c r="C901" s="4"/>
      <c r="D901" s="4"/>
      <c r="E901" s="4"/>
      <c r="F901" s="4"/>
      <c r="G901" s="3"/>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row>
    <row r="902" spans="1:36" ht="15.75" customHeight="1" x14ac:dyDescent="0.3">
      <c r="A902" s="4"/>
      <c r="B902" s="4"/>
      <c r="C902" s="4"/>
      <c r="D902" s="4"/>
      <c r="E902" s="4"/>
      <c r="F902" s="4"/>
      <c r="G902" s="3"/>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row>
    <row r="903" spans="1:36" ht="15.75" customHeight="1" x14ac:dyDescent="0.3">
      <c r="A903" s="4"/>
      <c r="B903" s="4"/>
      <c r="C903" s="4"/>
      <c r="D903" s="4"/>
      <c r="E903" s="4"/>
      <c r="F903" s="4"/>
      <c r="G903" s="3"/>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row>
    <row r="904" spans="1:36" ht="15.75" customHeight="1" x14ac:dyDescent="0.3">
      <c r="A904" s="4"/>
      <c r="B904" s="4"/>
      <c r="C904" s="4"/>
      <c r="D904" s="4"/>
      <c r="E904" s="4"/>
      <c r="F904" s="4"/>
      <c r="G904" s="3"/>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row>
    <row r="905" spans="1:36" ht="15.75" customHeight="1" x14ac:dyDescent="0.3">
      <c r="A905" s="4"/>
      <c r="B905" s="4"/>
      <c r="C905" s="4"/>
      <c r="D905" s="4"/>
      <c r="E905" s="4"/>
      <c r="F905" s="4"/>
      <c r="G905" s="3"/>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row>
    <row r="906" spans="1:36" ht="15.75" customHeight="1" x14ac:dyDescent="0.3">
      <c r="A906" s="4"/>
      <c r="B906" s="4"/>
      <c r="C906" s="4"/>
      <c r="D906" s="4"/>
      <c r="E906" s="4"/>
      <c r="F906" s="4"/>
      <c r="G906" s="3"/>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row>
    <row r="907" spans="1:36" ht="15.75" customHeight="1" x14ac:dyDescent="0.3">
      <c r="A907" s="4"/>
      <c r="B907" s="4"/>
      <c r="C907" s="4"/>
      <c r="D907" s="4"/>
      <c r="E907" s="4"/>
      <c r="F907" s="4"/>
      <c r="G907" s="3"/>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row>
    <row r="908" spans="1:36" ht="15.75" customHeight="1" x14ac:dyDescent="0.3">
      <c r="A908" s="4"/>
      <c r="B908" s="4"/>
      <c r="C908" s="4"/>
      <c r="D908" s="4"/>
      <c r="E908" s="4"/>
      <c r="F908" s="4"/>
      <c r="G908" s="3"/>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row>
    <row r="909" spans="1:36" ht="15.75" customHeight="1" x14ac:dyDescent="0.3">
      <c r="A909" s="4"/>
      <c r="B909" s="4"/>
      <c r="C909" s="4"/>
      <c r="D909" s="4"/>
      <c r="E909" s="4"/>
      <c r="F909" s="4"/>
      <c r="G909" s="3"/>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row>
    <row r="910" spans="1:36" ht="15.75" customHeight="1" x14ac:dyDescent="0.3">
      <c r="A910" s="4"/>
      <c r="B910" s="4"/>
      <c r="C910" s="4"/>
      <c r="D910" s="4"/>
      <c r="E910" s="4"/>
      <c r="F910" s="4"/>
      <c r="G910" s="3"/>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row>
    <row r="911" spans="1:36" ht="15.75" customHeight="1" x14ac:dyDescent="0.3">
      <c r="A911" s="4"/>
      <c r="B911" s="4"/>
      <c r="C911" s="4"/>
      <c r="D911" s="4"/>
      <c r="E911" s="4"/>
      <c r="F911" s="4"/>
      <c r="G911" s="3"/>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row>
    <row r="912" spans="1:36" ht="15.75" customHeight="1" x14ac:dyDescent="0.3">
      <c r="A912" s="4"/>
      <c r="B912" s="4"/>
      <c r="C912" s="4"/>
      <c r="D912" s="4"/>
      <c r="E912" s="4"/>
      <c r="F912" s="4"/>
      <c r="G912" s="3"/>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row>
    <row r="913" spans="1:36" ht="15.75" customHeight="1" x14ac:dyDescent="0.3">
      <c r="A913" s="4"/>
      <c r="B913" s="4"/>
      <c r="C913" s="4"/>
      <c r="D913" s="4"/>
      <c r="E913" s="4"/>
      <c r="F913" s="4"/>
      <c r="G913" s="3"/>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row>
    <row r="914" spans="1:36" ht="15.75" customHeight="1" x14ac:dyDescent="0.3">
      <c r="A914" s="4"/>
      <c r="B914" s="4"/>
      <c r="C914" s="4"/>
      <c r="D914" s="4"/>
      <c r="E914" s="4"/>
      <c r="F914" s="4"/>
      <c r="G914" s="3"/>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row>
    <row r="915" spans="1:36" ht="15.75" customHeight="1" x14ac:dyDescent="0.3">
      <c r="A915" s="4"/>
      <c r="B915" s="4"/>
      <c r="C915" s="4"/>
      <c r="D915" s="4"/>
      <c r="E915" s="4"/>
      <c r="F915" s="4"/>
      <c r="G915" s="3"/>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row>
    <row r="916" spans="1:36" ht="15.75" customHeight="1" x14ac:dyDescent="0.3">
      <c r="A916" s="4"/>
      <c r="B916" s="4"/>
      <c r="C916" s="4"/>
      <c r="D916" s="4"/>
      <c r="E916" s="4"/>
      <c r="F916" s="4"/>
      <c r="G916" s="3"/>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row>
    <row r="917" spans="1:36" ht="15.75" customHeight="1" x14ac:dyDescent="0.3">
      <c r="A917" s="4"/>
      <c r="B917" s="4"/>
      <c r="C917" s="4"/>
      <c r="D917" s="4"/>
      <c r="E917" s="4"/>
      <c r="F917" s="4"/>
      <c r="G917" s="3"/>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row>
    <row r="918" spans="1:36" ht="15.75" customHeight="1" x14ac:dyDescent="0.3">
      <c r="A918" s="4"/>
      <c r="B918" s="4"/>
      <c r="C918" s="4"/>
      <c r="D918" s="4"/>
      <c r="E918" s="4"/>
      <c r="F918" s="4"/>
      <c r="G918" s="3"/>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row>
    <row r="919" spans="1:36" ht="15.75" customHeight="1" x14ac:dyDescent="0.3">
      <c r="A919" s="4"/>
      <c r="B919" s="4"/>
      <c r="C919" s="4"/>
      <c r="D919" s="4"/>
      <c r="E919" s="4"/>
      <c r="F919" s="4"/>
      <c r="G919" s="3"/>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row>
    <row r="920" spans="1:36" ht="15.75" customHeight="1" x14ac:dyDescent="0.3">
      <c r="A920" s="4"/>
      <c r="B920" s="4"/>
      <c r="C920" s="4"/>
      <c r="D920" s="4"/>
      <c r="E920" s="4"/>
      <c r="F920" s="4"/>
      <c r="G920" s="3"/>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row>
    <row r="921" spans="1:36" ht="15.75" customHeight="1" x14ac:dyDescent="0.3">
      <c r="A921" s="4"/>
      <c r="B921" s="4"/>
      <c r="C921" s="4"/>
      <c r="D921" s="4"/>
      <c r="E921" s="4"/>
      <c r="F921" s="4"/>
      <c r="G921" s="3"/>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row>
    <row r="922" spans="1:36" ht="15.75" customHeight="1" x14ac:dyDescent="0.3">
      <c r="A922" s="4"/>
      <c r="B922" s="4"/>
      <c r="C922" s="4"/>
      <c r="D922" s="4"/>
      <c r="E922" s="4"/>
      <c r="F922" s="4"/>
      <c r="G922" s="3"/>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row>
    <row r="923" spans="1:36" ht="15.75" customHeight="1" x14ac:dyDescent="0.3">
      <c r="A923" s="4"/>
      <c r="B923" s="4"/>
      <c r="C923" s="4"/>
      <c r="D923" s="4"/>
      <c r="E923" s="4"/>
      <c r="F923" s="4"/>
      <c r="G923" s="3"/>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row>
    <row r="924" spans="1:36" ht="15.75" customHeight="1" x14ac:dyDescent="0.3">
      <c r="A924" s="4"/>
      <c r="B924" s="4"/>
      <c r="C924" s="4"/>
      <c r="D924" s="4"/>
      <c r="E924" s="4"/>
      <c r="F924" s="4"/>
      <c r="G924" s="3"/>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row>
    <row r="925" spans="1:36" ht="15.75" customHeight="1" x14ac:dyDescent="0.3">
      <c r="A925" s="4"/>
      <c r="B925" s="4"/>
      <c r="C925" s="4"/>
      <c r="D925" s="4"/>
      <c r="E925" s="4"/>
      <c r="F925" s="4"/>
      <c r="G925" s="3"/>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row>
    <row r="926" spans="1:36" ht="15.75" customHeight="1" x14ac:dyDescent="0.3">
      <c r="A926" s="4"/>
      <c r="B926" s="4"/>
      <c r="C926" s="4"/>
      <c r="D926" s="4"/>
      <c r="E926" s="4"/>
      <c r="F926" s="4"/>
      <c r="G926" s="3"/>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row>
    <row r="927" spans="1:36" ht="15.75" customHeight="1" x14ac:dyDescent="0.3">
      <c r="A927" s="4"/>
      <c r="B927" s="4"/>
      <c r="C927" s="4"/>
      <c r="D927" s="4"/>
      <c r="E927" s="4"/>
      <c r="F927" s="4"/>
      <c r="G927" s="3"/>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row>
    <row r="928" spans="1:36" ht="15.75" customHeight="1" x14ac:dyDescent="0.3">
      <c r="A928" s="4"/>
      <c r="B928" s="4"/>
      <c r="C928" s="4"/>
      <c r="D928" s="4"/>
      <c r="E928" s="4"/>
      <c r="F928" s="4"/>
      <c r="G928" s="3"/>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row>
    <row r="929" spans="1:36" ht="15.75" customHeight="1" x14ac:dyDescent="0.3">
      <c r="A929" s="4"/>
      <c r="B929" s="4"/>
      <c r="C929" s="4"/>
      <c r="D929" s="4"/>
      <c r="E929" s="4"/>
      <c r="F929" s="4"/>
      <c r="G929" s="3"/>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row>
    <row r="930" spans="1:36" ht="15.75" customHeight="1" x14ac:dyDescent="0.3">
      <c r="A930" s="4"/>
      <c r="B930" s="4"/>
      <c r="C930" s="4"/>
      <c r="D930" s="4"/>
      <c r="E930" s="4"/>
      <c r="F930" s="4"/>
      <c r="G930" s="3"/>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row>
    <row r="931" spans="1:36" ht="15.75" customHeight="1" x14ac:dyDescent="0.3">
      <c r="A931" s="4"/>
      <c r="B931" s="4"/>
      <c r="C931" s="4"/>
      <c r="D931" s="4"/>
      <c r="E931" s="4"/>
      <c r="F931" s="4"/>
      <c r="G931" s="3"/>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row>
    <row r="932" spans="1:36" ht="15.75" customHeight="1" x14ac:dyDescent="0.3">
      <c r="A932" s="4"/>
      <c r="B932" s="4"/>
      <c r="C932" s="4"/>
      <c r="D932" s="4"/>
      <c r="E932" s="4"/>
      <c r="F932" s="4"/>
      <c r="G932" s="3"/>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row>
    <row r="933" spans="1:36" ht="15.75" customHeight="1" x14ac:dyDescent="0.3">
      <c r="A933" s="4"/>
      <c r="B933" s="4"/>
      <c r="C933" s="4"/>
      <c r="D933" s="4"/>
      <c r="E933" s="4"/>
      <c r="F933" s="4"/>
      <c r="G933" s="3"/>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row>
    <row r="934" spans="1:36" ht="15.75" customHeight="1" x14ac:dyDescent="0.3">
      <c r="A934" s="4"/>
      <c r="B934" s="4"/>
      <c r="C934" s="4"/>
      <c r="D934" s="4"/>
      <c r="E934" s="4"/>
      <c r="F934" s="4"/>
      <c r="G934" s="3"/>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row>
    <row r="935" spans="1:36" ht="15.75" customHeight="1" x14ac:dyDescent="0.3">
      <c r="A935" s="4"/>
      <c r="B935" s="4"/>
      <c r="C935" s="4"/>
      <c r="D935" s="4"/>
      <c r="E935" s="4"/>
      <c r="F935" s="4"/>
      <c r="G935" s="3"/>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row>
    <row r="936" spans="1:36" ht="15.75" customHeight="1" x14ac:dyDescent="0.3">
      <c r="A936" s="4"/>
      <c r="B936" s="4"/>
      <c r="C936" s="4"/>
      <c r="D936" s="4"/>
      <c r="E936" s="4"/>
      <c r="F936" s="4"/>
      <c r="G936" s="3"/>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row>
    <row r="937" spans="1:36" ht="15.75" customHeight="1" x14ac:dyDescent="0.3">
      <c r="A937" s="4"/>
      <c r="B937" s="4"/>
      <c r="C937" s="4"/>
      <c r="D937" s="4"/>
      <c r="E937" s="4"/>
      <c r="F937" s="4"/>
      <c r="G937" s="3"/>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row>
    <row r="938" spans="1:36" ht="15.75" customHeight="1" x14ac:dyDescent="0.3">
      <c r="A938" s="4"/>
      <c r="B938" s="4"/>
      <c r="C938" s="4"/>
      <c r="D938" s="4"/>
      <c r="E938" s="4"/>
      <c r="F938" s="4"/>
      <c r="G938" s="3"/>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row>
    <row r="939" spans="1:36" ht="15.75" customHeight="1" x14ac:dyDescent="0.3">
      <c r="A939" s="4"/>
      <c r="B939" s="4"/>
      <c r="C939" s="4"/>
      <c r="D939" s="4"/>
      <c r="E939" s="4"/>
      <c r="F939" s="4"/>
      <c r="G939" s="3"/>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row>
    <row r="940" spans="1:36" ht="15.75" customHeight="1" x14ac:dyDescent="0.3">
      <c r="A940" s="4"/>
      <c r="B940" s="4"/>
      <c r="C940" s="4"/>
      <c r="D940" s="4"/>
      <c r="E940" s="4"/>
      <c r="F940" s="4"/>
      <c r="G940" s="3"/>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row>
    <row r="941" spans="1:36" ht="15.75" customHeight="1" x14ac:dyDescent="0.3">
      <c r="A941" s="4"/>
      <c r="B941" s="4"/>
      <c r="C941" s="4"/>
      <c r="D941" s="4"/>
      <c r="E941" s="4"/>
      <c r="F941" s="4"/>
      <c r="G941" s="3"/>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row>
    <row r="942" spans="1:36" ht="15.75" customHeight="1" x14ac:dyDescent="0.3">
      <c r="A942" s="4"/>
      <c r="B942" s="4"/>
      <c r="C942" s="4"/>
      <c r="D942" s="4"/>
      <c r="E942" s="4"/>
      <c r="F942" s="4"/>
      <c r="G942" s="3"/>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row>
    <row r="943" spans="1:36" ht="15.75" customHeight="1" x14ac:dyDescent="0.3">
      <c r="A943" s="4"/>
      <c r="B943" s="4"/>
      <c r="C943" s="4"/>
      <c r="D943" s="4"/>
      <c r="E943" s="4"/>
      <c r="F943" s="4"/>
      <c r="G943" s="3"/>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row>
    <row r="944" spans="1:36" ht="15.75" customHeight="1" x14ac:dyDescent="0.3">
      <c r="A944" s="4"/>
      <c r="B944" s="4"/>
      <c r="C944" s="4"/>
      <c r="D944" s="4"/>
      <c r="E944" s="4"/>
      <c r="F944" s="4"/>
      <c r="G944" s="3"/>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row>
    <row r="945" spans="1:36" ht="15.75" customHeight="1" x14ac:dyDescent="0.3">
      <c r="A945" s="4"/>
      <c r="B945" s="4"/>
      <c r="C945" s="4"/>
      <c r="D945" s="4"/>
      <c r="E945" s="4"/>
      <c r="F945" s="4"/>
      <c r="G945" s="3"/>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row>
    <row r="946" spans="1:36" ht="15.75" customHeight="1" x14ac:dyDescent="0.3">
      <c r="A946" s="4"/>
      <c r="B946" s="4"/>
      <c r="C946" s="4"/>
      <c r="D946" s="4"/>
      <c r="E946" s="4"/>
      <c r="F946" s="4"/>
      <c r="G946" s="3"/>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row>
    <row r="947" spans="1:36" ht="15.75" customHeight="1" x14ac:dyDescent="0.3">
      <c r="A947" s="4"/>
      <c r="B947" s="4"/>
      <c r="C947" s="4"/>
      <c r="D947" s="4"/>
      <c r="E947" s="4"/>
      <c r="F947" s="4"/>
      <c r="G947" s="3"/>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row>
    <row r="948" spans="1:36" ht="15.75" customHeight="1" x14ac:dyDescent="0.3">
      <c r="A948" s="4"/>
      <c r="B948" s="4"/>
      <c r="C948" s="4"/>
      <c r="D948" s="4"/>
      <c r="E948" s="4"/>
      <c r="F948" s="4"/>
      <c r="G948" s="3"/>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row>
    <row r="949" spans="1:36" ht="15.75" customHeight="1" x14ac:dyDescent="0.3">
      <c r="A949" s="4"/>
      <c r="B949" s="4"/>
      <c r="C949" s="4"/>
      <c r="D949" s="4"/>
      <c r="E949" s="4"/>
      <c r="F949" s="4"/>
      <c r="G949" s="3"/>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row>
    <row r="950" spans="1:36" ht="15.75" customHeight="1" x14ac:dyDescent="0.3">
      <c r="A950" s="4"/>
      <c r="B950" s="4"/>
      <c r="C950" s="4"/>
      <c r="D950" s="4"/>
      <c r="E950" s="4"/>
      <c r="F950" s="4"/>
      <c r="G950" s="3"/>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row>
    <row r="951" spans="1:36" ht="15.75" customHeight="1" x14ac:dyDescent="0.3">
      <c r="A951" s="4"/>
      <c r="B951" s="4"/>
      <c r="C951" s="4"/>
      <c r="D951" s="4"/>
      <c r="E951" s="4"/>
      <c r="F951" s="4"/>
      <c r="G951" s="3"/>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row>
    <row r="952" spans="1:36" ht="15.75" customHeight="1" x14ac:dyDescent="0.3">
      <c r="A952" s="4"/>
      <c r="B952" s="4"/>
      <c r="C952" s="4"/>
      <c r="D952" s="4"/>
      <c r="E952" s="4"/>
      <c r="F952" s="4"/>
      <c r="G952" s="3"/>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row>
    <row r="953" spans="1:36" ht="15.75" customHeight="1" x14ac:dyDescent="0.3">
      <c r="A953" s="4"/>
      <c r="B953" s="4"/>
      <c r="C953" s="4"/>
      <c r="D953" s="4"/>
      <c r="E953" s="4"/>
      <c r="F953" s="4"/>
      <c r="G953" s="3"/>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row>
    <row r="954" spans="1:36" ht="15.75" customHeight="1" x14ac:dyDescent="0.3">
      <c r="A954" s="4"/>
      <c r="B954" s="4"/>
      <c r="C954" s="4"/>
      <c r="D954" s="4"/>
      <c r="E954" s="4"/>
      <c r="F954" s="4"/>
      <c r="G954" s="3"/>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row>
    <row r="955" spans="1:36" ht="15.75" customHeight="1" x14ac:dyDescent="0.3">
      <c r="A955" s="4"/>
      <c r="B955" s="4"/>
      <c r="C955" s="4"/>
      <c r="D955" s="4"/>
      <c r="E955" s="4"/>
      <c r="F955" s="4"/>
      <c r="G955" s="3"/>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row>
    <row r="956" spans="1:36" ht="15.75" customHeight="1" x14ac:dyDescent="0.3">
      <c r="A956" s="4"/>
      <c r="B956" s="4"/>
      <c r="C956" s="4"/>
      <c r="D956" s="4"/>
      <c r="E956" s="4"/>
      <c r="F956" s="4"/>
      <c r="G956" s="3"/>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row>
    <row r="957" spans="1:36" ht="15.75" customHeight="1" x14ac:dyDescent="0.3">
      <c r="A957" s="4"/>
      <c r="B957" s="4"/>
      <c r="C957" s="4"/>
      <c r="D957" s="4"/>
      <c r="E957" s="4"/>
      <c r="F957" s="4"/>
      <c r="G957" s="3"/>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row>
  </sheetData>
  <mergeCells count="6">
    <mergeCell ref="G2:AJ2"/>
    <mergeCell ref="G3:J3"/>
    <mergeCell ref="S23:V23"/>
    <mergeCell ref="A35:D35"/>
    <mergeCell ref="S26:V26"/>
    <mergeCell ref="S27:V27"/>
  </mergeCells>
  <pageMargins left="0.7" right="0.7" top="0.75" bottom="0.75" header="0" footer="0"/>
  <pageSetup orientation="landscape"/>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879"/>
  <sheetViews>
    <sheetView zoomScale="70" zoomScaleNormal="70" workbookViewId="0">
      <selection activeCell="B9" sqref="B9"/>
    </sheetView>
  </sheetViews>
  <sheetFormatPr baseColWidth="10" defaultColWidth="14.453125" defaultRowHeight="15" customHeight="1" x14ac:dyDescent="0.3"/>
  <cols>
    <col min="1" max="1" width="16.26953125" style="5" customWidth="1"/>
    <col min="2" max="2" width="38.54296875" style="5" customWidth="1"/>
    <col min="3" max="3" width="38.08984375" style="223" customWidth="1"/>
    <col min="4" max="6" width="16.26953125" style="223" customWidth="1"/>
    <col min="7" max="7" width="5.81640625" style="5" customWidth="1"/>
    <col min="8" max="8" width="60.26953125" style="5" customWidth="1"/>
    <col min="9" max="10" width="10.81640625" style="5" customWidth="1"/>
    <col min="11" max="11" width="13" style="5" customWidth="1"/>
    <col min="12" max="12" width="15.81640625" style="5" customWidth="1"/>
    <col min="13" max="13" width="14.26953125" style="5" customWidth="1"/>
    <col min="14" max="14" width="10.81640625" style="5" customWidth="1"/>
    <col min="15" max="15" width="12.1796875" style="5" customWidth="1"/>
    <col min="16" max="31" width="10.81640625" style="5" customWidth="1"/>
    <col min="32" max="16384" width="14.453125" style="5"/>
  </cols>
  <sheetData>
    <row r="1" spans="1:33" s="168" customFormat="1" ht="28.5" customHeight="1" x14ac:dyDescent="0.5">
      <c r="A1" s="167" t="s">
        <v>297</v>
      </c>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row>
    <row r="2" spans="1:33" ht="15.75" customHeight="1" x14ac:dyDescent="0.35">
      <c r="A2" s="10" t="s">
        <v>4</v>
      </c>
      <c r="B2" s="7" t="s">
        <v>298</v>
      </c>
      <c r="C2" s="7"/>
      <c r="D2" s="7"/>
      <c r="E2" s="7"/>
      <c r="F2" s="7"/>
      <c r="G2" s="15"/>
      <c r="H2" s="15"/>
      <c r="I2" s="15"/>
      <c r="J2" s="15"/>
      <c r="K2" s="15"/>
      <c r="L2" s="15"/>
      <c r="M2" s="15"/>
      <c r="N2" s="15"/>
      <c r="O2" s="15"/>
      <c r="P2" s="15"/>
      <c r="Q2" s="15"/>
      <c r="R2" s="15"/>
      <c r="S2" s="15"/>
      <c r="T2" s="15"/>
      <c r="U2" s="15"/>
      <c r="V2" s="15"/>
      <c r="W2" s="15"/>
      <c r="X2" s="15"/>
      <c r="Y2" s="4"/>
      <c r="Z2" s="4"/>
      <c r="AA2" s="4"/>
      <c r="AB2" s="4"/>
      <c r="AC2" s="4"/>
      <c r="AD2" s="4"/>
      <c r="AE2" s="4"/>
    </row>
    <row r="3" spans="1:33" ht="15.75" customHeight="1" x14ac:dyDescent="0.35">
      <c r="A3" s="10"/>
      <c r="B3" s="7"/>
      <c r="C3" s="7"/>
      <c r="D3" s="7"/>
      <c r="E3" s="7"/>
      <c r="F3" s="7"/>
      <c r="M3" s="7"/>
      <c r="N3" s="7"/>
      <c r="O3" s="7"/>
      <c r="P3" s="7"/>
      <c r="Q3" s="7"/>
      <c r="R3" s="7"/>
      <c r="S3" s="7"/>
      <c r="T3" s="7"/>
      <c r="U3" s="7"/>
      <c r="V3" s="7"/>
      <c r="W3" s="7"/>
      <c r="X3" s="7"/>
      <c r="Y3" s="7"/>
      <c r="Z3" s="7"/>
      <c r="AA3" s="7"/>
      <c r="AB3" s="7"/>
      <c r="AC3" s="7"/>
      <c r="AD3" s="7"/>
      <c r="AE3" s="7"/>
    </row>
    <row r="4" spans="1:33" ht="15.75" customHeight="1" x14ac:dyDescent="0.35">
      <c r="A4" s="10" t="s">
        <v>4</v>
      </c>
      <c r="B4" s="7" t="s">
        <v>299</v>
      </c>
      <c r="C4" s="7"/>
      <c r="D4" s="7"/>
      <c r="E4" s="7"/>
      <c r="F4" s="7"/>
      <c r="M4" s="7"/>
      <c r="N4" s="7"/>
      <c r="O4" s="7"/>
      <c r="P4" s="7"/>
      <c r="Q4" s="7"/>
      <c r="R4" s="7"/>
      <c r="S4" s="7"/>
      <c r="T4" s="7"/>
      <c r="U4" s="7"/>
      <c r="V4" s="7"/>
      <c r="W4" s="7"/>
      <c r="X4" s="7"/>
      <c r="Y4" s="7"/>
      <c r="Z4" s="7"/>
      <c r="AA4" s="7"/>
      <c r="AB4" s="7"/>
      <c r="AC4" s="7"/>
      <c r="AD4" s="7"/>
      <c r="AE4" s="7"/>
    </row>
    <row r="5" spans="1:33" ht="15.75" customHeight="1" x14ac:dyDescent="0.35">
      <c r="A5" s="10"/>
      <c r="B5" s="7"/>
      <c r="C5" s="7"/>
      <c r="D5" s="7"/>
      <c r="E5" s="7"/>
      <c r="F5" s="7"/>
      <c r="M5" s="7"/>
      <c r="N5" s="7"/>
      <c r="O5" s="7"/>
      <c r="P5" s="7"/>
      <c r="Q5" s="7"/>
      <c r="R5" s="7"/>
      <c r="S5" s="7"/>
      <c r="T5" s="7"/>
      <c r="U5" s="7"/>
      <c r="V5" s="7"/>
      <c r="W5" s="7"/>
      <c r="X5" s="7"/>
      <c r="Y5" s="7"/>
      <c r="Z5" s="7"/>
      <c r="AA5" s="7"/>
      <c r="AB5" s="7"/>
      <c r="AC5" s="7"/>
      <c r="AD5" s="7"/>
      <c r="AE5" s="7"/>
    </row>
    <row r="6" spans="1:33" ht="15.75" customHeight="1" x14ac:dyDescent="0.35">
      <c r="A6" s="10" t="s">
        <v>4</v>
      </c>
      <c r="B6" s="7" t="s">
        <v>300</v>
      </c>
      <c r="C6" s="7"/>
      <c r="D6" s="7"/>
      <c r="E6" s="7"/>
      <c r="F6" s="7"/>
      <c r="M6" s="7"/>
      <c r="N6" s="7"/>
      <c r="O6" s="7"/>
      <c r="P6" s="7"/>
      <c r="Q6" s="7"/>
      <c r="R6" s="7"/>
      <c r="S6" s="7"/>
      <c r="T6" s="7"/>
      <c r="U6" s="7"/>
      <c r="V6" s="7"/>
      <c r="W6" s="7"/>
      <c r="X6" s="7"/>
      <c r="Y6" s="7"/>
      <c r="Z6" s="7"/>
      <c r="AA6" s="7"/>
      <c r="AB6" s="7"/>
      <c r="AC6" s="7"/>
      <c r="AD6" s="7"/>
      <c r="AE6" s="7"/>
    </row>
    <row r="7" spans="1:33" ht="15.75" customHeight="1" x14ac:dyDescent="0.35">
      <c r="A7" s="10"/>
      <c r="B7" s="7"/>
      <c r="C7" s="7"/>
      <c r="D7" s="7"/>
      <c r="E7" s="7"/>
      <c r="F7" s="7"/>
      <c r="M7" s="7"/>
      <c r="N7" s="7"/>
      <c r="O7" s="7"/>
      <c r="P7" s="7"/>
      <c r="Q7" s="7"/>
      <c r="R7" s="7"/>
      <c r="S7" s="7"/>
      <c r="T7" s="7"/>
      <c r="U7" s="7"/>
      <c r="V7" s="7"/>
      <c r="W7" s="7"/>
      <c r="X7" s="7"/>
      <c r="Y7" s="7"/>
      <c r="Z7" s="7"/>
      <c r="AA7" s="7"/>
      <c r="AB7" s="7"/>
      <c r="AC7" s="7"/>
      <c r="AD7" s="7"/>
      <c r="AE7" s="7"/>
    </row>
    <row r="8" spans="1:33" ht="15.75" customHeight="1" thickBot="1" x14ac:dyDescent="0.4">
      <c r="A8" s="10" t="s">
        <v>4</v>
      </c>
      <c r="B8" s="7" t="s">
        <v>301</v>
      </c>
      <c r="C8" s="7"/>
      <c r="D8" s="7"/>
      <c r="E8" s="7"/>
      <c r="F8" s="7"/>
      <c r="M8" s="7"/>
      <c r="N8" s="7"/>
      <c r="O8" s="7"/>
      <c r="P8" s="7"/>
      <c r="Q8" s="7"/>
      <c r="R8" s="7"/>
      <c r="S8" s="7"/>
      <c r="T8" s="7"/>
      <c r="U8" s="7"/>
      <c r="V8" s="7"/>
      <c r="W8" s="7"/>
      <c r="X8" s="7"/>
      <c r="Y8" s="7"/>
      <c r="Z8" s="7"/>
      <c r="AA8" s="7"/>
      <c r="AB8" s="7"/>
      <c r="AC8" s="7"/>
      <c r="AD8" s="7"/>
      <c r="AE8" s="7"/>
    </row>
    <row r="9" spans="1:33" s="223" customFormat="1" ht="93.5" thickBot="1" x14ac:dyDescent="0.4">
      <c r="A9" s="73" t="s">
        <v>4495</v>
      </c>
      <c r="B9" s="74" t="s">
        <v>4496</v>
      </c>
      <c r="C9" s="74" t="s">
        <v>4504</v>
      </c>
      <c r="D9" s="74" t="s">
        <v>4506</v>
      </c>
      <c r="E9" s="74" t="s">
        <v>4490</v>
      </c>
      <c r="F9" s="74" t="s">
        <v>4503</v>
      </c>
      <c r="G9" s="282"/>
      <c r="H9" s="283"/>
      <c r="I9" s="283"/>
      <c r="J9" s="284"/>
      <c r="K9" s="31"/>
      <c r="L9" s="226"/>
      <c r="M9" s="226"/>
      <c r="N9" s="226"/>
      <c r="O9" s="226"/>
      <c r="P9" s="226"/>
      <c r="Q9" s="226"/>
      <c r="R9" s="226"/>
      <c r="S9" s="226"/>
      <c r="T9" s="226"/>
      <c r="U9" s="226"/>
      <c r="V9" s="226"/>
      <c r="W9" s="226"/>
      <c r="X9" s="226"/>
      <c r="Y9" s="226"/>
      <c r="Z9" s="226"/>
      <c r="AA9" s="226"/>
      <c r="AB9" s="226"/>
      <c r="AC9" s="226"/>
      <c r="AD9" s="226"/>
      <c r="AE9" s="226"/>
    </row>
    <row r="10" spans="1:33" s="234" customFormat="1" ht="75.5" thickBot="1" x14ac:dyDescent="0.55000000000000004">
      <c r="A10" s="137"/>
      <c r="B10" s="239"/>
      <c r="C10" s="239"/>
      <c r="D10" s="239"/>
      <c r="E10" s="239"/>
      <c r="F10" s="239"/>
      <c r="G10" s="238" t="s">
        <v>200</v>
      </c>
      <c r="H10" s="140" t="s">
        <v>4933</v>
      </c>
      <c r="I10" s="160"/>
      <c r="J10" s="142"/>
      <c r="K10" s="31"/>
      <c r="L10" s="31"/>
      <c r="M10" s="31"/>
      <c r="N10" s="31"/>
      <c r="O10" s="31"/>
      <c r="P10" s="31"/>
      <c r="Q10" s="31"/>
      <c r="R10" s="31"/>
      <c r="S10" s="31"/>
      <c r="T10" s="31"/>
      <c r="U10" s="31"/>
      <c r="V10" s="31"/>
      <c r="W10" s="31"/>
      <c r="X10" s="31"/>
      <c r="Y10" s="31"/>
      <c r="Z10" s="31"/>
      <c r="AA10" s="31"/>
      <c r="AB10" s="31"/>
      <c r="AC10" s="31"/>
      <c r="AD10" s="31"/>
      <c r="AE10" s="31"/>
      <c r="AF10" s="31"/>
      <c r="AG10" s="31"/>
    </row>
    <row r="11" spans="1:33" s="230" customFormat="1" ht="31" x14ac:dyDescent="0.35">
      <c r="A11" s="93"/>
      <c r="B11" s="70"/>
      <c r="C11" s="70" t="s">
        <v>278</v>
      </c>
      <c r="D11" s="70" t="s">
        <v>278</v>
      </c>
      <c r="E11" s="70" t="s">
        <v>278</v>
      </c>
      <c r="F11" s="70" t="s">
        <v>278</v>
      </c>
      <c r="G11" s="10"/>
      <c r="H11" s="233" t="s">
        <v>4933</v>
      </c>
      <c r="I11" s="172" t="s">
        <v>4653</v>
      </c>
      <c r="J11" s="7"/>
      <c r="K11" s="31"/>
      <c r="L11" s="31"/>
      <c r="M11" s="31"/>
      <c r="N11" s="31"/>
      <c r="O11" s="31"/>
      <c r="P11" s="31"/>
      <c r="Q11" s="31"/>
      <c r="R11" s="31"/>
      <c r="S11" s="31"/>
      <c r="T11" s="31"/>
      <c r="U11" s="31"/>
      <c r="V11" s="31"/>
      <c r="W11" s="31"/>
      <c r="X11" s="31"/>
      <c r="Y11" s="31"/>
      <c r="Z11" s="31"/>
      <c r="AA11" s="31"/>
      <c r="AB11" s="31"/>
      <c r="AC11" s="31"/>
      <c r="AD11" s="31"/>
      <c r="AE11" s="31"/>
      <c r="AF11" s="31"/>
      <c r="AG11" s="31"/>
    </row>
    <row r="12" spans="1:33" s="230" customFormat="1" ht="16" thickBot="1" x14ac:dyDescent="0.4">
      <c r="A12" s="242"/>
      <c r="B12" s="111" t="s">
        <v>4940</v>
      </c>
      <c r="C12" s="111" t="s">
        <v>278</v>
      </c>
      <c r="D12" s="111" t="s">
        <v>278</v>
      </c>
      <c r="E12" s="111" t="s">
        <v>278</v>
      </c>
      <c r="F12" s="111" t="s">
        <v>278</v>
      </c>
      <c r="G12" s="246"/>
      <c r="H12" s="52" t="s">
        <v>4939</v>
      </c>
      <c r="I12" s="198" t="s">
        <v>202</v>
      </c>
      <c r="J12" s="71"/>
      <c r="K12" s="31"/>
      <c r="L12" s="31"/>
      <c r="M12" s="31"/>
      <c r="N12" s="31"/>
      <c r="O12" s="31"/>
      <c r="P12" s="31"/>
      <c r="Q12" s="31"/>
      <c r="R12" s="31"/>
      <c r="S12" s="31"/>
      <c r="T12" s="31"/>
      <c r="U12" s="31"/>
      <c r="V12" s="31"/>
      <c r="W12" s="31"/>
      <c r="X12" s="31"/>
      <c r="Y12" s="31"/>
      <c r="Z12" s="31"/>
      <c r="AA12" s="31"/>
      <c r="AB12" s="31"/>
      <c r="AC12" s="31"/>
      <c r="AD12" s="31"/>
      <c r="AE12" s="31"/>
      <c r="AF12" s="31"/>
      <c r="AG12" s="31"/>
    </row>
    <row r="13" spans="1:33" s="226" customFormat="1" ht="75.5" thickBot="1" x14ac:dyDescent="0.55000000000000004">
      <c r="A13" s="137"/>
      <c r="B13" s="239"/>
      <c r="C13" s="239"/>
      <c r="D13" s="239"/>
      <c r="E13" s="239"/>
      <c r="F13" s="239"/>
      <c r="G13" s="238" t="s">
        <v>200</v>
      </c>
      <c r="H13" s="140" t="s">
        <v>302</v>
      </c>
      <c r="I13" s="141"/>
      <c r="J13" s="142"/>
      <c r="K13" s="31"/>
      <c r="L13" s="31"/>
      <c r="M13" s="31"/>
      <c r="N13" s="31"/>
      <c r="O13" s="31"/>
      <c r="P13" s="31"/>
      <c r="Q13" s="31"/>
      <c r="R13" s="31"/>
      <c r="S13" s="31"/>
      <c r="T13" s="31"/>
      <c r="U13" s="31"/>
      <c r="V13" s="31"/>
      <c r="W13" s="31"/>
      <c r="X13" s="31"/>
      <c r="Y13" s="31"/>
      <c r="Z13" s="31"/>
      <c r="AA13" s="31"/>
      <c r="AB13" s="31"/>
      <c r="AC13" s="31"/>
      <c r="AD13" s="31"/>
      <c r="AE13" s="31"/>
      <c r="AF13" s="31"/>
      <c r="AG13" s="31"/>
    </row>
    <row r="14" spans="1:33" ht="31" x14ac:dyDescent="0.35">
      <c r="A14" s="93"/>
      <c r="B14" s="70"/>
      <c r="C14" s="70" t="s">
        <v>278</v>
      </c>
      <c r="D14" s="70" t="s">
        <v>278</v>
      </c>
      <c r="E14" s="70" t="s">
        <v>278</v>
      </c>
      <c r="F14" s="70" t="s">
        <v>278</v>
      </c>
      <c r="G14" s="246"/>
      <c r="H14" s="52" t="s">
        <v>302</v>
      </c>
      <c r="I14" s="174" t="s">
        <v>4653</v>
      </c>
      <c r="J14" s="71"/>
      <c r="K14" s="31"/>
      <c r="L14" s="31"/>
      <c r="M14" s="31"/>
      <c r="N14" s="31"/>
      <c r="O14" s="31"/>
      <c r="P14" s="31"/>
      <c r="Q14" s="31"/>
      <c r="R14" s="31"/>
      <c r="S14" s="31"/>
      <c r="T14" s="31"/>
      <c r="U14" s="31"/>
      <c r="V14" s="31"/>
      <c r="W14" s="31"/>
      <c r="X14" s="31"/>
      <c r="Y14" s="31"/>
      <c r="Z14" s="31"/>
      <c r="AA14" s="31"/>
      <c r="AB14" s="31"/>
      <c r="AC14" s="31"/>
      <c r="AD14" s="31"/>
      <c r="AE14" s="31"/>
      <c r="AF14" s="31"/>
      <c r="AG14" s="31"/>
    </row>
    <row r="15" spans="1:33" s="223" customFormat="1" ht="31" x14ac:dyDescent="0.35">
      <c r="A15" s="93"/>
      <c r="B15" s="70"/>
      <c r="C15" s="70" t="s">
        <v>278</v>
      </c>
      <c r="D15" s="70" t="s">
        <v>278</v>
      </c>
      <c r="E15" s="70" t="s">
        <v>278</v>
      </c>
      <c r="F15" s="70" t="s">
        <v>278</v>
      </c>
      <c r="G15" s="10"/>
      <c r="H15" s="225" t="s">
        <v>4684</v>
      </c>
      <c r="I15" s="172"/>
      <c r="J15" s="7"/>
      <c r="K15" s="31"/>
      <c r="L15" s="31"/>
      <c r="M15" s="31"/>
      <c r="N15" s="31"/>
      <c r="O15" s="31"/>
      <c r="P15" s="31"/>
      <c r="Q15" s="31"/>
      <c r="R15" s="31"/>
      <c r="S15" s="31"/>
      <c r="T15" s="31"/>
      <c r="U15" s="31"/>
      <c r="V15" s="31"/>
      <c r="W15" s="31"/>
      <c r="X15" s="31"/>
      <c r="Y15" s="31"/>
      <c r="Z15" s="31"/>
      <c r="AA15" s="31"/>
      <c r="AB15" s="31"/>
      <c r="AC15" s="31"/>
      <c r="AD15" s="31"/>
      <c r="AE15" s="31"/>
      <c r="AF15" s="31"/>
      <c r="AG15" s="31"/>
    </row>
    <row r="16" spans="1:33" s="223" customFormat="1" ht="31" x14ac:dyDescent="0.35">
      <c r="A16" s="93"/>
      <c r="B16" s="111" t="s">
        <v>4945</v>
      </c>
      <c r="C16" s="70" t="s">
        <v>278</v>
      </c>
      <c r="D16" s="70" t="s">
        <v>278</v>
      </c>
      <c r="E16" s="70" t="s">
        <v>278</v>
      </c>
      <c r="F16" s="70" t="s">
        <v>278</v>
      </c>
      <c r="G16" s="10"/>
      <c r="H16" s="225" t="s">
        <v>4683</v>
      </c>
      <c r="I16" s="172" t="s">
        <v>202</v>
      </c>
      <c r="J16" s="7"/>
      <c r="K16" s="31"/>
      <c r="L16" s="31"/>
      <c r="M16" s="31"/>
      <c r="N16" s="31"/>
      <c r="O16" s="31"/>
      <c r="P16" s="31"/>
      <c r="Q16" s="31"/>
      <c r="R16" s="31"/>
      <c r="S16" s="31"/>
      <c r="T16" s="31"/>
      <c r="U16" s="31"/>
      <c r="V16" s="31"/>
      <c r="W16" s="31"/>
      <c r="X16" s="31"/>
      <c r="Y16" s="31"/>
      <c r="Z16" s="31"/>
      <c r="AA16" s="31"/>
      <c r="AB16" s="31"/>
      <c r="AC16" s="31"/>
      <c r="AD16" s="31"/>
      <c r="AE16" s="31"/>
      <c r="AF16" s="31"/>
      <c r="AG16" s="31"/>
    </row>
    <row r="17" spans="1:33" ht="37" customHeight="1" thickBot="1" x14ac:dyDescent="0.4">
      <c r="A17" s="93"/>
      <c r="B17" s="70"/>
      <c r="C17" s="70" t="s">
        <v>278</v>
      </c>
      <c r="D17" s="70" t="s">
        <v>278</v>
      </c>
      <c r="E17" s="70" t="s">
        <v>278</v>
      </c>
      <c r="F17" s="70" t="s">
        <v>278</v>
      </c>
      <c r="G17" s="10"/>
      <c r="H17" s="225" t="s">
        <v>312</v>
      </c>
      <c r="I17" s="172" t="s">
        <v>4653</v>
      </c>
      <c r="J17" s="7"/>
      <c r="K17" s="7"/>
      <c r="L17" s="7"/>
      <c r="M17" s="7"/>
      <c r="N17" s="7"/>
      <c r="O17" s="7"/>
      <c r="P17" s="7"/>
      <c r="Q17" s="7"/>
      <c r="R17" s="7"/>
      <c r="S17" s="7"/>
      <c r="T17" s="7"/>
      <c r="U17" s="7"/>
      <c r="V17" s="7"/>
      <c r="W17" s="7"/>
      <c r="X17" s="7"/>
      <c r="Y17" s="7"/>
      <c r="Z17" s="7"/>
      <c r="AA17" s="7"/>
      <c r="AB17" s="7"/>
      <c r="AC17" s="7"/>
      <c r="AD17" s="7"/>
      <c r="AE17" s="7"/>
    </row>
    <row r="18" spans="1:33" s="226" customFormat="1" ht="50.5" thickBot="1" x14ac:dyDescent="0.55000000000000004">
      <c r="A18" s="137"/>
      <c r="B18" s="239"/>
      <c r="C18" s="239"/>
      <c r="D18" s="239"/>
      <c r="E18" s="239"/>
      <c r="F18" s="239"/>
      <c r="G18" s="238">
        <v>2</v>
      </c>
      <c r="H18" s="140" t="s">
        <v>303</v>
      </c>
      <c r="I18" s="141"/>
      <c r="J18" s="142"/>
      <c r="K18" s="31"/>
      <c r="L18" s="31"/>
      <c r="M18" s="31"/>
      <c r="N18" s="31"/>
      <c r="O18" s="31"/>
      <c r="P18" s="31"/>
      <c r="Q18" s="31"/>
      <c r="R18" s="31"/>
      <c r="S18" s="31"/>
      <c r="T18" s="31"/>
      <c r="U18" s="31"/>
      <c r="V18" s="31"/>
      <c r="W18" s="31"/>
      <c r="X18" s="31"/>
      <c r="Y18" s="31"/>
      <c r="Z18" s="31"/>
      <c r="AA18" s="31"/>
      <c r="AB18" s="31"/>
      <c r="AC18" s="31"/>
      <c r="AD18" s="31"/>
      <c r="AE18" s="31"/>
      <c r="AF18" s="31"/>
      <c r="AG18" s="31"/>
    </row>
    <row r="19" spans="1:33" s="31" customFormat="1" ht="32.5" x14ac:dyDescent="0.5">
      <c r="A19" s="93"/>
      <c r="B19" s="70"/>
      <c r="C19" s="70" t="s">
        <v>278</v>
      </c>
      <c r="D19" s="70" t="s">
        <v>278</v>
      </c>
      <c r="E19" s="70" t="s">
        <v>278</v>
      </c>
      <c r="F19" s="70" t="s">
        <v>278</v>
      </c>
      <c r="G19" s="244"/>
      <c r="H19" s="34" t="s">
        <v>4685</v>
      </c>
      <c r="I19" s="245"/>
      <c r="J19" s="204"/>
    </row>
    <row r="20" spans="1:33" ht="15.75" customHeight="1" x14ac:dyDescent="0.35">
      <c r="A20" s="93"/>
      <c r="B20" s="70"/>
      <c r="C20" s="70" t="s">
        <v>278</v>
      </c>
      <c r="D20" s="70" t="s">
        <v>278</v>
      </c>
      <c r="E20" s="70" t="s">
        <v>278</v>
      </c>
      <c r="F20" s="70" t="s">
        <v>278</v>
      </c>
      <c r="G20" s="10"/>
      <c r="H20" s="7" t="s">
        <v>304</v>
      </c>
      <c r="I20" s="172" t="s">
        <v>4653</v>
      </c>
      <c r="J20" s="7"/>
      <c r="K20" s="7"/>
      <c r="L20" s="7"/>
      <c r="M20" s="7"/>
      <c r="N20" s="7"/>
      <c r="O20" s="7"/>
      <c r="P20" s="7"/>
      <c r="Q20" s="7"/>
      <c r="R20" s="7"/>
      <c r="S20" s="7"/>
      <c r="T20" s="7"/>
      <c r="U20" s="7"/>
      <c r="V20" s="7"/>
      <c r="W20" s="7"/>
      <c r="X20" s="7"/>
      <c r="Y20" s="7"/>
      <c r="Z20" s="7"/>
      <c r="AA20" s="7"/>
      <c r="AB20" s="7"/>
      <c r="AC20" s="7"/>
      <c r="AD20" s="7"/>
      <c r="AE20" s="7"/>
    </row>
    <row r="21" spans="1:33" ht="15.75" customHeight="1" x14ac:dyDescent="0.35">
      <c r="A21" s="93"/>
      <c r="B21" s="70"/>
      <c r="C21" s="70" t="s">
        <v>278</v>
      </c>
      <c r="D21" s="70" t="s">
        <v>278</v>
      </c>
      <c r="E21" s="70" t="s">
        <v>278</v>
      </c>
      <c r="F21" s="70" t="s">
        <v>278</v>
      </c>
      <c r="G21" s="10"/>
      <c r="H21" s="7" t="s">
        <v>305</v>
      </c>
      <c r="I21" s="172" t="s">
        <v>4653</v>
      </c>
      <c r="J21" s="7"/>
      <c r="K21" s="7"/>
      <c r="L21" s="7"/>
      <c r="M21" s="7"/>
      <c r="N21" s="7"/>
      <c r="O21" s="7"/>
      <c r="P21" s="7"/>
      <c r="Q21" s="7"/>
      <c r="R21" s="7"/>
      <c r="S21" s="7"/>
      <c r="T21" s="7"/>
      <c r="U21" s="7"/>
      <c r="V21" s="7"/>
      <c r="W21" s="7"/>
      <c r="X21" s="7"/>
      <c r="Y21" s="7"/>
      <c r="Z21" s="7"/>
      <c r="AA21" s="7"/>
      <c r="AB21" s="7"/>
      <c r="AC21" s="7"/>
      <c r="AD21" s="7"/>
      <c r="AE21" s="7"/>
    </row>
    <row r="22" spans="1:33" ht="15.75" customHeight="1" x14ac:dyDescent="0.35">
      <c r="A22" s="93"/>
      <c r="B22" s="70"/>
      <c r="C22" s="70" t="s">
        <v>278</v>
      </c>
      <c r="D22" s="70" t="s">
        <v>278</v>
      </c>
      <c r="E22" s="70" t="s">
        <v>278</v>
      </c>
      <c r="F22" s="70" t="s">
        <v>278</v>
      </c>
      <c r="G22" s="10"/>
      <c r="H22" s="7" t="s">
        <v>306</v>
      </c>
      <c r="I22" s="172" t="s">
        <v>4653</v>
      </c>
      <c r="J22" s="7"/>
      <c r="K22" s="7"/>
      <c r="L22" s="7"/>
      <c r="M22" s="7"/>
      <c r="N22" s="7"/>
      <c r="O22" s="7"/>
      <c r="P22" s="7"/>
      <c r="Q22" s="7"/>
      <c r="R22" s="7"/>
      <c r="S22" s="7"/>
      <c r="T22" s="7"/>
      <c r="U22" s="7"/>
      <c r="V22" s="7"/>
      <c r="W22" s="7"/>
      <c r="X22" s="7"/>
      <c r="Y22" s="7"/>
      <c r="Z22" s="7"/>
      <c r="AA22" s="7"/>
      <c r="AB22" s="7"/>
      <c r="AC22" s="7"/>
      <c r="AD22" s="7"/>
      <c r="AE22" s="7"/>
    </row>
    <row r="23" spans="1:33" ht="15.75" customHeight="1" x14ac:dyDescent="0.35">
      <c r="A23" s="93"/>
      <c r="B23" s="70"/>
      <c r="C23" s="70" t="s">
        <v>278</v>
      </c>
      <c r="D23" s="70" t="s">
        <v>278</v>
      </c>
      <c r="E23" s="70" t="s">
        <v>278</v>
      </c>
      <c r="F23" s="70" t="s">
        <v>278</v>
      </c>
      <c r="G23" s="10"/>
      <c r="H23" s="7" t="s">
        <v>307</v>
      </c>
      <c r="I23" s="172" t="s">
        <v>4653</v>
      </c>
      <c r="J23" s="7"/>
      <c r="K23" s="7"/>
      <c r="L23" s="7"/>
      <c r="M23" s="7"/>
      <c r="N23" s="7"/>
      <c r="O23" s="7"/>
      <c r="P23" s="7"/>
      <c r="Q23" s="7"/>
      <c r="R23" s="7"/>
      <c r="S23" s="7"/>
      <c r="T23" s="7"/>
      <c r="U23" s="7"/>
      <c r="V23" s="7"/>
      <c r="W23" s="7"/>
      <c r="X23" s="7"/>
      <c r="Y23" s="7"/>
      <c r="Z23" s="7"/>
      <c r="AA23" s="7"/>
      <c r="AB23" s="7"/>
      <c r="AC23" s="7"/>
      <c r="AD23" s="7"/>
      <c r="AE23" s="7"/>
    </row>
    <row r="24" spans="1:33" ht="15.75" customHeight="1" x14ac:dyDescent="0.35">
      <c r="A24" s="93"/>
      <c r="B24" s="70"/>
      <c r="C24" s="70" t="s">
        <v>278</v>
      </c>
      <c r="D24" s="70" t="s">
        <v>278</v>
      </c>
      <c r="E24" s="70" t="s">
        <v>278</v>
      </c>
      <c r="F24" s="70" t="s">
        <v>278</v>
      </c>
      <c r="G24" s="10"/>
      <c r="H24" s="7" t="s">
        <v>308</v>
      </c>
      <c r="I24" s="172" t="s">
        <v>4653</v>
      </c>
      <c r="J24" s="7"/>
      <c r="K24" s="7"/>
      <c r="L24" s="7"/>
      <c r="M24" s="7"/>
      <c r="N24" s="7"/>
      <c r="O24" s="7"/>
      <c r="P24" s="7"/>
      <c r="Q24" s="7"/>
      <c r="R24" s="7"/>
      <c r="S24" s="7"/>
      <c r="T24" s="7"/>
      <c r="U24" s="7"/>
      <c r="V24" s="7"/>
      <c r="W24" s="7"/>
      <c r="X24" s="7"/>
      <c r="Y24" s="7"/>
      <c r="Z24" s="7"/>
      <c r="AA24" s="7"/>
      <c r="AB24" s="7"/>
      <c r="AC24" s="7"/>
      <c r="AD24" s="7"/>
      <c r="AE24" s="7"/>
    </row>
    <row r="25" spans="1:33" ht="15.75" customHeight="1" x14ac:dyDescent="0.35">
      <c r="A25" s="93"/>
      <c r="B25" s="70"/>
      <c r="C25" s="70" t="s">
        <v>278</v>
      </c>
      <c r="D25" s="70" t="s">
        <v>278</v>
      </c>
      <c r="E25" s="70" t="s">
        <v>278</v>
      </c>
      <c r="F25" s="70" t="s">
        <v>278</v>
      </c>
      <c r="G25" s="10"/>
      <c r="H25" s="7" t="s">
        <v>309</v>
      </c>
      <c r="I25" s="172" t="s">
        <v>4653</v>
      </c>
      <c r="J25" s="7"/>
      <c r="K25" s="7"/>
      <c r="L25" s="7"/>
      <c r="M25" s="7"/>
      <c r="N25" s="7"/>
      <c r="O25" s="7"/>
      <c r="P25" s="7"/>
      <c r="Q25" s="7"/>
      <c r="R25" s="7"/>
      <c r="S25" s="7"/>
      <c r="T25" s="7"/>
      <c r="U25" s="7"/>
      <c r="V25" s="7"/>
      <c r="W25" s="7"/>
      <c r="X25" s="7"/>
      <c r="Y25" s="7"/>
      <c r="Z25" s="7"/>
      <c r="AA25" s="7"/>
      <c r="AB25" s="7"/>
      <c r="AC25" s="7"/>
      <c r="AD25" s="7"/>
      <c r="AE25" s="7"/>
    </row>
    <row r="26" spans="1:33" ht="15.75" customHeight="1" x14ac:dyDescent="0.35">
      <c r="A26" s="93"/>
      <c r="B26" s="70"/>
      <c r="C26" s="70" t="s">
        <v>278</v>
      </c>
      <c r="D26" s="70" t="s">
        <v>278</v>
      </c>
      <c r="E26" s="70" t="s">
        <v>278</v>
      </c>
      <c r="F26" s="70" t="s">
        <v>278</v>
      </c>
      <c r="G26" s="10"/>
      <c r="H26" s="7" t="s">
        <v>310</v>
      </c>
      <c r="I26" s="172" t="s">
        <v>4653</v>
      </c>
      <c r="J26" s="7"/>
      <c r="K26" s="7"/>
      <c r="L26" s="7"/>
      <c r="M26" s="7"/>
      <c r="N26" s="7"/>
      <c r="O26" s="7"/>
      <c r="P26" s="7"/>
      <c r="Q26" s="7"/>
      <c r="R26" s="7"/>
      <c r="S26" s="7"/>
      <c r="T26" s="7"/>
      <c r="U26" s="7"/>
      <c r="V26" s="7"/>
      <c r="W26" s="7"/>
      <c r="X26" s="7"/>
      <c r="Y26" s="7"/>
      <c r="Z26" s="7"/>
      <c r="AA26" s="7"/>
      <c r="AB26" s="7"/>
      <c r="AC26" s="7"/>
      <c r="AD26" s="7"/>
      <c r="AE26" s="7"/>
    </row>
    <row r="27" spans="1:33" ht="15.75" customHeight="1" thickBot="1" x14ac:dyDescent="0.4">
      <c r="A27" s="93"/>
      <c r="B27" s="70"/>
      <c r="C27" s="70" t="s">
        <v>278</v>
      </c>
      <c r="D27" s="70" t="s">
        <v>278</v>
      </c>
      <c r="E27" s="70" t="s">
        <v>278</v>
      </c>
      <c r="F27" s="70" t="s">
        <v>278</v>
      </c>
      <c r="G27" s="10"/>
      <c r="H27" s="7" t="s">
        <v>311</v>
      </c>
      <c r="I27" s="172" t="s">
        <v>4653</v>
      </c>
      <c r="J27" s="7"/>
      <c r="K27" s="7"/>
      <c r="L27" s="7"/>
      <c r="M27" s="7"/>
      <c r="N27" s="7"/>
      <c r="O27" s="7"/>
      <c r="P27" s="7"/>
      <c r="Q27" s="7"/>
      <c r="R27" s="7"/>
      <c r="S27" s="7"/>
      <c r="T27" s="7"/>
      <c r="U27" s="7"/>
      <c r="V27" s="7"/>
      <c r="W27" s="7"/>
      <c r="X27" s="7"/>
      <c r="Y27" s="7"/>
      <c r="Z27" s="7"/>
      <c r="AA27" s="7"/>
      <c r="AB27" s="7"/>
      <c r="AC27" s="7"/>
      <c r="AD27" s="7"/>
      <c r="AE27" s="7"/>
    </row>
    <row r="28" spans="1:33" s="226" customFormat="1" ht="50.5" thickBot="1" x14ac:dyDescent="0.55000000000000004">
      <c r="A28" s="137"/>
      <c r="B28" s="239"/>
      <c r="C28" s="239"/>
      <c r="D28" s="239"/>
      <c r="E28" s="239"/>
      <c r="F28" s="239"/>
      <c r="G28" s="238">
        <v>3</v>
      </c>
      <c r="H28" s="140" t="s">
        <v>4686</v>
      </c>
      <c r="I28" s="141"/>
      <c r="J28" s="142"/>
      <c r="K28" s="31"/>
      <c r="L28" s="31"/>
      <c r="M28" s="31"/>
      <c r="N28" s="31"/>
      <c r="O28" s="31"/>
      <c r="P28" s="31"/>
      <c r="Q28" s="31"/>
      <c r="R28" s="31"/>
      <c r="S28" s="31"/>
      <c r="T28" s="31"/>
      <c r="U28" s="31"/>
      <c r="V28" s="31"/>
      <c r="W28" s="31"/>
      <c r="X28" s="31"/>
      <c r="Y28" s="31"/>
      <c r="Z28" s="31"/>
      <c r="AA28" s="31"/>
      <c r="AB28" s="31"/>
      <c r="AC28" s="31"/>
      <c r="AD28" s="31"/>
      <c r="AE28" s="31"/>
      <c r="AF28" s="31"/>
      <c r="AG28" s="31"/>
    </row>
    <row r="29" spans="1:33" ht="15.75" customHeight="1" x14ac:dyDescent="0.35">
      <c r="A29" s="93"/>
      <c r="B29" s="70"/>
      <c r="C29" s="70" t="s">
        <v>278</v>
      </c>
      <c r="D29" s="70" t="s">
        <v>278</v>
      </c>
      <c r="E29" s="70" t="s">
        <v>278</v>
      </c>
      <c r="F29" s="70" t="s">
        <v>278</v>
      </c>
      <c r="G29" s="10">
        <v>3.1</v>
      </c>
      <c r="H29" s="7" t="s">
        <v>313</v>
      </c>
      <c r="I29" s="172" t="s">
        <v>4653</v>
      </c>
      <c r="J29" s="7"/>
      <c r="K29" s="7"/>
      <c r="L29" s="7"/>
      <c r="M29" s="7"/>
      <c r="N29" s="7"/>
      <c r="O29" s="7"/>
      <c r="P29" s="7"/>
      <c r="Q29" s="7"/>
      <c r="R29" s="7"/>
      <c r="S29" s="7"/>
      <c r="T29" s="7"/>
      <c r="U29" s="7"/>
      <c r="V29" s="7"/>
      <c r="W29" s="7"/>
      <c r="X29" s="7"/>
      <c r="Y29" s="7"/>
      <c r="Z29" s="7"/>
      <c r="AA29" s="7"/>
      <c r="AB29" s="7"/>
      <c r="AC29" s="7"/>
      <c r="AD29" s="7"/>
      <c r="AE29" s="7"/>
    </row>
    <row r="30" spans="1:33" ht="15.75" customHeight="1" x14ac:dyDescent="0.35">
      <c r="A30" s="93"/>
      <c r="B30" s="111" t="s">
        <v>4945</v>
      </c>
      <c r="C30" s="70" t="s">
        <v>278</v>
      </c>
      <c r="D30" s="70" t="s">
        <v>278</v>
      </c>
      <c r="E30" s="70" t="s">
        <v>278</v>
      </c>
      <c r="F30" s="70" t="s">
        <v>278</v>
      </c>
      <c r="G30" s="10">
        <v>3.2</v>
      </c>
      <c r="H30" s="7" t="s">
        <v>4687</v>
      </c>
      <c r="I30" s="172" t="s">
        <v>202</v>
      </c>
      <c r="J30" s="7"/>
      <c r="K30" s="7"/>
      <c r="L30" s="7"/>
      <c r="M30" s="7"/>
      <c r="N30" s="7"/>
      <c r="O30" s="7"/>
      <c r="P30" s="7"/>
      <c r="Q30" s="7"/>
      <c r="R30" s="7"/>
      <c r="S30" s="7"/>
      <c r="T30" s="270"/>
      <c r="U30" s="270"/>
      <c r="V30" s="270"/>
      <c r="W30" s="270"/>
      <c r="X30" s="270"/>
      <c r="Y30" s="270"/>
      <c r="Z30" s="270"/>
      <c r="AA30" s="270"/>
      <c r="AB30" s="7"/>
      <c r="AC30" s="7"/>
      <c r="AD30" s="7"/>
      <c r="AE30" s="7"/>
    </row>
    <row r="31" spans="1:33" ht="34" customHeight="1" x14ac:dyDescent="0.35">
      <c r="A31" s="93"/>
      <c r="B31" s="70"/>
      <c r="C31" s="70" t="s">
        <v>278</v>
      </c>
      <c r="D31" s="70" t="s">
        <v>278</v>
      </c>
      <c r="E31" s="70" t="s">
        <v>278</v>
      </c>
      <c r="F31" s="70" t="s">
        <v>278</v>
      </c>
      <c r="G31" s="10">
        <v>3.3</v>
      </c>
      <c r="H31" s="225" t="s">
        <v>4688</v>
      </c>
      <c r="I31" s="172" t="s">
        <v>12</v>
      </c>
      <c r="J31" s="7"/>
      <c r="K31" s="7"/>
      <c r="L31" s="7"/>
      <c r="M31" s="7"/>
      <c r="N31" s="7"/>
      <c r="O31" s="7"/>
      <c r="P31" s="7"/>
      <c r="Q31" s="7"/>
      <c r="R31" s="7"/>
      <c r="S31" s="7"/>
      <c r="T31" s="7"/>
      <c r="U31" s="7"/>
      <c r="V31" s="7"/>
      <c r="W31" s="7"/>
      <c r="X31" s="7"/>
      <c r="Y31" s="7"/>
      <c r="Z31" s="7"/>
      <c r="AA31" s="7"/>
      <c r="AB31" s="7"/>
      <c r="AC31" s="7"/>
      <c r="AD31" s="7"/>
      <c r="AE31" s="7"/>
    </row>
    <row r="32" spans="1:33" ht="30.5" customHeight="1" x14ac:dyDescent="0.35">
      <c r="A32" s="93"/>
      <c r="B32" s="70"/>
      <c r="C32" s="70" t="s">
        <v>278</v>
      </c>
      <c r="D32" s="70" t="s">
        <v>278</v>
      </c>
      <c r="E32" s="70" t="s">
        <v>278</v>
      </c>
      <c r="F32" s="70" t="s">
        <v>278</v>
      </c>
      <c r="G32" s="10">
        <v>3.4</v>
      </c>
      <c r="H32" s="225" t="s">
        <v>4689</v>
      </c>
      <c r="I32" s="7"/>
      <c r="J32" s="7"/>
      <c r="K32" s="7"/>
      <c r="L32" s="7"/>
      <c r="M32" s="7"/>
      <c r="N32" s="7"/>
      <c r="O32" s="7"/>
      <c r="P32" s="7"/>
      <c r="Q32" s="7"/>
      <c r="R32" s="7"/>
      <c r="S32" s="7"/>
      <c r="T32" s="7"/>
      <c r="U32" s="7"/>
      <c r="V32" s="7"/>
      <c r="W32" s="7"/>
      <c r="X32" s="7"/>
      <c r="Y32" s="7"/>
      <c r="Z32" s="7"/>
      <c r="AA32" s="7"/>
      <c r="AB32" s="7"/>
      <c r="AC32" s="7"/>
      <c r="AD32" s="7"/>
      <c r="AE32" s="7"/>
    </row>
    <row r="33" spans="1:33" ht="15.75" customHeight="1" x14ac:dyDescent="0.35">
      <c r="A33" s="93"/>
      <c r="B33" s="70"/>
      <c r="C33" s="70" t="s">
        <v>278</v>
      </c>
      <c r="D33" s="70" t="s">
        <v>278</v>
      </c>
      <c r="E33" s="70" t="s">
        <v>278</v>
      </c>
      <c r="F33" s="70" t="s">
        <v>278</v>
      </c>
      <c r="G33" s="10"/>
      <c r="H33" s="7" t="s">
        <v>314</v>
      </c>
      <c r="I33" s="172" t="s">
        <v>4653</v>
      </c>
      <c r="J33" s="7"/>
      <c r="K33" s="7"/>
      <c r="L33" s="7"/>
      <c r="M33" s="7"/>
      <c r="N33" s="7"/>
      <c r="O33" s="7"/>
      <c r="P33" s="7"/>
      <c r="Q33" s="7"/>
      <c r="R33" s="7"/>
      <c r="S33" s="7"/>
      <c r="T33" s="7"/>
      <c r="U33" s="7"/>
      <c r="V33" s="7"/>
      <c r="W33" s="7"/>
      <c r="X33" s="7"/>
      <c r="Y33" s="7"/>
      <c r="Z33" s="7"/>
      <c r="AA33" s="7"/>
      <c r="AB33" s="7"/>
      <c r="AC33" s="7"/>
      <c r="AD33" s="7"/>
      <c r="AE33" s="7"/>
    </row>
    <row r="34" spans="1:33" ht="15.75" customHeight="1" x14ac:dyDescent="0.35">
      <c r="A34" s="93"/>
      <c r="B34" s="70"/>
      <c r="C34" s="70" t="s">
        <v>278</v>
      </c>
      <c r="D34" s="70" t="s">
        <v>278</v>
      </c>
      <c r="E34" s="70" t="s">
        <v>278</v>
      </c>
      <c r="F34" s="70" t="s">
        <v>278</v>
      </c>
      <c r="G34" s="10"/>
      <c r="H34" s="7" t="s">
        <v>315</v>
      </c>
      <c r="I34" s="172" t="s">
        <v>4653</v>
      </c>
      <c r="J34" s="7"/>
      <c r="K34" s="7"/>
      <c r="L34" s="7"/>
      <c r="M34" s="7"/>
      <c r="N34" s="7"/>
      <c r="O34" s="7"/>
      <c r="P34" s="7"/>
      <c r="Q34" s="7"/>
      <c r="R34" s="7"/>
      <c r="S34" s="7"/>
      <c r="T34" s="7"/>
      <c r="U34" s="7"/>
      <c r="V34" s="7"/>
      <c r="W34" s="7"/>
      <c r="X34" s="7"/>
      <c r="Y34" s="7"/>
      <c r="Z34" s="7"/>
      <c r="AA34" s="7"/>
      <c r="AB34" s="7"/>
      <c r="AC34" s="7"/>
      <c r="AD34" s="7"/>
      <c r="AE34" s="7"/>
    </row>
    <row r="35" spans="1:33" ht="15.75" customHeight="1" x14ac:dyDescent="0.35">
      <c r="A35" s="93"/>
      <c r="B35" s="70"/>
      <c r="C35" s="70" t="s">
        <v>278</v>
      </c>
      <c r="D35" s="70" t="s">
        <v>278</v>
      </c>
      <c r="E35" s="70" t="s">
        <v>278</v>
      </c>
      <c r="F35" s="70" t="s">
        <v>278</v>
      </c>
      <c r="G35" s="10"/>
      <c r="H35" s="7" t="s">
        <v>316</v>
      </c>
      <c r="I35" s="172" t="s">
        <v>4653</v>
      </c>
      <c r="J35" s="7"/>
      <c r="K35" s="7"/>
      <c r="L35" s="7"/>
      <c r="M35" s="7"/>
      <c r="N35" s="7"/>
      <c r="O35" s="7"/>
      <c r="P35" s="7"/>
      <c r="Q35" s="7"/>
      <c r="R35" s="7"/>
      <c r="S35" s="7"/>
      <c r="T35" s="7"/>
      <c r="U35" s="7"/>
      <c r="V35" s="7"/>
      <c r="W35" s="7"/>
      <c r="X35" s="7"/>
      <c r="Y35" s="7"/>
      <c r="Z35" s="7"/>
      <c r="AA35" s="7"/>
      <c r="AB35" s="7"/>
      <c r="AC35" s="7"/>
      <c r="AD35" s="7"/>
      <c r="AE35" s="7"/>
    </row>
    <row r="36" spans="1:33" ht="15.75" customHeight="1" x14ac:dyDescent="0.35">
      <c r="A36" s="93"/>
      <c r="B36" s="70"/>
      <c r="C36" s="70" t="s">
        <v>278</v>
      </c>
      <c r="D36" s="70" t="s">
        <v>278</v>
      </c>
      <c r="E36" s="70" t="s">
        <v>278</v>
      </c>
      <c r="F36" s="70" t="s">
        <v>278</v>
      </c>
      <c r="G36" s="10"/>
      <c r="H36" s="7" t="s">
        <v>317</v>
      </c>
      <c r="I36" s="172" t="s">
        <v>4653</v>
      </c>
      <c r="J36" s="7"/>
      <c r="K36" s="7"/>
      <c r="L36" s="7"/>
      <c r="M36" s="7"/>
      <c r="N36" s="7"/>
      <c r="O36" s="7"/>
      <c r="P36" s="7"/>
      <c r="Q36" s="7"/>
      <c r="R36" s="7"/>
      <c r="S36" s="7"/>
      <c r="T36" s="7"/>
      <c r="U36" s="7"/>
      <c r="V36" s="7"/>
      <c r="W36" s="7"/>
      <c r="X36" s="7"/>
      <c r="Y36" s="7"/>
      <c r="Z36" s="7"/>
      <c r="AA36" s="7"/>
      <c r="AB36" s="7"/>
      <c r="AC36" s="7"/>
      <c r="AD36" s="7"/>
      <c r="AE36" s="7"/>
    </row>
    <row r="37" spans="1:33" ht="15.75" customHeight="1" x14ac:dyDescent="0.35">
      <c r="A37" s="93"/>
      <c r="B37" s="70"/>
      <c r="C37" s="70" t="s">
        <v>278</v>
      </c>
      <c r="D37" s="70" t="s">
        <v>278</v>
      </c>
      <c r="E37" s="70" t="s">
        <v>278</v>
      </c>
      <c r="F37" s="70" t="s">
        <v>278</v>
      </c>
      <c r="G37" s="10"/>
      <c r="H37" s="7" t="s">
        <v>318</v>
      </c>
      <c r="I37" s="172" t="s">
        <v>4653</v>
      </c>
      <c r="J37" s="7"/>
      <c r="K37" s="7"/>
      <c r="L37" s="7"/>
      <c r="M37" s="7"/>
      <c r="N37" s="7"/>
      <c r="O37" s="7"/>
      <c r="P37" s="7"/>
      <c r="Q37" s="7"/>
      <c r="R37" s="7"/>
      <c r="S37" s="7"/>
      <c r="T37" s="7"/>
      <c r="U37" s="7"/>
      <c r="V37" s="7"/>
      <c r="W37" s="7"/>
      <c r="X37" s="7"/>
      <c r="Y37" s="7"/>
      <c r="Z37" s="7"/>
      <c r="AA37" s="7"/>
      <c r="AB37" s="7"/>
      <c r="AC37" s="7"/>
      <c r="AD37" s="7"/>
      <c r="AE37" s="7"/>
    </row>
    <row r="38" spans="1:33" ht="15.75" customHeight="1" x14ac:dyDescent="0.35">
      <c r="A38" s="93"/>
      <c r="B38" s="70"/>
      <c r="C38" s="70" t="s">
        <v>278</v>
      </c>
      <c r="D38" s="70" t="s">
        <v>278</v>
      </c>
      <c r="E38" s="70" t="s">
        <v>278</v>
      </c>
      <c r="F38" s="70" t="s">
        <v>278</v>
      </c>
      <c r="G38" s="10"/>
      <c r="H38" s="7" t="s">
        <v>319</v>
      </c>
      <c r="I38" s="172" t="s">
        <v>4653</v>
      </c>
      <c r="J38" s="7"/>
      <c r="K38" s="7"/>
      <c r="L38" s="7"/>
      <c r="M38" s="7"/>
      <c r="N38" s="7"/>
      <c r="O38" s="7"/>
      <c r="P38" s="7"/>
      <c r="Q38" s="7"/>
      <c r="R38" s="7"/>
      <c r="S38" s="7"/>
      <c r="T38" s="7"/>
      <c r="U38" s="7"/>
      <c r="V38" s="7"/>
      <c r="W38" s="7"/>
      <c r="X38" s="7"/>
      <c r="Y38" s="7"/>
      <c r="Z38" s="7"/>
      <c r="AA38" s="7"/>
      <c r="AB38" s="7"/>
      <c r="AC38" s="7"/>
      <c r="AD38" s="7"/>
      <c r="AE38" s="7"/>
    </row>
    <row r="39" spans="1:33" ht="15.75" customHeight="1" x14ac:dyDescent="0.35">
      <c r="A39" s="93"/>
      <c r="B39" s="70"/>
      <c r="C39" s="70" t="s">
        <v>278</v>
      </c>
      <c r="D39" s="70" t="s">
        <v>278</v>
      </c>
      <c r="E39" s="70" t="s">
        <v>278</v>
      </c>
      <c r="F39" s="70" t="s">
        <v>278</v>
      </c>
      <c r="G39" s="10"/>
      <c r="H39" s="7" t="s">
        <v>240</v>
      </c>
      <c r="I39" s="172" t="s">
        <v>4653</v>
      </c>
      <c r="J39" s="7"/>
      <c r="K39" s="7"/>
      <c r="L39" s="7"/>
      <c r="M39" s="7"/>
      <c r="N39" s="7"/>
      <c r="O39" s="7"/>
      <c r="P39" s="7"/>
      <c r="Q39" s="7"/>
      <c r="R39" s="7"/>
      <c r="S39" s="7"/>
      <c r="T39" s="7"/>
      <c r="U39" s="7"/>
      <c r="V39" s="7"/>
      <c r="W39" s="7"/>
      <c r="X39" s="7"/>
      <c r="Y39" s="7"/>
      <c r="Z39" s="7"/>
      <c r="AA39" s="7"/>
      <c r="AB39" s="7"/>
      <c r="AC39" s="7"/>
      <c r="AD39" s="7"/>
      <c r="AE39" s="7"/>
    </row>
    <row r="40" spans="1:33" ht="15.75" customHeight="1" x14ac:dyDescent="0.35">
      <c r="A40" s="93"/>
      <c r="B40" s="70"/>
      <c r="C40" s="70" t="s">
        <v>278</v>
      </c>
      <c r="D40" s="70" t="s">
        <v>278</v>
      </c>
      <c r="E40" s="70" t="s">
        <v>278</v>
      </c>
      <c r="F40" s="70" t="s">
        <v>278</v>
      </c>
      <c r="G40" s="10"/>
      <c r="H40" s="7" t="s">
        <v>320</v>
      </c>
      <c r="I40" s="172" t="s">
        <v>4653</v>
      </c>
      <c r="J40" s="7"/>
      <c r="K40" s="7"/>
      <c r="L40" s="7"/>
      <c r="M40" s="7"/>
      <c r="N40" s="7"/>
      <c r="O40" s="7"/>
      <c r="P40" s="7"/>
      <c r="Q40" s="7"/>
      <c r="R40" s="7"/>
      <c r="S40" s="7"/>
      <c r="T40" s="7"/>
      <c r="U40" s="7"/>
      <c r="V40" s="7"/>
      <c r="W40" s="7"/>
      <c r="X40" s="7"/>
      <c r="Y40" s="7"/>
      <c r="Z40" s="7"/>
      <c r="AA40" s="7"/>
      <c r="AB40" s="7"/>
      <c r="AC40" s="7"/>
      <c r="AD40" s="7"/>
      <c r="AE40" s="7"/>
    </row>
    <row r="41" spans="1:33" ht="15.75" customHeight="1" x14ac:dyDescent="0.35">
      <c r="A41" s="93"/>
      <c r="B41" s="70"/>
      <c r="C41" s="70" t="s">
        <v>278</v>
      </c>
      <c r="D41" s="70" t="s">
        <v>278</v>
      </c>
      <c r="E41" s="70" t="s">
        <v>278</v>
      </c>
      <c r="F41" s="70" t="s">
        <v>278</v>
      </c>
      <c r="G41" s="10"/>
      <c r="H41" s="7" t="s">
        <v>321</v>
      </c>
      <c r="I41" s="172" t="s">
        <v>4653</v>
      </c>
      <c r="J41" s="7"/>
      <c r="K41" s="7"/>
      <c r="L41" s="7"/>
      <c r="M41" s="7"/>
      <c r="N41" s="7"/>
      <c r="O41" s="7"/>
      <c r="P41" s="7"/>
      <c r="Q41" s="7"/>
      <c r="R41" s="7"/>
      <c r="S41" s="7"/>
      <c r="T41" s="7"/>
      <c r="U41" s="7"/>
      <c r="V41" s="7"/>
      <c r="W41" s="7"/>
      <c r="X41" s="7"/>
      <c r="Y41" s="7"/>
      <c r="Z41" s="7"/>
      <c r="AA41" s="7"/>
      <c r="AB41" s="7"/>
      <c r="AC41" s="7"/>
      <c r="AD41" s="7"/>
      <c r="AE41" s="7"/>
    </row>
    <row r="42" spans="1:33" ht="15.75" customHeight="1" x14ac:dyDescent="0.35">
      <c r="A42" s="93"/>
      <c r="B42" s="70"/>
      <c r="C42" s="70" t="s">
        <v>278</v>
      </c>
      <c r="D42" s="70" t="s">
        <v>278</v>
      </c>
      <c r="E42" s="70" t="s">
        <v>278</v>
      </c>
      <c r="F42" s="70" t="s">
        <v>278</v>
      </c>
      <c r="G42" s="10"/>
      <c r="H42" s="7" t="s">
        <v>322</v>
      </c>
      <c r="I42" s="172" t="s">
        <v>4653</v>
      </c>
      <c r="J42" s="7"/>
      <c r="K42" s="7"/>
      <c r="L42" s="7"/>
      <c r="M42" s="7"/>
      <c r="N42" s="7"/>
      <c r="O42" s="7"/>
      <c r="P42" s="7"/>
      <c r="Q42" s="7"/>
      <c r="R42" s="7"/>
      <c r="S42" s="7"/>
      <c r="T42" s="7"/>
      <c r="U42" s="7"/>
      <c r="V42" s="7"/>
      <c r="W42" s="7"/>
      <c r="X42" s="7"/>
      <c r="Y42" s="7"/>
      <c r="Z42" s="7"/>
      <c r="AA42" s="7"/>
      <c r="AB42" s="7"/>
      <c r="AC42" s="7"/>
      <c r="AD42" s="7"/>
      <c r="AE42" s="7"/>
    </row>
    <row r="43" spans="1:33" ht="15.75" customHeight="1" x14ac:dyDescent="0.35">
      <c r="A43" s="93"/>
      <c r="B43" s="70"/>
      <c r="C43" s="70" t="s">
        <v>278</v>
      </c>
      <c r="D43" s="70" t="s">
        <v>278</v>
      </c>
      <c r="E43" s="70" t="s">
        <v>278</v>
      </c>
      <c r="F43" s="70" t="s">
        <v>278</v>
      </c>
      <c r="G43" s="10"/>
      <c r="H43" s="7" t="s">
        <v>323</v>
      </c>
      <c r="I43" s="172" t="s">
        <v>4653</v>
      </c>
      <c r="J43" s="7"/>
      <c r="K43" s="7"/>
      <c r="L43" s="7"/>
      <c r="M43" s="7"/>
      <c r="N43" s="7"/>
      <c r="O43" s="7"/>
      <c r="P43" s="7"/>
      <c r="Q43" s="7"/>
      <c r="R43" s="7"/>
      <c r="S43" s="7"/>
      <c r="T43" s="7"/>
      <c r="U43" s="7"/>
      <c r="V43" s="7"/>
      <c r="W43" s="7"/>
      <c r="X43" s="7"/>
      <c r="Y43" s="7"/>
      <c r="Z43" s="7"/>
      <c r="AA43" s="7"/>
      <c r="AB43" s="7"/>
      <c r="AC43" s="7"/>
      <c r="AD43" s="7"/>
      <c r="AE43" s="7"/>
    </row>
    <row r="44" spans="1:33" ht="15.75" customHeight="1" x14ac:dyDescent="0.35">
      <c r="A44" s="93"/>
      <c r="B44" s="70"/>
      <c r="C44" s="70" t="s">
        <v>278</v>
      </c>
      <c r="D44" s="70" t="s">
        <v>278</v>
      </c>
      <c r="E44" s="70" t="s">
        <v>278</v>
      </c>
      <c r="F44" s="70" t="s">
        <v>278</v>
      </c>
      <c r="G44" s="10"/>
      <c r="H44" s="7" t="s">
        <v>307</v>
      </c>
      <c r="I44" s="172" t="s">
        <v>4653</v>
      </c>
      <c r="J44" s="7"/>
      <c r="K44" s="7"/>
      <c r="L44" s="7"/>
      <c r="M44" s="7"/>
      <c r="N44" s="7"/>
      <c r="O44" s="7"/>
      <c r="P44" s="7"/>
      <c r="Q44" s="7"/>
      <c r="R44" s="7"/>
      <c r="S44" s="7"/>
      <c r="T44" s="7"/>
      <c r="U44" s="7"/>
      <c r="V44" s="7"/>
      <c r="W44" s="7"/>
      <c r="X44" s="7"/>
      <c r="Y44" s="7"/>
      <c r="Z44" s="7"/>
      <c r="AA44" s="7"/>
      <c r="AB44" s="7"/>
      <c r="AC44" s="7"/>
      <c r="AD44" s="7"/>
      <c r="AE44" s="7"/>
    </row>
    <row r="45" spans="1:33" ht="15.75" customHeight="1" thickBot="1" x14ac:dyDescent="0.4">
      <c r="A45" s="93"/>
      <c r="B45" s="70"/>
      <c r="C45" s="70" t="s">
        <v>278</v>
      </c>
      <c r="D45" s="70" t="s">
        <v>278</v>
      </c>
      <c r="E45" s="70" t="s">
        <v>278</v>
      </c>
      <c r="F45" s="70" t="s">
        <v>278</v>
      </c>
      <c r="G45" s="10"/>
      <c r="H45" s="7" t="s">
        <v>324</v>
      </c>
      <c r="I45" s="172" t="s">
        <v>4653</v>
      </c>
      <c r="J45" s="7"/>
      <c r="K45" s="7"/>
      <c r="L45" s="7"/>
      <c r="M45" s="7"/>
      <c r="N45" s="7"/>
      <c r="O45" s="7"/>
      <c r="P45" s="7"/>
      <c r="Q45" s="7"/>
      <c r="R45" s="7"/>
      <c r="S45" s="7"/>
      <c r="T45" s="7"/>
      <c r="U45" s="7"/>
      <c r="V45" s="7"/>
      <c r="W45" s="7"/>
      <c r="X45" s="7"/>
      <c r="Y45" s="7"/>
      <c r="Z45" s="7"/>
      <c r="AA45" s="7"/>
      <c r="AB45" s="7"/>
      <c r="AC45" s="7"/>
      <c r="AD45" s="7"/>
      <c r="AE45" s="7"/>
    </row>
    <row r="46" spans="1:33" s="226" customFormat="1" ht="50.5" thickBot="1" x14ac:dyDescent="0.55000000000000004">
      <c r="A46" s="137"/>
      <c r="B46" s="239"/>
      <c r="C46" s="239"/>
      <c r="D46" s="239"/>
      <c r="E46" s="239"/>
      <c r="F46" s="239"/>
      <c r="G46" s="238">
        <v>4</v>
      </c>
      <c r="H46" s="140" t="s">
        <v>4690</v>
      </c>
      <c r="I46" s="141"/>
      <c r="J46" s="142"/>
      <c r="K46" s="31"/>
      <c r="L46" s="31"/>
      <c r="M46" s="31"/>
      <c r="N46" s="31"/>
      <c r="O46" s="31"/>
      <c r="P46" s="31"/>
      <c r="Q46" s="31"/>
      <c r="R46" s="31"/>
      <c r="S46" s="31"/>
      <c r="T46" s="31"/>
      <c r="U46" s="31"/>
      <c r="V46" s="31"/>
      <c r="W46" s="31"/>
      <c r="X46" s="31"/>
      <c r="Y46" s="31"/>
      <c r="Z46" s="31"/>
      <c r="AA46" s="31"/>
      <c r="AB46" s="31"/>
      <c r="AC46" s="31"/>
      <c r="AD46" s="31"/>
      <c r="AE46" s="31"/>
      <c r="AF46" s="31"/>
      <c r="AG46" s="31"/>
    </row>
    <row r="47" spans="1:33" ht="32" customHeight="1" x14ac:dyDescent="0.35">
      <c r="A47" s="93"/>
      <c r="B47" s="70"/>
      <c r="C47" s="70" t="s">
        <v>278</v>
      </c>
      <c r="D47" s="70" t="s">
        <v>278</v>
      </c>
      <c r="E47" s="70" t="s">
        <v>278</v>
      </c>
      <c r="F47" s="70" t="s">
        <v>278</v>
      </c>
      <c r="G47" s="10"/>
      <c r="H47" s="225" t="s">
        <v>325</v>
      </c>
      <c r="I47" s="172" t="s">
        <v>4653</v>
      </c>
      <c r="J47" s="7"/>
      <c r="K47" s="7"/>
      <c r="L47" s="7"/>
      <c r="M47" s="7"/>
      <c r="N47" s="7"/>
      <c r="O47" s="7"/>
      <c r="P47" s="7"/>
      <c r="Q47" s="7"/>
      <c r="R47" s="7"/>
      <c r="S47" s="7"/>
      <c r="T47" s="7"/>
      <c r="U47" s="7"/>
      <c r="V47" s="7"/>
      <c r="W47" s="7"/>
      <c r="X47" s="7"/>
      <c r="Y47" s="7"/>
      <c r="Z47" s="7"/>
      <c r="AA47" s="7"/>
      <c r="AB47" s="7"/>
      <c r="AC47" s="7"/>
      <c r="AD47" s="7"/>
      <c r="AE47" s="7"/>
    </row>
    <row r="48" spans="1:33" ht="27" customHeight="1" x14ac:dyDescent="0.35">
      <c r="A48" s="93"/>
      <c r="B48" s="70"/>
      <c r="C48" s="70" t="s">
        <v>278</v>
      </c>
      <c r="D48" s="70" t="s">
        <v>278</v>
      </c>
      <c r="E48" s="70" t="s">
        <v>278</v>
      </c>
      <c r="F48" s="70" t="s">
        <v>278</v>
      </c>
      <c r="G48" s="10"/>
      <c r="H48" s="225" t="s">
        <v>4691</v>
      </c>
      <c r="I48" s="7"/>
      <c r="J48" s="7"/>
      <c r="K48" s="7"/>
      <c r="L48" s="7"/>
      <c r="M48" s="7"/>
      <c r="N48" s="7"/>
      <c r="O48" s="7"/>
      <c r="P48" s="7"/>
      <c r="Q48" s="7"/>
      <c r="R48" s="7"/>
      <c r="S48" s="7"/>
      <c r="T48" s="7"/>
      <c r="U48" s="7"/>
      <c r="V48" s="7"/>
      <c r="W48" s="7"/>
      <c r="X48" s="7"/>
      <c r="Y48" s="7"/>
      <c r="Z48" s="7"/>
      <c r="AA48" s="7"/>
      <c r="AB48" s="7"/>
      <c r="AC48" s="7"/>
      <c r="AD48" s="7"/>
      <c r="AE48" s="7"/>
    </row>
    <row r="49" spans="1:33" ht="15.75" customHeight="1" x14ac:dyDescent="0.35">
      <c r="A49" s="93"/>
      <c r="B49" s="70"/>
      <c r="C49" s="70" t="s">
        <v>278</v>
      </c>
      <c r="D49" s="70" t="s">
        <v>278</v>
      </c>
      <c r="E49" s="70" t="s">
        <v>278</v>
      </c>
      <c r="F49" s="70" t="s">
        <v>278</v>
      </c>
      <c r="G49" s="246"/>
      <c r="H49" s="7" t="s">
        <v>326</v>
      </c>
      <c r="I49" s="172" t="s">
        <v>4653</v>
      </c>
      <c r="J49" s="7"/>
      <c r="K49" s="7"/>
      <c r="L49" s="7"/>
      <c r="M49" s="7"/>
      <c r="N49" s="7"/>
      <c r="O49" s="7"/>
      <c r="P49" s="7"/>
      <c r="Q49" s="7"/>
      <c r="R49" s="7"/>
      <c r="S49" s="7"/>
      <c r="T49" s="7"/>
      <c r="U49" s="7"/>
      <c r="V49" s="7"/>
      <c r="W49" s="7"/>
      <c r="X49" s="7"/>
      <c r="Y49" s="7"/>
      <c r="Z49" s="7"/>
      <c r="AA49" s="7"/>
      <c r="AB49" s="7"/>
      <c r="AC49" s="7"/>
      <c r="AD49" s="7"/>
      <c r="AE49" s="7"/>
    </row>
    <row r="50" spans="1:33" ht="15.75" customHeight="1" x14ac:dyDescent="0.35">
      <c r="A50" s="93"/>
      <c r="B50" s="70"/>
      <c r="C50" s="70" t="s">
        <v>278</v>
      </c>
      <c r="D50" s="70" t="s">
        <v>278</v>
      </c>
      <c r="E50" s="70" t="s">
        <v>278</v>
      </c>
      <c r="F50" s="70" t="s">
        <v>278</v>
      </c>
      <c r="G50" s="246"/>
      <c r="H50" s="7" t="s">
        <v>327</v>
      </c>
      <c r="I50" s="172" t="s">
        <v>4653</v>
      </c>
      <c r="J50" s="7"/>
      <c r="K50" s="7"/>
      <c r="L50" s="7"/>
      <c r="M50" s="7"/>
      <c r="N50" s="7"/>
      <c r="O50" s="7"/>
      <c r="P50" s="7"/>
      <c r="Q50" s="7"/>
      <c r="R50" s="7"/>
      <c r="S50" s="7"/>
      <c r="T50" s="7"/>
      <c r="U50" s="7"/>
      <c r="V50" s="7"/>
      <c r="W50" s="7"/>
      <c r="X50" s="7"/>
      <c r="Y50" s="7"/>
      <c r="Z50" s="7"/>
      <c r="AA50" s="7"/>
      <c r="AB50" s="7"/>
      <c r="AC50" s="7"/>
      <c r="AD50" s="7"/>
      <c r="AE50" s="7"/>
    </row>
    <row r="51" spans="1:33" ht="15.75" customHeight="1" x14ac:dyDescent="0.35">
      <c r="A51" s="93"/>
      <c r="B51" s="70"/>
      <c r="C51" s="70" t="s">
        <v>278</v>
      </c>
      <c r="D51" s="70" t="s">
        <v>278</v>
      </c>
      <c r="E51" s="70" t="s">
        <v>278</v>
      </c>
      <c r="F51" s="70" t="s">
        <v>278</v>
      </c>
      <c r="G51" s="246"/>
      <c r="H51" s="7" t="s">
        <v>320</v>
      </c>
      <c r="I51" s="172" t="s">
        <v>4653</v>
      </c>
      <c r="J51" s="7"/>
      <c r="K51" s="7"/>
      <c r="L51" s="7"/>
      <c r="M51" s="7"/>
      <c r="N51" s="7"/>
      <c r="O51" s="7"/>
      <c r="P51" s="7"/>
      <c r="Q51" s="7"/>
      <c r="R51" s="7"/>
      <c r="S51" s="7"/>
      <c r="T51" s="7"/>
      <c r="U51" s="7"/>
      <c r="V51" s="7"/>
      <c r="W51" s="7"/>
      <c r="X51" s="7"/>
      <c r="Y51" s="7"/>
      <c r="Z51" s="7"/>
      <c r="AA51" s="7"/>
      <c r="AB51" s="7"/>
      <c r="AC51" s="7"/>
      <c r="AD51" s="7"/>
      <c r="AE51" s="7"/>
    </row>
    <row r="52" spans="1:33" ht="15.75" customHeight="1" x14ac:dyDescent="0.35">
      <c r="A52" s="93"/>
      <c r="B52" s="70"/>
      <c r="C52" s="70" t="s">
        <v>278</v>
      </c>
      <c r="D52" s="70" t="s">
        <v>278</v>
      </c>
      <c r="E52" s="70" t="s">
        <v>278</v>
      </c>
      <c r="F52" s="70" t="s">
        <v>278</v>
      </c>
      <c r="G52" s="246"/>
      <c r="H52" s="7" t="s">
        <v>328</v>
      </c>
      <c r="I52" s="172" t="s">
        <v>4653</v>
      </c>
      <c r="J52" s="7"/>
      <c r="K52" s="7"/>
      <c r="L52" s="7"/>
      <c r="M52" s="7"/>
      <c r="N52" s="7"/>
      <c r="O52" s="7"/>
      <c r="P52" s="7"/>
      <c r="Q52" s="7"/>
      <c r="R52" s="7"/>
      <c r="S52" s="7"/>
      <c r="T52" s="7"/>
      <c r="U52" s="7"/>
      <c r="V52" s="7"/>
      <c r="W52" s="7"/>
      <c r="X52" s="7"/>
      <c r="Y52" s="7"/>
      <c r="Z52" s="7"/>
      <c r="AA52" s="7"/>
      <c r="AB52" s="7"/>
      <c r="AC52" s="7"/>
      <c r="AD52" s="7"/>
      <c r="AE52" s="7"/>
    </row>
    <row r="53" spans="1:33" ht="15.75" customHeight="1" x14ac:dyDescent="0.35">
      <c r="A53" s="93"/>
      <c r="B53" s="70"/>
      <c r="C53" s="70" t="s">
        <v>278</v>
      </c>
      <c r="D53" s="70" t="s">
        <v>278</v>
      </c>
      <c r="E53" s="70" t="s">
        <v>278</v>
      </c>
      <c r="F53" s="70" t="s">
        <v>278</v>
      </c>
      <c r="G53" s="246"/>
      <c r="H53" s="7" t="s">
        <v>329</v>
      </c>
      <c r="I53" s="172" t="s">
        <v>4653</v>
      </c>
      <c r="J53" s="7"/>
      <c r="K53" s="7"/>
      <c r="L53" s="7"/>
      <c r="M53" s="7"/>
      <c r="N53" s="7"/>
      <c r="O53" s="7"/>
      <c r="P53" s="7"/>
      <c r="Q53" s="7"/>
      <c r="R53" s="7"/>
      <c r="S53" s="7"/>
      <c r="T53" s="7"/>
      <c r="U53" s="7"/>
      <c r="V53" s="7"/>
      <c r="W53" s="7"/>
      <c r="X53" s="7"/>
      <c r="Y53" s="7"/>
      <c r="Z53" s="7"/>
      <c r="AA53" s="7"/>
      <c r="AB53" s="7"/>
      <c r="AC53" s="7"/>
      <c r="AD53" s="7"/>
      <c r="AE53" s="7"/>
    </row>
    <row r="54" spans="1:33" ht="15.75" customHeight="1" x14ac:dyDescent="0.35">
      <c r="A54" s="93"/>
      <c r="B54" s="70"/>
      <c r="C54" s="70" t="s">
        <v>278</v>
      </c>
      <c r="D54" s="70" t="s">
        <v>278</v>
      </c>
      <c r="E54" s="70" t="s">
        <v>278</v>
      </c>
      <c r="F54" s="70" t="s">
        <v>278</v>
      </c>
      <c r="G54" s="246"/>
      <c r="H54" s="7" t="s">
        <v>330</v>
      </c>
      <c r="I54" s="172" t="s">
        <v>4653</v>
      </c>
      <c r="J54" s="7"/>
      <c r="K54" s="7"/>
      <c r="L54" s="7"/>
      <c r="M54" s="7"/>
      <c r="N54" s="7"/>
      <c r="O54" s="7"/>
      <c r="P54" s="7"/>
      <c r="Q54" s="7"/>
      <c r="R54" s="7"/>
      <c r="S54" s="7"/>
      <c r="T54" s="7"/>
      <c r="U54" s="7"/>
      <c r="V54" s="7"/>
      <c r="W54" s="7"/>
      <c r="X54" s="7"/>
      <c r="Y54" s="7"/>
      <c r="Z54" s="7"/>
      <c r="AA54" s="7"/>
      <c r="AB54" s="7"/>
      <c r="AC54" s="7"/>
      <c r="AD54" s="7"/>
      <c r="AE54" s="7"/>
    </row>
    <row r="55" spans="1:33" s="230" customFormat="1" ht="31" x14ac:dyDescent="0.35">
      <c r="A55" s="93"/>
      <c r="B55" s="111" t="s">
        <v>4951</v>
      </c>
      <c r="C55" s="70" t="s">
        <v>278</v>
      </c>
      <c r="D55" s="70" t="s">
        <v>278</v>
      </c>
      <c r="E55" s="70" t="s">
        <v>278</v>
      </c>
      <c r="F55" s="70" t="s">
        <v>278</v>
      </c>
      <c r="G55" s="10"/>
      <c r="H55" s="247" t="s">
        <v>4950</v>
      </c>
      <c r="I55" s="264" t="s">
        <v>202</v>
      </c>
      <c r="J55" s="281"/>
      <c r="K55" s="270"/>
      <c r="L55" s="13"/>
      <c r="M55" s="281"/>
      <c r="N55" s="270"/>
      <c r="O55" s="7"/>
      <c r="P55" s="281"/>
      <c r="Q55" s="270"/>
      <c r="R55" s="7"/>
      <c r="S55" s="306"/>
      <c r="T55" s="270"/>
      <c r="U55" s="281"/>
      <c r="V55" s="270"/>
      <c r="W55" s="281"/>
      <c r="X55" s="270"/>
      <c r="Y55" s="281"/>
      <c r="Z55" s="270"/>
      <c r="AA55" s="7"/>
      <c r="AB55" s="7"/>
      <c r="AC55" s="7"/>
      <c r="AD55" s="7"/>
      <c r="AE55" s="7"/>
    </row>
    <row r="56" spans="1:33" ht="16" thickBot="1" x14ac:dyDescent="0.4">
      <c r="A56" s="93"/>
      <c r="B56" s="111" t="s">
        <v>4951</v>
      </c>
      <c r="C56" s="70" t="s">
        <v>278</v>
      </c>
      <c r="D56" s="70" t="s">
        <v>278</v>
      </c>
      <c r="E56" s="70" t="s">
        <v>278</v>
      </c>
      <c r="F56" s="70" t="s">
        <v>278</v>
      </c>
      <c r="G56" s="10"/>
      <c r="H56" s="247" t="s">
        <v>4949</v>
      </c>
      <c r="I56" s="264" t="s">
        <v>202</v>
      </c>
      <c r="J56" s="281"/>
      <c r="K56" s="270"/>
      <c r="L56" s="13"/>
      <c r="M56" s="281"/>
      <c r="N56" s="270"/>
      <c r="O56" s="7"/>
      <c r="P56" s="281"/>
      <c r="Q56" s="270"/>
      <c r="R56" s="7"/>
      <c r="S56" s="306"/>
      <c r="T56" s="270"/>
      <c r="U56" s="281"/>
      <c r="V56" s="270"/>
      <c r="W56" s="281"/>
      <c r="X56" s="270"/>
      <c r="Y56" s="281"/>
      <c r="Z56" s="270"/>
      <c r="AA56" s="7"/>
      <c r="AB56" s="7"/>
      <c r="AC56" s="7"/>
      <c r="AD56" s="7"/>
      <c r="AE56" s="7"/>
    </row>
    <row r="57" spans="1:33" s="226" customFormat="1" ht="78" customHeight="1" thickBot="1" x14ac:dyDescent="0.55000000000000004">
      <c r="A57" s="137"/>
      <c r="B57" s="239"/>
      <c r="C57" s="239"/>
      <c r="D57" s="239"/>
      <c r="E57" s="239"/>
      <c r="F57" s="239"/>
      <c r="G57" s="238">
        <v>5</v>
      </c>
      <c r="H57" s="140" t="s">
        <v>331</v>
      </c>
      <c r="I57" s="141"/>
      <c r="J57" s="142"/>
      <c r="K57" s="31"/>
      <c r="L57" s="31"/>
      <c r="M57" s="31"/>
      <c r="N57" s="31"/>
      <c r="O57" s="31"/>
      <c r="P57" s="31"/>
      <c r="Q57" s="31"/>
      <c r="R57" s="31"/>
      <c r="S57" s="31"/>
      <c r="T57" s="31"/>
      <c r="U57" s="31"/>
      <c r="V57" s="31"/>
      <c r="W57" s="31"/>
      <c r="X57" s="31"/>
      <c r="Y57" s="31"/>
      <c r="Z57" s="31"/>
      <c r="AA57" s="31"/>
      <c r="AB57" s="31"/>
      <c r="AC57" s="31"/>
      <c r="AD57" s="31"/>
      <c r="AE57" s="31"/>
      <c r="AF57" s="31"/>
      <c r="AG57" s="31"/>
    </row>
    <row r="58" spans="1:33" ht="30.5" customHeight="1" x14ac:dyDescent="0.35">
      <c r="A58" s="93"/>
      <c r="B58" s="70"/>
      <c r="C58" s="70" t="s">
        <v>278</v>
      </c>
      <c r="D58" s="70" t="s">
        <v>278</v>
      </c>
      <c r="E58" s="70" t="s">
        <v>278</v>
      </c>
      <c r="F58" s="70" t="s">
        <v>278</v>
      </c>
      <c r="G58" s="10">
        <v>5.0999999999999996</v>
      </c>
      <c r="H58" s="225" t="s">
        <v>331</v>
      </c>
      <c r="I58" s="172" t="s">
        <v>4653</v>
      </c>
      <c r="J58" s="7"/>
      <c r="K58" s="7"/>
      <c r="L58" s="7"/>
      <c r="M58" s="7"/>
      <c r="N58" s="7"/>
      <c r="O58" s="7"/>
      <c r="P58" s="7"/>
      <c r="Q58" s="7"/>
      <c r="R58" s="7"/>
      <c r="S58" s="7"/>
      <c r="T58" s="7"/>
      <c r="U58" s="7"/>
      <c r="V58" s="7"/>
      <c r="W58" s="7"/>
      <c r="X58" s="7"/>
      <c r="Y58" s="7"/>
      <c r="Z58" s="7"/>
      <c r="AA58" s="7"/>
      <c r="AB58" s="7"/>
      <c r="AC58" s="7"/>
      <c r="AD58" s="7"/>
      <c r="AE58" s="7"/>
    </row>
    <row r="59" spans="1:33" s="223" customFormat="1" ht="30.5" customHeight="1" x14ac:dyDescent="0.35">
      <c r="A59" s="93"/>
      <c r="B59" s="70"/>
      <c r="C59" s="70" t="s">
        <v>278</v>
      </c>
      <c r="D59" s="70" t="s">
        <v>278</v>
      </c>
      <c r="E59" s="70" t="s">
        <v>278</v>
      </c>
      <c r="F59" s="70" t="s">
        <v>278</v>
      </c>
      <c r="G59" s="10">
        <v>5.2</v>
      </c>
      <c r="H59" s="225" t="s">
        <v>4693</v>
      </c>
      <c r="I59" s="172" t="s">
        <v>202</v>
      </c>
      <c r="J59" s="7"/>
      <c r="K59" s="7"/>
      <c r="L59" s="7"/>
      <c r="M59" s="7"/>
      <c r="N59" s="7"/>
      <c r="O59" s="7"/>
      <c r="P59" s="7"/>
      <c r="Q59" s="7"/>
      <c r="R59" s="7"/>
      <c r="S59" s="7"/>
      <c r="T59" s="7"/>
      <c r="U59" s="7"/>
      <c r="V59" s="7"/>
      <c r="W59" s="7"/>
      <c r="X59" s="7"/>
      <c r="Y59" s="7"/>
      <c r="Z59" s="7"/>
      <c r="AA59" s="7"/>
      <c r="AB59" s="7"/>
      <c r="AC59" s="7"/>
      <c r="AD59" s="7"/>
      <c r="AE59" s="7"/>
    </row>
    <row r="60" spans="1:33" s="223" customFormat="1" ht="17" customHeight="1" x14ac:dyDescent="0.35">
      <c r="A60" s="93"/>
      <c r="B60" s="70"/>
      <c r="C60" s="70" t="s">
        <v>278</v>
      </c>
      <c r="D60" s="70" t="s">
        <v>250</v>
      </c>
      <c r="E60" s="70" t="s">
        <v>250</v>
      </c>
      <c r="F60" s="70" t="s">
        <v>278</v>
      </c>
      <c r="G60" s="10">
        <v>5.3</v>
      </c>
      <c r="H60" s="225" t="s">
        <v>4694</v>
      </c>
      <c r="I60" s="172" t="s">
        <v>12</v>
      </c>
      <c r="J60" s="7"/>
      <c r="K60" s="7"/>
      <c r="L60" s="7"/>
      <c r="M60" s="7"/>
      <c r="N60" s="7"/>
      <c r="O60" s="7"/>
      <c r="P60" s="7"/>
      <c r="Q60" s="7"/>
      <c r="R60" s="7"/>
      <c r="S60" s="7"/>
      <c r="T60" s="7"/>
      <c r="U60" s="7"/>
      <c r="V60" s="7"/>
      <c r="W60" s="7"/>
      <c r="X60" s="7"/>
      <c r="Y60" s="7"/>
      <c r="Z60" s="7"/>
      <c r="AA60" s="7"/>
      <c r="AB60" s="7"/>
      <c r="AC60" s="7"/>
      <c r="AD60" s="7"/>
      <c r="AE60" s="7"/>
    </row>
    <row r="61" spans="1:33" ht="37" customHeight="1" x14ac:dyDescent="0.35">
      <c r="A61" s="93"/>
      <c r="B61" s="70"/>
      <c r="C61" s="70" t="s">
        <v>278</v>
      </c>
      <c r="D61" s="70" t="s">
        <v>278</v>
      </c>
      <c r="E61" s="70" t="s">
        <v>278</v>
      </c>
      <c r="F61" s="70" t="s">
        <v>278</v>
      </c>
      <c r="G61" s="10">
        <v>5.4</v>
      </c>
      <c r="H61" s="225" t="s">
        <v>4692</v>
      </c>
      <c r="I61" s="7"/>
      <c r="J61" s="7"/>
      <c r="K61" s="7"/>
      <c r="L61" s="7"/>
      <c r="M61" s="7"/>
      <c r="N61" s="7"/>
      <c r="O61" s="7"/>
      <c r="P61" s="7"/>
      <c r="Q61" s="7"/>
      <c r="R61" s="7"/>
      <c r="S61" s="7"/>
      <c r="T61" s="7"/>
      <c r="U61" s="7"/>
      <c r="V61" s="7"/>
      <c r="W61" s="7"/>
      <c r="X61" s="7"/>
      <c r="Y61" s="7"/>
      <c r="Z61" s="7"/>
      <c r="AA61" s="7"/>
      <c r="AB61" s="7"/>
      <c r="AC61" s="7"/>
      <c r="AD61" s="7"/>
      <c r="AE61" s="7"/>
    </row>
    <row r="62" spans="1:33" ht="15.75" customHeight="1" x14ac:dyDescent="0.35">
      <c r="A62" s="93"/>
      <c r="B62" s="70"/>
      <c r="C62" s="70" t="s">
        <v>278</v>
      </c>
      <c r="D62" s="70" t="s">
        <v>278</v>
      </c>
      <c r="E62" s="70" t="s">
        <v>278</v>
      </c>
      <c r="F62" s="70" t="s">
        <v>278</v>
      </c>
      <c r="G62" s="10"/>
      <c r="H62" s="225" t="s">
        <v>333</v>
      </c>
      <c r="I62" s="172" t="s">
        <v>4653</v>
      </c>
      <c r="J62" s="225"/>
      <c r="K62" s="225"/>
      <c r="L62" s="225"/>
      <c r="M62" s="225"/>
      <c r="N62" s="225"/>
      <c r="O62" s="225"/>
      <c r="P62" s="225"/>
      <c r="Q62" s="7"/>
      <c r="R62" s="7"/>
      <c r="S62" s="7"/>
      <c r="T62" s="7"/>
      <c r="U62" s="7"/>
      <c r="V62" s="7"/>
      <c r="W62" s="7"/>
      <c r="X62" s="7"/>
      <c r="Y62" s="7"/>
      <c r="Z62" s="7"/>
      <c r="AA62" s="7"/>
      <c r="AB62" s="7"/>
      <c r="AC62" s="7"/>
      <c r="AD62" s="7"/>
      <c r="AE62" s="7"/>
    </row>
    <row r="63" spans="1:33" ht="15.75" customHeight="1" x14ac:dyDescent="0.35">
      <c r="A63" s="93"/>
      <c r="B63" s="70"/>
      <c r="C63" s="70" t="s">
        <v>278</v>
      </c>
      <c r="D63" s="70" t="s">
        <v>278</v>
      </c>
      <c r="E63" s="70" t="s">
        <v>278</v>
      </c>
      <c r="F63" s="70" t="s">
        <v>278</v>
      </c>
      <c r="G63" s="10"/>
      <c r="H63" s="225" t="s">
        <v>334</v>
      </c>
      <c r="I63" s="172" t="s">
        <v>4653</v>
      </c>
      <c r="J63" s="225"/>
      <c r="K63" s="225"/>
      <c r="L63" s="225"/>
      <c r="M63" s="225"/>
      <c r="N63" s="225"/>
      <c r="O63" s="225"/>
      <c r="P63" s="225"/>
      <c r="Q63" s="7"/>
      <c r="R63" s="7"/>
      <c r="S63" s="7"/>
      <c r="T63" s="7"/>
      <c r="U63" s="7"/>
      <c r="V63" s="7"/>
      <c r="W63" s="7"/>
      <c r="X63" s="7"/>
      <c r="Y63" s="7"/>
      <c r="Z63" s="7"/>
      <c r="AA63" s="7"/>
      <c r="AB63" s="7"/>
      <c r="AC63" s="7"/>
      <c r="AD63" s="7"/>
      <c r="AE63" s="7"/>
    </row>
    <row r="64" spans="1:33" ht="15.75" customHeight="1" x14ac:dyDescent="0.35">
      <c r="A64" s="93"/>
      <c r="B64" s="70"/>
      <c r="C64" s="70" t="s">
        <v>278</v>
      </c>
      <c r="D64" s="70" t="s">
        <v>278</v>
      </c>
      <c r="E64" s="70" t="s">
        <v>278</v>
      </c>
      <c r="F64" s="70" t="s">
        <v>278</v>
      </c>
      <c r="G64" s="10"/>
      <c r="H64" s="225" t="s">
        <v>290</v>
      </c>
      <c r="I64" s="172" t="s">
        <v>4653</v>
      </c>
      <c r="J64" s="225"/>
      <c r="K64" s="225"/>
      <c r="L64" s="225"/>
      <c r="M64" s="225"/>
      <c r="N64" s="225"/>
      <c r="O64" s="225"/>
      <c r="P64" s="225"/>
      <c r="Q64" s="7"/>
      <c r="R64" s="7"/>
      <c r="S64" s="7"/>
      <c r="T64" s="7"/>
      <c r="U64" s="7"/>
      <c r="V64" s="7"/>
      <c r="W64" s="7"/>
      <c r="X64" s="7"/>
      <c r="Y64" s="7"/>
      <c r="Z64" s="7"/>
      <c r="AA64" s="7"/>
      <c r="AB64" s="7"/>
      <c r="AC64" s="7"/>
      <c r="AD64" s="7"/>
      <c r="AE64" s="7"/>
    </row>
    <row r="65" spans="1:36" ht="15.75" customHeight="1" x14ac:dyDescent="0.35">
      <c r="A65" s="93"/>
      <c r="B65" s="70"/>
      <c r="C65" s="70" t="s">
        <v>278</v>
      </c>
      <c r="D65" s="70" t="s">
        <v>278</v>
      </c>
      <c r="E65" s="70" t="s">
        <v>278</v>
      </c>
      <c r="F65" s="70" t="s">
        <v>278</v>
      </c>
      <c r="G65" s="10"/>
      <c r="H65" s="225" t="s">
        <v>335</v>
      </c>
      <c r="I65" s="172" t="s">
        <v>4653</v>
      </c>
      <c r="J65" s="225"/>
      <c r="K65" s="225"/>
      <c r="L65" s="225"/>
      <c r="M65" s="225"/>
      <c r="N65" s="225"/>
      <c r="O65" s="225"/>
      <c r="P65" s="225"/>
      <c r="Q65" s="7"/>
      <c r="R65" s="7"/>
      <c r="S65" s="7"/>
      <c r="T65" s="7"/>
      <c r="U65" s="7"/>
      <c r="V65" s="7"/>
      <c r="W65" s="7"/>
      <c r="X65" s="7"/>
      <c r="Y65" s="7"/>
      <c r="Z65" s="7"/>
      <c r="AA65" s="7"/>
      <c r="AB65" s="7"/>
      <c r="AC65" s="7"/>
      <c r="AD65" s="7"/>
      <c r="AE65" s="7"/>
    </row>
    <row r="66" spans="1:36" ht="15.75" customHeight="1" x14ac:dyDescent="0.35">
      <c r="A66" s="93"/>
      <c r="B66" s="70"/>
      <c r="C66" s="70" t="s">
        <v>278</v>
      </c>
      <c r="D66" s="70" t="s">
        <v>278</v>
      </c>
      <c r="E66" s="70" t="s">
        <v>278</v>
      </c>
      <c r="F66" s="70" t="s">
        <v>278</v>
      </c>
      <c r="G66" s="10"/>
      <c r="H66" s="225" t="s">
        <v>189</v>
      </c>
      <c r="I66" s="172" t="s">
        <v>4653</v>
      </c>
      <c r="J66" s="225"/>
      <c r="K66" s="225"/>
      <c r="L66" s="225"/>
      <c r="M66" s="225"/>
      <c r="N66" s="225"/>
      <c r="O66" s="225"/>
      <c r="P66" s="225"/>
      <c r="Q66" s="7"/>
      <c r="R66" s="7"/>
      <c r="S66" s="7"/>
      <c r="T66" s="7"/>
      <c r="U66" s="7"/>
      <c r="V66" s="7"/>
      <c r="W66" s="7"/>
      <c r="X66" s="7"/>
      <c r="Y66" s="7"/>
      <c r="Z66" s="7"/>
      <c r="AA66" s="7"/>
      <c r="AB66" s="7"/>
      <c r="AC66" s="7"/>
      <c r="AD66" s="7"/>
      <c r="AE66" s="7"/>
    </row>
    <row r="67" spans="1:36" ht="15.75" customHeight="1" thickBot="1" x14ac:dyDescent="0.4">
      <c r="A67" s="93"/>
      <c r="B67" s="70"/>
      <c r="C67" s="70" t="s">
        <v>278</v>
      </c>
      <c r="D67" s="70" t="s">
        <v>278</v>
      </c>
      <c r="E67" s="70" t="s">
        <v>278</v>
      </c>
      <c r="F67" s="70" t="s">
        <v>278</v>
      </c>
      <c r="G67" s="10"/>
      <c r="H67" s="225" t="s">
        <v>336</v>
      </c>
      <c r="I67" s="172" t="s">
        <v>4653</v>
      </c>
      <c r="J67" s="225"/>
      <c r="K67" s="225"/>
      <c r="L67" s="225"/>
      <c r="M67" s="225"/>
      <c r="N67" s="225"/>
      <c r="O67" s="225"/>
      <c r="P67" s="225"/>
      <c r="Q67" s="7"/>
      <c r="R67" s="7"/>
      <c r="S67" s="7"/>
      <c r="T67" s="7"/>
      <c r="U67" s="7"/>
      <c r="V67" s="7"/>
      <c r="W67" s="7"/>
      <c r="X67" s="7"/>
      <c r="Y67" s="7"/>
      <c r="Z67" s="7"/>
      <c r="AA67" s="7"/>
      <c r="AB67" s="7"/>
      <c r="AC67" s="7"/>
      <c r="AD67" s="7"/>
      <c r="AE67" s="7"/>
    </row>
    <row r="68" spans="1:36" s="226" customFormat="1" ht="75.5" thickBot="1" x14ac:dyDescent="0.55000000000000004">
      <c r="A68" s="137"/>
      <c r="B68" s="239"/>
      <c r="C68" s="239"/>
      <c r="D68" s="239"/>
      <c r="E68" s="239"/>
      <c r="F68" s="239"/>
      <c r="G68" s="238">
        <v>6</v>
      </c>
      <c r="H68" s="140" t="s">
        <v>4695</v>
      </c>
      <c r="I68" s="141"/>
      <c r="J68" s="142"/>
      <c r="K68" s="31"/>
      <c r="L68" s="31"/>
      <c r="M68" s="31"/>
      <c r="N68" s="31"/>
      <c r="O68" s="31"/>
      <c r="P68" s="31"/>
      <c r="Q68" s="31"/>
      <c r="R68" s="31"/>
      <c r="S68" s="31"/>
      <c r="T68" s="31"/>
      <c r="U68" s="31"/>
      <c r="V68" s="31"/>
      <c r="W68" s="31"/>
      <c r="X68" s="31"/>
      <c r="Y68" s="31"/>
      <c r="Z68" s="31"/>
      <c r="AA68" s="31"/>
      <c r="AB68" s="31"/>
      <c r="AC68" s="31"/>
      <c r="AD68" s="31"/>
      <c r="AE68" s="31"/>
      <c r="AF68" s="31"/>
      <c r="AG68" s="31"/>
    </row>
    <row r="69" spans="1:36" ht="15.75" customHeight="1" x14ac:dyDescent="0.35">
      <c r="A69" s="93"/>
      <c r="B69" s="70"/>
      <c r="C69" s="70" t="s">
        <v>278</v>
      </c>
      <c r="D69" s="70" t="s">
        <v>278</v>
      </c>
      <c r="E69" s="70" t="s">
        <v>278</v>
      </c>
      <c r="F69" s="70" t="s">
        <v>278</v>
      </c>
      <c r="G69" s="10"/>
      <c r="H69" s="7" t="s">
        <v>337</v>
      </c>
      <c r="I69" s="172" t="s">
        <v>4653</v>
      </c>
      <c r="J69" s="7"/>
      <c r="K69" s="7"/>
      <c r="L69" s="7"/>
      <c r="M69" s="7"/>
      <c r="N69" s="7"/>
      <c r="O69" s="7"/>
      <c r="P69" s="7"/>
      <c r="Q69" s="7"/>
      <c r="R69" s="7"/>
      <c r="S69" s="7"/>
      <c r="T69" s="7"/>
      <c r="U69" s="7"/>
      <c r="V69" s="7"/>
      <c r="W69" s="7"/>
      <c r="X69" s="7"/>
      <c r="Y69" s="7"/>
      <c r="Z69" s="7"/>
      <c r="AA69" s="7"/>
      <c r="AB69" s="7"/>
      <c r="AC69" s="7"/>
      <c r="AD69" s="7"/>
      <c r="AE69" s="7"/>
    </row>
    <row r="70" spans="1:36" ht="15.75" customHeight="1" x14ac:dyDescent="0.35">
      <c r="A70" s="93"/>
      <c r="B70" s="70"/>
      <c r="C70" s="70" t="s">
        <v>278</v>
      </c>
      <c r="D70" s="70" t="s">
        <v>278</v>
      </c>
      <c r="E70" s="70" t="s">
        <v>278</v>
      </c>
      <c r="F70" s="70" t="s">
        <v>278</v>
      </c>
      <c r="G70" s="10"/>
      <c r="H70" s="7" t="s">
        <v>338</v>
      </c>
      <c r="I70" s="172" t="s">
        <v>4653</v>
      </c>
      <c r="J70" s="7"/>
      <c r="K70" s="7"/>
      <c r="L70" s="7"/>
      <c r="M70" s="7"/>
      <c r="N70" s="7"/>
      <c r="O70" s="7"/>
      <c r="P70" s="7"/>
      <c r="Q70" s="7"/>
      <c r="R70" s="7"/>
      <c r="S70" s="7"/>
      <c r="T70" s="7"/>
      <c r="U70" s="7"/>
      <c r="V70" s="7"/>
      <c r="W70" s="7"/>
      <c r="X70" s="7"/>
      <c r="Y70" s="7"/>
      <c r="Z70" s="7"/>
      <c r="AA70" s="7"/>
      <c r="AB70" s="7"/>
      <c r="AC70" s="7"/>
      <c r="AD70" s="7"/>
      <c r="AE70" s="7"/>
    </row>
    <row r="71" spans="1:36" s="230" customFormat="1" ht="15.75" customHeight="1" x14ac:dyDescent="0.35">
      <c r="A71" s="49"/>
      <c r="B71" s="248"/>
      <c r="C71" s="248"/>
      <c r="D71" s="248"/>
      <c r="E71" s="248"/>
      <c r="F71" s="248"/>
      <c r="G71" s="10"/>
      <c r="H71" s="7"/>
      <c r="I71" s="98"/>
      <c r="J71" s="7"/>
      <c r="K71" s="7"/>
      <c r="L71" s="7"/>
      <c r="M71" s="7"/>
      <c r="N71" s="7"/>
      <c r="O71" s="7"/>
      <c r="P71" s="7"/>
      <c r="Q71" s="7"/>
      <c r="R71" s="7"/>
      <c r="S71" s="7"/>
      <c r="T71" s="7"/>
      <c r="U71" s="7"/>
      <c r="V71" s="7"/>
      <c r="W71" s="7"/>
      <c r="X71" s="7"/>
      <c r="Y71" s="7"/>
      <c r="Z71" s="7"/>
      <c r="AA71" s="7"/>
      <c r="AB71" s="7"/>
      <c r="AC71" s="7"/>
      <c r="AD71" s="7"/>
      <c r="AE71" s="7"/>
    </row>
    <row r="72" spans="1:36" ht="15.75" customHeight="1" thickBot="1" x14ac:dyDescent="0.4">
      <c r="A72" s="7"/>
      <c r="B72" s="7"/>
      <c r="C72" s="7"/>
      <c r="D72" s="7"/>
      <c r="E72" s="7"/>
      <c r="F72" s="7"/>
      <c r="G72" s="10"/>
      <c r="H72" s="7"/>
      <c r="I72" s="7"/>
      <c r="J72" s="7"/>
      <c r="K72" s="7"/>
      <c r="L72" s="7"/>
      <c r="M72" s="7"/>
      <c r="N72" s="7"/>
      <c r="O72" s="7"/>
      <c r="P72" s="7"/>
      <c r="Q72" s="7"/>
      <c r="R72" s="7"/>
      <c r="S72" s="7"/>
      <c r="T72" s="7"/>
      <c r="U72" s="7"/>
      <c r="V72" s="7"/>
      <c r="W72" s="7"/>
      <c r="X72" s="7"/>
      <c r="Y72" s="7"/>
      <c r="Z72" s="7"/>
      <c r="AA72" s="7"/>
      <c r="AB72" s="7"/>
      <c r="AC72" s="7"/>
      <c r="AD72" s="7"/>
      <c r="AE72" s="7"/>
    </row>
    <row r="73" spans="1:36" s="234" customFormat="1" ht="15.75" customHeight="1" thickBot="1" x14ac:dyDescent="0.4">
      <c r="A73" s="286" t="s">
        <v>4700</v>
      </c>
      <c r="B73" s="287"/>
      <c r="C73" s="287"/>
      <c r="D73" s="288"/>
      <c r="E73" s="7"/>
      <c r="F73" s="7"/>
      <c r="G73" s="135"/>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row>
    <row r="74" spans="1:36" s="234" customFormat="1" ht="15.75" customHeight="1" x14ac:dyDescent="0.35">
      <c r="A74" s="129" t="s">
        <v>4710</v>
      </c>
      <c r="B74" s="129" t="s">
        <v>4701</v>
      </c>
      <c r="C74" s="129" t="s">
        <v>4702</v>
      </c>
      <c r="D74" s="129" t="s">
        <v>4725</v>
      </c>
      <c r="E74" s="7"/>
      <c r="F74" s="7"/>
      <c r="G74" s="135"/>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row>
    <row r="75" spans="1:36" s="234" customFormat="1" ht="47.5" customHeight="1" x14ac:dyDescent="0.35">
      <c r="A75" s="219" t="s">
        <v>4928</v>
      </c>
      <c r="B75" s="36" t="s">
        <v>4929</v>
      </c>
      <c r="C75" s="36" t="s">
        <v>4930</v>
      </c>
      <c r="D75" s="107" t="e">
        <f>+'P5.Autonomia,autodeterminacion'!I12/'P5.Autonomia,autodeterminacion'!I11</f>
        <v>#VALUE!</v>
      </c>
      <c r="E75" s="7"/>
      <c r="F75" s="7"/>
      <c r="G75" s="231"/>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row>
    <row r="76" spans="1:36" ht="30.5" customHeight="1" x14ac:dyDescent="0.35">
      <c r="A76" s="219" t="s">
        <v>4936</v>
      </c>
      <c r="B76" s="36" t="s">
        <v>4937</v>
      </c>
      <c r="C76" s="36" t="s">
        <v>4938</v>
      </c>
      <c r="D76" s="107" t="e">
        <f>+I12/'P3.Participacion Economica D'!I11</f>
        <v>#VALUE!</v>
      </c>
      <c r="E76" s="7"/>
      <c r="F76" s="7"/>
      <c r="G76" s="10"/>
      <c r="H76" s="7"/>
      <c r="I76" s="7"/>
      <c r="J76" s="7"/>
      <c r="K76" s="7"/>
      <c r="L76" s="7"/>
      <c r="M76" s="7"/>
      <c r="N76" s="7"/>
      <c r="O76" s="7"/>
      <c r="P76" s="7"/>
      <c r="Q76" s="7"/>
      <c r="R76" s="7"/>
      <c r="S76" s="7"/>
      <c r="T76" s="7"/>
      <c r="U76" s="7"/>
      <c r="V76" s="7"/>
      <c r="W76" s="7"/>
      <c r="X76" s="7"/>
      <c r="Y76" s="7"/>
      <c r="Z76" s="7"/>
      <c r="AA76" s="7"/>
      <c r="AB76" s="7"/>
      <c r="AC76" s="7"/>
      <c r="AD76" s="7"/>
      <c r="AE76" s="7"/>
    </row>
    <row r="77" spans="1:36" ht="73" customHeight="1" x14ac:dyDescent="0.35">
      <c r="A77" s="219" t="s">
        <v>4941</v>
      </c>
      <c r="B77" s="36" t="s">
        <v>4943</v>
      </c>
      <c r="C77" s="36" t="s">
        <v>4944</v>
      </c>
      <c r="D77" s="107" t="e">
        <f>(I16+I310)/'P3.Participacion Economica D'!I22</f>
        <v>#VALUE!</v>
      </c>
      <c r="E77" s="7"/>
      <c r="F77" s="7"/>
      <c r="G77" s="10"/>
      <c r="H77" s="7"/>
      <c r="I77" s="7"/>
      <c r="J77" s="7"/>
      <c r="K77" s="7"/>
      <c r="L77" s="7"/>
      <c r="M77" s="7"/>
      <c r="N77" s="7"/>
      <c r="O77" s="7"/>
      <c r="P77" s="7"/>
      <c r="Q77" s="7"/>
      <c r="R77" s="7"/>
      <c r="S77" s="7"/>
      <c r="T77" s="7"/>
      <c r="U77" s="7"/>
      <c r="V77" s="7"/>
      <c r="W77" s="7"/>
      <c r="X77" s="7"/>
      <c r="Y77" s="7"/>
      <c r="Z77" s="7"/>
      <c r="AA77" s="7"/>
      <c r="AB77" s="7"/>
      <c r="AC77" s="7"/>
      <c r="AD77" s="7"/>
      <c r="AE77" s="7"/>
    </row>
    <row r="78" spans="1:36" ht="31" x14ac:dyDescent="0.35">
      <c r="A78" s="219" t="s">
        <v>4942</v>
      </c>
      <c r="B78" s="36" t="s">
        <v>4947</v>
      </c>
      <c r="C78" s="36" t="s">
        <v>4948</v>
      </c>
      <c r="D78" s="107" t="e">
        <f>+I55/I56</f>
        <v>#VALUE!</v>
      </c>
      <c r="E78" s="7"/>
      <c r="F78" s="7"/>
      <c r="G78" s="10"/>
      <c r="H78" s="7"/>
      <c r="I78" s="7"/>
      <c r="J78" s="7"/>
      <c r="K78" s="7"/>
      <c r="L78" s="7"/>
      <c r="M78" s="7"/>
      <c r="N78" s="7"/>
      <c r="O78" s="7"/>
      <c r="P78" s="7"/>
      <c r="Q78" s="7"/>
      <c r="R78" s="7"/>
      <c r="S78" s="7"/>
      <c r="T78" s="7"/>
      <c r="U78" s="7"/>
      <c r="V78" s="7"/>
      <c r="W78" s="7"/>
      <c r="X78" s="7"/>
      <c r="Y78" s="7"/>
      <c r="Z78" s="7"/>
      <c r="AA78" s="7"/>
      <c r="AB78" s="7"/>
      <c r="AC78" s="7"/>
      <c r="AD78" s="7"/>
      <c r="AE78" s="7"/>
    </row>
    <row r="79" spans="1:36" ht="15.75" customHeight="1" x14ac:dyDescent="0.35">
      <c r="A79" s="7"/>
      <c r="B79" s="7"/>
      <c r="C79" s="7"/>
      <c r="D79" s="7"/>
      <c r="E79" s="7"/>
      <c r="F79" s="7"/>
      <c r="G79" s="10"/>
      <c r="H79" s="7"/>
      <c r="I79" s="7"/>
      <c r="J79" s="7"/>
      <c r="K79" s="7"/>
      <c r="L79" s="7"/>
      <c r="M79" s="7"/>
      <c r="N79" s="7"/>
      <c r="O79" s="7"/>
      <c r="P79" s="7"/>
      <c r="Q79" s="7"/>
      <c r="R79" s="7"/>
      <c r="S79" s="7"/>
      <c r="T79" s="7"/>
      <c r="U79" s="7"/>
      <c r="V79" s="7"/>
      <c r="W79" s="7"/>
      <c r="X79" s="7"/>
      <c r="Y79" s="7"/>
      <c r="Z79" s="7"/>
      <c r="AA79" s="7"/>
      <c r="AB79" s="7"/>
      <c r="AC79" s="7"/>
      <c r="AD79" s="7"/>
      <c r="AE79" s="7"/>
    </row>
    <row r="80" spans="1:36" ht="15.75" customHeight="1" x14ac:dyDescent="0.35">
      <c r="A80" s="7"/>
      <c r="B80" s="7"/>
      <c r="C80" s="7"/>
      <c r="D80" s="7"/>
      <c r="E80" s="7"/>
      <c r="F80" s="7"/>
      <c r="G80" s="10"/>
      <c r="H80" s="7"/>
      <c r="I80" s="7"/>
      <c r="J80" s="7"/>
      <c r="K80" s="7"/>
      <c r="L80" s="7"/>
      <c r="M80" s="7"/>
      <c r="N80" s="7"/>
      <c r="O80" s="7"/>
      <c r="P80" s="7"/>
      <c r="Q80" s="7"/>
      <c r="R80" s="7"/>
      <c r="S80" s="7"/>
      <c r="T80" s="7"/>
      <c r="U80" s="7"/>
      <c r="V80" s="7"/>
      <c r="W80" s="7"/>
      <c r="X80" s="7"/>
      <c r="Y80" s="7"/>
      <c r="Z80" s="7"/>
      <c r="AA80" s="7"/>
      <c r="AB80" s="7"/>
      <c r="AC80" s="7"/>
      <c r="AD80" s="7"/>
      <c r="AE80" s="7"/>
    </row>
    <row r="81" spans="1:31" ht="15.75" customHeight="1" x14ac:dyDescent="0.35">
      <c r="A81" s="7"/>
      <c r="B81" s="7"/>
      <c r="C81" s="7"/>
      <c r="D81" s="7"/>
      <c r="E81" s="7"/>
      <c r="F81" s="7"/>
      <c r="G81" s="10"/>
      <c r="H81" s="7"/>
      <c r="I81" s="7"/>
      <c r="J81" s="7"/>
      <c r="K81" s="7"/>
      <c r="L81" s="7"/>
      <c r="M81" s="7"/>
      <c r="N81" s="7"/>
      <c r="O81" s="7"/>
      <c r="P81" s="7"/>
      <c r="Q81" s="7"/>
      <c r="R81" s="7"/>
      <c r="S81" s="7"/>
      <c r="T81" s="7"/>
      <c r="U81" s="7"/>
      <c r="V81" s="7"/>
      <c r="W81" s="7"/>
      <c r="X81" s="7"/>
      <c r="Y81" s="7"/>
      <c r="Z81" s="7"/>
      <c r="AA81" s="7"/>
      <c r="AB81" s="7"/>
      <c r="AC81" s="7"/>
      <c r="AD81" s="7"/>
      <c r="AE81" s="7"/>
    </row>
    <row r="82" spans="1:31" ht="15.75" customHeight="1" x14ac:dyDescent="0.35">
      <c r="A82" s="7"/>
      <c r="B82" s="7"/>
      <c r="C82" s="7"/>
      <c r="D82" s="7"/>
      <c r="E82" s="7"/>
      <c r="F82" s="7"/>
      <c r="G82" s="10"/>
      <c r="H82" s="7"/>
      <c r="I82" s="7"/>
      <c r="J82" s="7"/>
      <c r="K82" s="7"/>
      <c r="L82" s="7"/>
      <c r="M82" s="7"/>
      <c r="N82" s="7"/>
      <c r="O82" s="7"/>
      <c r="P82" s="7"/>
      <c r="Q82" s="7"/>
      <c r="R82" s="7"/>
      <c r="S82" s="7"/>
      <c r="T82" s="7"/>
      <c r="U82" s="7"/>
      <c r="V82" s="7"/>
      <c r="W82" s="7"/>
      <c r="X82" s="7"/>
      <c r="Y82" s="7"/>
      <c r="Z82" s="7"/>
      <c r="AA82" s="7"/>
      <c r="AB82" s="7"/>
      <c r="AC82" s="7"/>
      <c r="AD82" s="7"/>
      <c r="AE82" s="7"/>
    </row>
    <row r="83" spans="1:31" ht="15.75" customHeight="1" x14ac:dyDescent="0.35">
      <c r="A83" s="7"/>
      <c r="B83" s="7"/>
      <c r="C83" s="7"/>
      <c r="D83" s="7"/>
      <c r="E83" s="7"/>
      <c r="F83" s="7"/>
      <c r="G83" s="10"/>
      <c r="H83" s="7"/>
      <c r="I83" s="7"/>
      <c r="J83" s="7"/>
      <c r="K83" s="7"/>
      <c r="L83" s="7"/>
      <c r="M83" s="7"/>
      <c r="N83" s="7"/>
      <c r="O83" s="7"/>
      <c r="P83" s="7"/>
      <c r="Q83" s="7"/>
      <c r="R83" s="7"/>
      <c r="S83" s="7"/>
      <c r="T83" s="7"/>
      <c r="U83" s="7"/>
      <c r="V83" s="7"/>
      <c r="W83" s="7"/>
      <c r="X83" s="7"/>
      <c r="Y83" s="7"/>
      <c r="Z83" s="7"/>
      <c r="AA83" s="7"/>
      <c r="AB83" s="7"/>
      <c r="AC83" s="7"/>
      <c r="AD83" s="7"/>
      <c r="AE83" s="7"/>
    </row>
    <row r="84" spans="1:31" ht="15.75" customHeight="1" x14ac:dyDescent="0.35">
      <c r="A84" s="7"/>
      <c r="B84" s="7"/>
      <c r="C84" s="7"/>
      <c r="D84" s="7"/>
      <c r="E84" s="7"/>
      <c r="F84" s="7"/>
      <c r="G84" s="10"/>
      <c r="H84" s="7"/>
      <c r="I84" s="7"/>
      <c r="J84" s="7"/>
      <c r="K84" s="7"/>
      <c r="L84" s="7"/>
      <c r="M84" s="7"/>
      <c r="N84" s="7"/>
      <c r="O84" s="7"/>
      <c r="P84" s="7"/>
      <c r="Q84" s="7"/>
      <c r="R84" s="7"/>
      <c r="S84" s="7"/>
      <c r="T84" s="7"/>
      <c r="U84" s="7"/>
      <c r="V84" s="7"/>
      <c r="W84" s="7"/>
      <c r="X84" s="7"/>
      <c r="Y84" s="7"/>
      <c r="Z84" s="7"/>
      <c r="AA84" s="7"/>
      <c r="AB84" s="7"/>
      <c r="AC84" s="7"/>
      <c r="AD84" s="7"/>
      <c r="AE84" s="7"/>
    </row>
    <row r="85" spans="1:31" ht="15.75" customHeight="1" x14ac:dyDescent="0.35">
      <c r="A85" s="7"/>
      <c r="B85" s="7"/>
      <c r="C85" s="7"/>
      <c r="D85" s="7"/>
      <c r="E85" s="7"/>
      <c r="F85" s="7"/>
      <c r="G85" s="10"/>
      <c r="H85" s="7"/>
      <c r="I85" s="7"/>
      <c r="J85" s="7"/>
      <c r="K85" s="7"/>
      <c r="L85" s="7"/>
      <c r="M85" s="7"/>
      <c r="N85" s="7"/>
      <c r="O85" s="7"/>
      <c r="P85" s="7"/>
      <c r="Q85" s="7"/>
      <c r="R85" s="7"/>
      <c r="S85" s="7"/>
      <c r="T85" s="7"/>
      <c r="U85" s="7"/>
      <c r="V85" s="7"/>
      <c r="W85" s="7"/>
      <c r="X85" s="7"/>
      <c r="Y85" s="7"/>
      <c r="Z85" s="7"/>
      <c r="AA85" s="7"/>
      <c r="AB85" s="7"/>
      <c r="AC85" s="7"/>
      <c r="AD85" s="7"/>
      <c r="AE85" s="7"/>
    </row>
    <row r="86" spans="1:31" ht="15.75" customHeight="1" x14ac:dyDescent="0.35">
      <c r="A86" s="7"/>
      <c r="B86" s="7"/>
      <c r="C86" s="7"/>
      <c r="D86" s="7"/>
      <c r="E86" s="7"/>
      <c r="F86" s="7"/>
      <c r="G86" s="10"/>
      <c r="H86" s="7"/>
      <c r="I86" s="7"/>
      <c r="J86" s="7"/>
      <c r="K86" s="7"/>
      <c r="L86" s="7"/>
      <c r="M86" s="7"/>
      <c r="N86" s="7"/>
      <c r="O86" s="7"/>
      <c r="P86" s="7"/>
      <c r="Q86" s="7"/>
      <c r="R86" s="7"/>
      <c r="S86" s="7"/>
      <c r="T86" s="7"/>
      <c r="U86" s="7"/>
      <c r="V86" s="7"/>
      <c r="W86" s="7"/>
      <c r="X86" s="7"/>
      <c r="Y86" s="7"/>
      <c r="Z86" s="7"/>
      <c r="AA86" s="7"/>
      <c r="AB86" s="7"/>
      <c r="AC86" s="7"/>
      <c r="AD86" s="7"/>
      <c r="AE86" s="7"/>
    </row>
    <row r="87" spans="1:31" ht="15.75" customHeight="1" x14ac:dyDescent="0.35">
      <c r="A87" s="7"/>
      <c r="B87" s="7"/>
      <c r="C87" s="7"/>
      <c r="D87" s="7"/>
      <c r="E87" s="7"/>
      <c r="F87" s="7"/>
      <c r="G87" s="10"/>
      <c r="H87" s="7"/>
      <c r="I87" s="7"/>
      <c r="J87" s="7"/>
      <c r="K87" s="7"/>
      <c r="L87" s="7"/>
      <c r="M87" s="7"/>
      <c r="N87" s="7"/>
      <c r="O87" s="7"/>
      <c r="P87" s="7"/>
      <c r="Q87" s="7"/>
      <c r="R87" s="7"/>
      <c r="S87" s="7"/>
      <c r="T87" s="7"/>
      <c r="U87" s="7"/>
      <c r="V87" s="7"/>
      <c r="W87" s="7"/>
      <c r="X87" s="7"/>
      <c r="Y87" s="7"/>
      <c r="Z87" s="7"/>
      <c r="AA87" s="7"/>
      <c r="AB87" s="7"/>
      <c r="AC87" s="7"/>
      <c r="AD87" s="7"/>
      <c r="AE87" s="7"/>
    </row>
    <row r="88" spans="1:31" ht="15.75" customHeight="1" x14ac:dyDescent="0.35">
      <c r="A88" s="7"/>
      <c r="B88" s="7"/>
      <c r="C88" s="7"/>
      <c r="D88" s="7"/>
      <c r="E88" s="7"/>
      <c r="F88" s="7"/>
      <c r="G88" s="10"/>
      <c r="H88" s="7"/>
      <c r="I88" s="7"/>
      <c r="J88" s="7"/>
      <c r="K88" s="7"/>
      <c r="L88" s="7"/>
      <c r="M88" s="7"/>
      <c r="N88" s="7"/>
      <c r="O88" s="7"/>
      <c r="P88" s="7"/>
      <c r="Q88" s="7"/>
      <c r="R88" s="7"/>
      <c r="S88" s="7"/>
      <c r="T88" s="7"/>
      <c r="U88" s="7"/>
      <c r="V88" s="7"/>
      <c r="W88" s="7"/>
      <c r="X88" s="7"/>
      <c r="Y88" s="7"/>
      <c r="Z88" s="7"/>
      <c r="AA88" s="7"/>
      <c r="AB88" s="7"/>
      <c r="AC88" s="7"/>
      <c r="AD88" s="7"/>
      <c r="AE88" s="7"/>
    </row>
    <row r="89" spans="1:31" ht="15.75" customHeight="1" x14ac:dyDescent="0.35">
      <c r="A89" s="7"/>
      <c r="B89" s="7"/>
      <c r="C89" s="7"/>
      <c r="D89" s="7"/>
      <c r="E89" s="7"/>
      <c r="F89" s="7"/>
      <c r="G89" s="10"/>
      <c r="H89" s="7"/>
      <c r="I89" s="7"/>
      <c r="J89" s="7"/>
      <c r="K89" s="7"/>
      <c r="L89" s="7"/>
      <c r="M89" s="7"/>
      <c r="N89" s="7"/>
      <c r="O89" s="7"/>
      <c r="P89" s="7"/>
      <c r="Q89" s="7"/>
      <c r="R89" s="7"/>
      <c r="S89" s="7"/>
      <c r="T89" s="7"/>
      <c r="U89" s="7"/>
      <c r="V89" s="7"/>
      <c r="W89" s="7"/>
      <c r="X89" s="7"/>
      <c r="Y89" s="7"/>
      <c r="Z89" s="7"/>
      <c r="AA89" s="7"/>
      <c r="AB89" s="7"/>
      <c r="AC89" s="7"/>
      <c r="AD89" s="7"/>
      <c r="AE89" s="7"/>
    </row>
    <row r="90" spans="1:31" ht="15.75" customHeight="1" x14ac:dyDescent="0.35">
      <c r="A90" s="7"/>
      <c r="B90" s="7"/>
      <c r="C90" s="7"/>
      <c r="D90" s="7"/>
      <c r="E90" s="7"/>
      <c r="F90" s="7"/>
      <c r="G90" s="10"/>
      <c r="H90" s="7"/>
      <c r="I90" s="7"/>
      <c r="J90" s="7"/>
      <c r="K90" s="7"/>
      <c r="L90" s="7"/>
      <c r="M90" s="7"/>
      <c r="N90" s="7"/>
      <c r="O90" s="7"/>
      <c r="P90" s="7"/>
      <c r="Q90" s="7"/>
      <c r="R90" s="7"/>
      <c r="S90" s="7"/>
      <c r="T90" s="7"/>
      <c r="U90" s="7"/>
      <c r="V90" s="7"/>
      <c r="W90" s="7"/>
      <c r="X90" s="7"/>
      <c r="Y90" s="7"/>
      <c r="Z90" s="7"/>
      <c r="AA90" s="7"/>
      <c r="AB90" s="7"/>
      <c r="AC90" s="7"/>
      <c r="AD90" s="7"/>
      <c r="AE90" s="7"/>
    </row>
    <row r="91" spans="1:31" ht="15.75" customHeight="1" x14ac:dyDescent="0.35">
      <c r="A91" s="7"/>
      <c r="B91" s="7"/>
      <c r="C91" s="7"/>
      <c r="D91" s="7"/>
      <c r="E91" s="7"/>
      <c r="F91" s="7"/>
      <c r="G91" s="10"/>
      <c r="H91" s="7"/>
      <c r="I91" s="7"/>
      <c r="J91" s="7"/>
      <c r="K91" s="7"/>
      <c r="L91" s="7"/>
      <c r="M91" s="7"/>
      <c r="N91" s="7"/>
      <c r="O91" s="7"/>
      <c r="P91" s="7"/>
      <c r="Q91" s="7"/>
      <c r="R91" s="7"/>
      <c r="S91" s="7"/>
      <c r="T91" s="7"/>
      <c r="U91" s="7"/>
      <c r="V91" s="7"/>
      <c r="W91" s="7"/>
      <c r="X91" s="7"/>
      <c r="Y91" s="7"/>
      <c r="Z91" s="7"/>
      <c r="AA91" s="7"/>
      <c r="AB91" s="7"/>
      <c r="AC91" s="7"/>
      <c r="AD91" s="7"/>
      <c r="AE91" s="7"/>
    </row>
    <row r="92" spans="1:31" ht="15.75" customHeight="1" x14ac:dyDescent="0.35">
      <c r="A92" s="7"/>
      <c r="B92" s="7"/>
      <c r="C92" s="7"/>
      <c r="D92" s="7"/>
      <c r="E92" s="7"/>
      <c r="F92" s="7"/>
      <c r="G92" s="10"/>
      <c r="H92" s="7"/>
      <c r="I92" s="7"/>
      <c r="J92" s="7"/>
      <c r="K92" s="7"/>
      <c r="L92" s="7"/>
      <c r="M92" s="7"/>
      <c r="N92" s="7"/>
      <c r="O92" s="7"/>
      <c r="P92" s="7"/>
      <c r="Q92" s="7"/>
      <c r="R92" s="7"/>
      <c r="S92" s="7"/>
      <c r="T92" s="7"/>
      <c r="U92" s="7"/>
      <c r="V92" s="7"/>
      <c r="W92" s="7"/>
      <c r="X92" s="7"/>
      <c r="Y92" s="7"/>
      <c r="Z92" s="7"/>
      <c r="AA92" s="7"/>
      <c r="AB92" s="7"/>
      <c r="AC92" s="7"/>
      <c r="AD92" s="7"/>
      <c r="AE92" s="7"/>
    </row>
    <row r="93" spans="1:31" ht="15.75" customHeight="1" x14ac:dyDescent="0.35">
      <c r="A93" s="7"/>
      <c r="B93" s="7"/>
      <c r="C93" s="7"/>
      <c r="D93" s="7"/>
      <c r="E93" s="7"/>
      <c r="F93" s="7"/>
      <c r="G93" s="10"/>
      <c r="H93" s="7"/>
      <c r="I93" s="7"/>
      <c r="J93" s="7"/>
      <c r="K93" s="7"/>
      <c r="L93" s="7"/>
      <c r="M93" s="7"/>
      <c r="N93" s="7"/>
      <c r="O93" s="7"/>
      <c r="P93" s="7"/>
      <c r="Q93" s="7"/>
      <c r="R93" s="7"/>
      <c r="S93" s="7"/>
      <c r="T93" s="7"/>
      <c r="U93" s="7"/>
      <c r="V93" s="7"/>
      <c r="W93" s="7"/>
      <c r="X93" s="7"/>
      <c r="Y93" s="7"/>
      <c r="Z93" s="7"/>
      <c r="AA93" s="7"/>
      <c r="AB93" s="7"/>
      <c r="AC93" s="7"/>
      <c r="AD93" s="7"/>
      <c r="AE93" s="7"/>
    </row>
    <row r="94" spans="1:31" ht="15.75" customHeight="1" x14ac:dyDescent="0.35">
      <c r="A94" s="7"/>
      <c r="B94" s="7"/>
      <c r="C94" s="7"/>
      <c r="D94" s="7"/>
      <c r="E94" s="7"/>
      <c r="F94" s="7"/>
      <c r="G94" s="10"/>
      <c r="H94" s="7"/>
      <c r="I94" s="7"/>
      <c r="J94" s="7"/>
      <c r="K94" s="7"/>
      <c r="L94" s="7"/>
      <c r="M94" s="7"/>
      <c r="N94" s="7"/>
      <c r="O94" s="7"/>
      <c r="P94" s="7"/>
      <c r="Q94" s="7"/>
      <c r="R94" s="7"/>
      <c r="S94" s="7"/>
      <c r="T94" s="7"/>
      <c r="U94" s="7"/>
      <c r="V94" s="7"/>
      <c r="W94" s="7"/>
      <c r="X94" s="7"/>
      <c r="Y94" s="7"/>
      <c r="Z94" s="7"/>
      <c r="AA94" s="7"/>
      <c r="AB94" s="7"/>
      <c r="AC94" s="7"/>
      <c r="AD94" s="7"/>
      <c r="AE94" s="7"/>
    </row>
    <row r="95" spans="1:31" ht="15.75" customHeight="1" x14ac:dyDescent="0.35">
      <c r="A95" s="7"/>
      <c r="B95" s="7"/>
      <c r="C95" s="7"/>
      <c r="D95" s="7"/>
      <c r="E95" s="7"/>
      <c r="F95" s="7"/>
      <c r="G95" s="10"/>
      <c r="H95" s="7"/>
      <c r="I95" s="7"/>
      <c r="J95" s="7"/>
      <c r="K95" s="7"/>
      <c r="L95" s="7"/>
      <c r="M95" s="7"/>
      <c r="N95" s="7"/>
      <c r="O95" s="7"/>
      <c r="P95" s="7"/>
      <c r="Q95" s="7"/>
      <c r="R95" s="7"/>
      <c r="S95" s="7"/>
      <c r="T95" s="7"/>
      <c r="U95" s="7"/>
      <c r="V95" s="7"/>
      <c r="W95" s="7"/>
      <c r="X95" s="7"/>
      <c r="Y95" s="7"/>
      <c r="Z95" s="7"/>
      <c r="AA95" s="7"/>
      <c r="AB95" s="7"/>
      <c r="AC95" s="7"/>
      <c r="AD95" s="7"/>
      <c r="AE95" s="7"/>
    </row>
    <row r="96" spans="1:31" ht="15.75" customHeight="1" x14ac:dyDescent="0.35">
      <c r="A96" s="7"/>
      <c r="B96" s="7"/>
      <c r="C96" s="7"/>
      <c r="D96" s="7"/>
      <c r="E96" s="7"/>
      <c r="F96" s="7"/>
      <c r="G96" s="10"/>
      <c r="H96" s="7"/>
      <c r="I96" s="7"/>
      <c r="J96" s="7"/>
      <c r="K96" s="7"/>
      <c r="L96" s="7"/>
      <c r="M96" s="7"/>
      <c r="N96" s="7"/>
      <c r="O96" s="7"/>
      <c r="P96" s="7"/>
      <c r="Q96" s="7"/>
      <c r="R96" s="7"/>
      <c r="S96" s="7"/>
      <c r="T96" s="7"/>
      <c r="U96" s="7"/>
      <c r="V96" s="7"/>
      <c r="W96" s="7"/>
      <c r="X96" s="7"/>
      <c r="Y96" s="7"/>
      <c r="Z96" s="7"/>
      <c r="AA96" s="7"/>
      <c r="AB96" s="7"/>
      <c r="AC96" s="7"/>
      <c r="AD96" s="7"/>
      <c r="AE96" s="7"/>
    </row>
    <row r="97" spans="1:31" ht="15.75" customHeight="1" x14ac:dyDescent="0.35">
      <c r="A97" s="7"/>
      <c r="B97" s="7"/>
      <c r="C97" s="7"/>
      <c r="D97" s="7"/>
      <c r="E97" s="7"/>
      <c r="F97" s="7"/>
      <c r="G97" s="10"/>
      <c r="H97" s="7"/>
      <c r="I97" s="7"/>
      <c r="J97" s="7"/>
      <c r="K97" s="7"/>
      <c r="L97" s="7"/>
      <c r="M97" s="7"/>
      <c r="N97" s="7"/>
      <c r="O97" s="7"/>
      <c r="P97" s="7"/>
      <c r="Q97" s="7"/>
      <c r="R97" s="7"/>
      <c r="S97" s="7"/>
      <c r="T97" s="7"/>
      <c r="U97" s="7"/>
      <c r="V97" s="7"/>
      <c r="W97" s="7"/>
      <c r="X97" s="7"/>
      <c r="Y97" s="7"/>
      <c r="Z97" s="7"/>
      <c r="AA97" s="7"/>
      <c r="AB97" s="7"/>
      <c r="AC97" s="7"/>
      <c r="AD97" s="7"/>
      <c r="AE97" s="7"/>
    </row>
    <row r="98" spans="1:31" ht="15.75" customHeight="1" x14ac:dyDescent="0.35">
      <c r="A98" s="7"/>
      <c r="B98" s="7"/>
      <c r="C98" s="7"/>
      <c r="D98" s="7"/>
      <c r="E98" s="7"/>
      <c r="F98" s="7"/>
      <c r="G98" s="10"/>
      <c r="H98" s="7"/>
      <c r="I98" s="7"/>
      <c r="J98" s="7"/>
      <c r="K98" s="7"/>
      <c r="L98" s="7"/>
      <c r="M98" s="7"/>
      <c r="N98" s="7"/>
      <c r="O98" s="7"/>
      <c r="P98" s="7"/>
      <c r="Q98" s="7"/>
      <c r="R98" s="7"/>
      <c r="S98" s="7"/>
      <c r="T98" s="7"/>
      <c r="U98" s="7"/>
      <c r="V98" s="7"/>
      <c r="W98" s="7"/>
      <c r="X98" s="7"/>
      <c r="Y98" s="7"/>
      <c r="Z98" s="7"/>
      <c r="AA98" s="7"/>
      <c r="AB98" s="7"/>
      <c r="AC98" s="7"/>
      <c r="AD98" s="7"/>
      <c r="AE98" s="7"/>
    </row>
    <row r="99" spans="1:31" ht="15.75" customHeight="1" x14ac:dyDescent="0.35">
      <c r="A99" s="7"/>
      <c r="B99" s="7"/>
      <c r="C99" s="7"/>
      <c r="D99" s="7"/>
      <c r="E99" s="7"/>
      <c r="F99" s="7"/>
      <c r="G99" s="10"/>
      <c r="H99" s="7"/>
      <c r="I99" s="7"/>
      <c r="J99" s="7"/>
      <c r="K99" s="7"/>
      <c r="L99" s="7"/>
      <c r="M99" s="7"/>
      <c r="N99" s="7"/>
      <c r="O99" s="7"/>
      <c r="P99" s="7"/>
      <c r="Q99" s="7"/>
      <c r="R99" s="7"/>
      <c r="S99" s="7"/>
      <c r="T99" s="7"/>
      <c r="U99" s="7"/>
      <c r="V99" s="7"/>
      <c r="W99" s="7"/>
      <c r="X99" s="7"/>
      <c r="Y99" s="7"/>
      <c r="Z99" s="7"/>
      <c r="AA99" s="7"/>
      <c r="AB99" s="7"/>
      <c r="AC99" s="7"/>
      <c r="AD99" s="7"/>
      <c r="AE99" s="7"/>
    </row>
    <row r="100" spans="1:31" ht="15.75" customHeight="1" x14ac:dyDescent="0.35">
      <c r="A100" s="7"/>
      <c r="B100" s="7"/>
      <c r="C100" s="7"/>
      <c r="D100" s="7"/>
      <c r="E100" s="7"/>
      <c r="F100" s="7"/>
      <c r="G100" s="10"/>
      <c r="H100" s="7"/>
      <c r="I100" s="7"/>
      <c r="J100" s="7"/>
      <c r="K100" s="7"/>
      <c r="L100" s="7"/>
      <c r="M100" s="7"/>
      <c r="N100" s="7"/>
      <c r="O100" s="7"/>
      <c r="P100" s="7"/>
      <c r="Q100" s="7"/>
      <c r="R100" s="7"/>
      <c r="S100" s="7"/>
      <c r="T100" s="7"/>
      <c r="U100" s="7"/>
      <c r="V100" s="7"/>
      <c r="W100" s="7"/>
      <c r="X100" s="7"/>
      <c r="Y100" s="7"/>
      <c r="Z100" s="7"/>
      <c r="AA100" s="7"/>
      <c r="AB100" s="7"/>
      <c r="AC100" s="7"/>
      <c r="AD100" s="7"/>
      <c r="AE100" s="7"/>
    </row>
    <row r="101" spans="1:31" ht="15.75" customHeight="1" x14ac:dyDescent="0.35">
      <c r="A101" s="7"/>
      <c r="B101" s="7"/>
      <c r="C101" s="7"/>
      <c r="D101" s="7"/>
      <c r="E101" s="7"/>
      <c r="F101" s="7"/>
      <c r="G101" s="10"/>
      <c r="H101" s="7"/>
      <c r="I101" s="7"/>
      <c r="J101" s="7"/>
      <c r="K101" s="7"/>
      <c r="L101" s="7"/>
      <c r="M101" s="7"/>
      <c r="N101" s="7"/>
      <c r="O101" s="7"/>
      <c r="P101" s="7"/>
      <c r="Q101" s="7"/>
      <c r="R101" s="7"/>
      <c r="S101" s="7"/>
      <c r="T101" s="7"/>
      <c r="U101" s="7"/>
      <c r="V101" s="7"/>
      <c r="W101" s="7"/>
      <c r="X101" s="7"/>
      <c r="Y101" s="7"/>
      <c r="Z101" s="7"/>
      <c r="AA101" s="7"/>
      <c r="AB101" s="7"/>
      <c r="AC101" s="7"/>
      <c r="AD101" s="7"/>
      <c r="AE101" s="7"/>
    </row>
    <row r="102" spans="1:31" ht="15.75" customHeight="1" x14ac:dyDescent="0.35">
      <c r="A102" s="7"/>
      <c r="B102" s="7"/>
      <c r="C102" s="7"/>
      <c r="D102" s="7"/>
      <c r="E102" s="7"/>
      <c r="F102" s="7"/>
      <c r="G102" s="10"/>
      <c r="H102" s="7"/>
      <c r="I102" s="7"/>
      <c r="J102" s="7"/>
      <c r="K102" s="7"/>
      <c r="L102" s="7"/>
      <c r="M102" s="7"/>
      <c r="N102" s="7"/>
      <c r="O102" s="7"/>
      <c r="P102" s="7"/>
      <c r="Q102" s="7"/>
      <c r="R102" s="7"/>
      <c r="S102" s="7"/>
      <c r="T102" s="7"/>
      <c r="U102" s="7"/>
      <c r="V102" s="7"/>
      <c r="W102" s="7"/>
      <c r="X102" s="7"/>
      <c r="Y102" s="7"/>
      <c r="Z102" s="7"/>
      <c r="AA102" s="7"/>
      <c r="AB102" s="7"/>
      <c r="AC102" s="7"/>
      <c r="AD102" s="7"/>
      <c r="AE102" s="7"/>
    </row>
    <row r="103" spans="1:31" ht="15.75" customHeight="1" x14ac:dyDescent="0.35">
      <c r="A103" s="7"/>
      <c r="B103" s="7"/>
      <c r="C103" s="7"/>
      <c r="D103" s="7"/>
      <c r="E103" s="7"/>
      <c r="F103" s="7"/>
      <c r="G103" s="10"/>
      <c r="H103" s="7"/>
      <c r="I103" s="7"/>
      <c r="J103" s="7"/>
      <c r="K103" s="7"/>
      <c r="L103" s="7"/>
      <c r="M103" s="7"/>
      <c r="N103" s="7"/>
      <c r="O103" s="7"/>
      <c r="P103" s="7"/>
      <c r="Q103" s="7"/>
      <c r="R103" s="7"/>
      <c r="S103" s="7"/>
      <c r="T103" s="7"/>
      <c r="U103" s="7"/>
      <c r="V103" s="7"/>
      <c r="W103" s="7"/>
      <c r="X103" s="7"/>
      <c r="Y103" s="7"/>
      <c r="Z103" s="7"/>
      <c r="AA103" s="7"/>
      <c r="AB103" s="7"/>
      <c r="AC103" s="7"/>
      <c r="AD103" s="7"/>
      <c r="AE103" s="7"/>
    </row>
    <row r="104" spans="1:31" ht="15.75" customHeight="1" x14ac:dyDescent="0.35">
      <c r="A104" s="7"/>
      <c r="B104" s="7"/>
      <c r="C104" s="7"/>
      <c r="D104" s="7"/>
      <c r="E104" s="7"/>
      <c r="F104" s="7"/>
      <c r="G104" s="10"/>
      <c r="H104" s="7"/>
      <c r="I104" s="7"/>
      <c r="J104" s="7"/>
      <c r="K104" s="7"/>
      <c r="L104" s="7"/>
      <c r="M104" s="7"/>
      <c r="N104" s="7"/>
      <c r="O104" s="7"/>
      <c r="P104" s="7"/>
      <c r="Q104" s="7"/>
      <c r="R104" s="7"/>
      <c r="S104" s="7"/>
      <c r="T104" s="7"/>
      <c r="U104" s="7"/>
      <c r="V104" s="7"/>
      <c r="W104" s="7"/>
      <c r="X104" s="7"/>
      <c r="Y104" s="7"/>
      <c r="Z104" s="7"/>
      <c r="AA104" s="7"/>
      <c r="AB104" s="7"/>
      <c r="AC104" s="7"/>
      <c r="AD104" s="7"/>
      <c r="AE104" s="7"/>
    </row>
    <row r="105" spans="1:31" ht="15.75" customHeight="1" x14ac:dyDescent="0.35">
      <c r="A105" s="7"/>
      <c r="B105" s="7"/>
      <c r="C105" s="7"/>
      <c r="D105" s="7"/>
      <c r="E105" s="7"/>
      <c r="F105" s="7"/>
      <c r="G105" s="10"/>
      <c r="H105" s="7"/>
      <c r="I105" s="7"/>
      <c r="J105" s="7"/>
      <c r="K105" s="7"/>
      <c r="L105" s="7"/>
      <c r="M105" s="7"/>
      <c r="N105" s="7"/>
      <c r="O105" s="7"/>
      <c r="P105" s="7"/>
      <c r="Q105" s="7"/>
      <c r="R105" s="7"/>
      <c r="S105" s="7"/>
      <c r="T105" s="7"/>
      <c r="U105" s="7"/>
      <c r="V105" s="7"/>
      <c r="W105" s="7"/>
      <c r="X105" s="7"/>
      <c r="Y105" s="7"/>
      <c r="Z105" s="7"/>
      <c r="AA105" s="7"/>
      <c r="AB105" s="7"/>
      <c r="AC105" s="7"/>
      <c r="AD105" s="7"/>
      <c r="AE105" s="7"/>
    </row>
    <row r="106" spans="1:31" ht="15.75" customHeight="1" x14ac:dyDescent="0.35">
      <c r="A106" s="7"/>
      <c r="B106" s="7"/>
      <c r="C106" s="7"/>
      <c r="D106" s="7"/>
      <c r="E106" s="7"/>
      <c r="F106" s="7"/>
      <c r="G106" s="10"/>
      <c r="H106" s="7"/>
      <c r="I106" s="7"/>
      <c r="J106" s="7"/>
      <c r="K106" s="7"/>
      <c r="L106" s="7"/>
      <c r="M106" s="7"/>
      <c r="N106" s="7"/>
      <c r="O106" s="7"/>
      <c r="P106" s="7"/>
      <c r="Q106" s="7"/>
      <c r="R106" s="7"/>
      <c r="S106" s="7"/>
      <c r="T106" s="7"/>
      <c r="U106" s="7"/>
      <c r="V106" s="7"/>
      <c r="W106" s="7"/>
      <c r="X106" s="7"/>
      <c r="Y106" s="7"/>
      <c r="Z106" s="7"/>
      <c r="AA106" s="7"/>
      <c r="AB106" s="7"/>
      <c r="AC106" s="7"/>
      <c r="AD106" s="7"/>
      <c r="AE106" s="7"/>
    </row>
    <row r="107" spans="1:31" ht="15.75" customHeight="1" x14ac:dyDescent="0.35">
      <c r="A107" s="7"/>
      <c r="B107" s="7"/>
      <c r="C107" s="7"/>
      <c r="D107" s="7"/>
      <c r="E107" s="7"/>
      <c r="F107" s="7"/>
      <c r="G107" s="10"/>
      <c r="H107" s="7"/>
      <c r="I107" s="7"/>
      <c r="J107" s="7"/>
      <c r="K107" s="7"/>
      <c r="L107" s="7"/>
      <c r="M107" s="7"/>
      <c r="N107" s="7"/>
      <c r="O107" s="7"/>
      <c r="P107" s="7"/>
      <c r="Q107" s="7"/>
      <c r="R107" s="7"/>
      <c r="S107" s="7"/>
      <c r="T107" s="7"/>
      <c r="U107" s="7"/>
      <c r="V107" s="7"/>
      <c r="W107" s="7"/>
      <c r="X107" s="7"/>
      <c r="Y107" s="7"/>
      <c r="Z107" s="7"/>
      <c r="AA107" s="7"/>
      <c r="AB107" s="7"/>
      <c r="AC107" s="7"/>
      <c r="AD107" s="7"/>
      <c r="AE107" s="7"/>
    </row>
    <row r="108" spans="1:31" ht="15.75" customHeight="1" x14ac:dyDescent="0.35">
      <c r="A108" s="7"/>
      <c r="B108" s="7"/>
      <c r="C108" s="7"/>
      <c r="D108" s="7"/>
      <c r="E108" s="7"/>
      <c r="F108" s="7"/>
      <c r="G108" s="10"/>
      <c r="H108" s="7"/>
      <c r="I108" s="7"/>
      <c r="J108" s="7"/>
      <c r="K108" s="7"/>
      <c r="L108" s="7"/>
      <c r="M108" s="7"/>
      <c r="N108" s="7"/>
      <c r="O108" s="7"/>
      <c r="P108" s="7"/>
      <c r="Q108" s="7"/>
      <c r="R108" s="7"/>
      <c r="S108" s="7"/>
      <c r="T108" s="7"/>
      <c r="U108" s="7"/>
      <c r="V108" s="7"/>
      <c r="W108" s="7"/>
      <c r="X108" s="7"/>
      <c r="Y108" s="7"/>
      <c r="Z108" s="7"/>
      <c r="AA108" s="7"/>
      <c r="AB108" s="7"/>
      <c r="AC108" s="7"/>
      <c r="AD108" s="7"/>
      <c r="AE108" s="7"/>
    </row>
    <row r="109" spans="1:31" ht="15.75" customHeight="1" x14ac:dyDescent="0.35">
      <c r="A109" s="7"/>
      <c r="B109" s="7"/>
      <c r="C109" s="7"/>
      <c r="D109" s="7"/>
      <c r="E109" s="7"/>
      <c r="F109" s="7"/>
      <c r="G109" s="10"/>
      <c r="H109" s="7"/>
      <c r="I109" s="7"/>
      <c r="J109" s="7"/>
      <c r="K109" s="7"/>
      <c r="L109" s="7"/>
      <c r="M109" s="7"/>
      <c r="N109" s="7"/>
      <c r="O109" s="7"/>
      <c r="P109" s="7"/>
      <c r="Q109" s="7"/>
      <c r="R109" s="7"/>
      <c r="S109" s="7"/>
      <c r="T109" s="7"/>
      <c r="U109" s="7"/>
      <c r="V109" s="7"/>
      <c r="W109" s="7"/>
      <c r="X109" s="7"/>
      <c r="Y109" s="7"/>
      <c r="Z109" s="7"/>
      <c r="AA109" s="7"/>
      <c r="AB109" s="7"/>
      <c r="AC109" s="7"/>
      <c r="AD109" s="7"/>
      <c r="AE109" s="7"/>
    </row>
    <row r="110" spans="1:31" ht="15.75" customHeight="1" x14ac:dyDescent="0.35">
      <c r="A110" s="7"/>
      <c r="B110" s="7"/>
      <c r="C110" s="7"/>
      <c r="D110" s="7"/>
      <c r="E110" s="7"/>
      <c r="F110" s="7"/>
      <c r="G110" s="10"/>
      <c r="H110" s="7"/>
      <c r="I110" s="7"/>
      <c r="J110" s="7"/>
      <c r="K110" s="7"/>
      <c r="L110" s="7"/>
      <c r="M110" s="7"/>
      <c r="N110" s="7"/>
      <c r="O110" s="7"/>
      <c r="P110" s="7"/>
      <c r="Q110" s="7"/>
      <c r="R110" s="7"/>
      <c r="S110" s="7"/>
      <c r="T110" s="7"/>
      <c r="U110" s="7"/>
      <c r="V110" s="7"/>
      <c r="W110" s="7"/>
      <c r="X110" s="7"/>
      <c r="Y110" s="7"/>
      <c r="Z110" s="7"/>
      <c r="AA110" s="7"/>
      <c r="AB110" s="7"/>
      <c r="AC110" s="7"/>
      <c r="AD110" s="7"/>
      <c r="AE110" s="7"/>
    </row>
    <row r="111" spans="1:31" ht="15.75" customHeight="1" x14ac:dyDescent="0.35">
      <c r="A111" s="7"/>
      <c r="B111" s="7"/>
      <c r="C111" s="7"/>
      <c r="D111" s="7"/>
      <c r="E111" s="7"/>
      <c r="F111" s="7"/>
      <c r="G111" s="10"/>
      <c r="H111" s="7"/>
      <c r="I111" s="7"/>
      <c r="J111" s="7"/>
      <c r="K111" s="7"/>
      <c r="L111" s="7"/>
      <c r="M111" s="7"/>
      <c r="N111" s="7"/>
      <c r="O111" s="7"/>
      <c r="P111" s="7"/>
      <c r="Q111" s="7"/>
      <c r="R111" s="7"/>
      <c r="S111" s="7"/>
      <c r="T111" s="7"/>
      <c r="U111" s="7"/>
      <c r="V111" s="7"/>
      <c r="W111" s="7"/>
      <c r="X111" s="7"/>
      <c r="Y111" s="7"/>
      <c r="Z111" s="7"/>
      <c r="AA111" s="7"/>
      <c r="AB111" s="7"/>
      <c r="AC111" s="7"/>
      <c r="AD111" s="7"/>
      <c r="AE111" s="7"/>
    </row>
    <row r="112" spans="1:31" ht="15.75" customHeight="1" x14ac:dyDescent="0.35">
      <c r="A112" s="7"/>
      <c r="B112" s="7"/>
      <c r="C112" s="7"/>
      <c r="D112" s="7"/>
      <c r="E112" s="7"/>
      <c r="F112" s="7"/>
      <c r="G112" s="10"/>
      <c r="H112" s="7"/>
      <c r="I112" s="7"/>
      <c r="J112" s="7"/>
      <c r="K112" s="7"/>
      <c r="L112" s="7"/>
      <c r="M112" s="7"/>
      <c r="N112" s="7"/>
      <c r="O112" s="7"/>
      <c r="P112" s="7"/>
      <c r="Q112" s="7"/>
      <c r="R112" s="7"/>
      <c r="S112" s="7"/>
      <c r="T112" s="7"/>
      <c r="U112" s="7"/>
      <c r="V112" s="7"/>
      <c r="W112" s="7"/>
      <c r="X112" s="7"/>
      <c r="Y112" s="7"/>
      <c r="Z112" s="7"/>
      <c r="AA112" s="7"/>
      <c r="AB112" s="7"/>
      <c r="AC112" s="7"/>
      <c r="AD112" s="7"/>
      <c r="AE112" s="7"/>
    </row>
    <row r="113" spans="1:31" ht="15.75" customHeight="1" x14ac:dyDescent="0.35">
      <c r="A113" s="7"/>
      <c r="B113" s="7"/>
      <c r="C113" s="7"/>
      <c r="D113" s="7"/>
      <c r="E113" s="7"/>
      <c r="F113" s="7"/>
      <c r="G113" s="10"/>
      <c r="H113" s="7"/>
      <c r="I113" s="7"/>
      <c r="J113" s="7"/>
      <c r="K113" s="7"/>
      <c r="L113" s="7"/>
      <c r="M113" s="7"/>
      <c r="N113" s="7"/>
      <c r="O113" s="7"/>
      <c r="P113" s="7"/>
      <c r="Q113" s="7"/>
      <c r="R113" s="7"/>
      <c r="S113" s="7"/>
      <c r="T113" s="7"/>
      <c r="U113" s="7"/>
      <c r="V113" s="7"/>
      <c r="W113" s="7"/>
      <c r="X113" s="7"/>
      <c r="Y113" s="7"/>
      <c r="Z113" s="7"/>
      <c r="AA113" s="7"/>
      <c r="AB113" s="7"/>
      <c r="AC113" s="7"/>
      <c r="AD113" s="7"/>
      <c r="AE113" s="7"/>
    </row>
    <row r="114" spans="1:31" ht="15.75" customHeight="1" x14ac:dyDescent="0.35">
      <c r="A114" s="7"/>
      <c r="B114" s="7"/>
      <c r="C114" s="7"/>
      <c r="D114" s="7"/>
      <c r="E114" s="7"/>
      <c r="F114" s="7"/>
      <c r="G114" s="10"/>
      <c r="H114" s="7"/>
      <c r="I114" s="7"/>
      <c r="J114" s="7"/>
      <c r="K114" s="7"/>
      <c r="L114" s="7"/>
      <c r="M114" s="7"/>
      <c r="N114" s="7"/>
      <c r="O114" s="7"/>
      <c r="P114" s="7"/>
      <c r="Q114" s="7"/>
      <c r="R114" s="7"/>
      <c r="S114" s="7"/>
      <c r="T114" s="7"/>
      <c r="U114" s="7"/>
      <c r="V114" s="7"/>
      <c r="W114" s="7"/>
      <c r="X114" s="7"/>
      <c r="Y114" s="7"/>
      <c r="Z114" s="7"/>
      <c r="AA114" s="7"/>
      <c r="AB114" s="7"/>
      <c r="AC114" s="7"/>
      <c r="AD114" s="7"/>
      <c r="AE114" s="7"/>
    </row>
    <row r="115" spans="1:31" ht="15.75" customHeight="1" x14ac:dyDescent="0.35">
      <c r="A115" s="7"/>
      <c r="B115" s="7"/>
      <c r="C115" s="7"/>
      <c r="D115" s="7"/>
      <c r="E115" s="7"/>
      <c r="F115" s="7"/>
      <c r="G115" s="10"/>
      <c r="H115" s="7"/>
      <c r="I115" s="7"/>
      <c r="J115" s="7"/>
      <c r="K115" s="7"/>
      <c r="L115" s="7"/>
      <c r="M115" s="7"/>
      <c r="N115" s="7"/>
      <c r="O115" s="7"/>
      <c r="P115" s="7"/>
      <c r="Q115" s="7"/>
      <c r="R115" s="7"/>
      <c r="S115" s="7"/>
      <c r="T115" s="7"/>
      <c r="U115" s="7"/>
      <c r="V115" s="7"/>
      <c r="W115" s="7"/>
      <c r="X115" s="7"/>
      <c r="Y115" s="7"/>
      <c r="Z115" s="7"/>
      <c r="AA115" s="7"/>
      <c r="AB115" s="7"/>
      <c r="AC115" s="7"/>
      <c r="AD115" s="7"/>
      <c r="AE115" s="7"/>
    </row>
    <row r="116" spans="1:31" ht="15.75" customHeight="1" x14ac:dyDescent="0.35">
      <c r="A116" s="7"/>
      <c r="B116" s="7"/>
      <c r="C116" s="7"/>
      <c r="D116" s="7"/>
      <c r="E116" s="7"/>
      <c r="F116" s="7"/>
      <c r="G116" s="10"/>
      <c r="H116" s="7"/>
      <c r="I116" s="7"/>
      <c r="J116" s="7"/>
      <c r="K116" s="7"/>
      <c r="L116" s="7"/>
      <c r="M116" s="7"/>
      <c r="N116" s="7"/>
      <c r="O116" s="7"/>
      <c r="P116" s="7"/>
      <c r="Q116" s="7"/>
      <c r="R116" s="7"/>
      <c r="S116" s="7"/>
      <c r="T116" s="7"/>
      <c r="U116" s="7"/>
      <c r="V116" s="7"/>
      <c r="W116" s="7"/>
      <c r="X116" s="7"/>
      <c r="Y116" s="7"/>
      <c r="Z116" s="7"/>
      <c r="AA116" s="7"/>
      <c r="AB116" s="7"/>
      <c r="AC116" s="7"/>
      <c r="AD116" s="7"/>
      <c r="AE116" s="7"/>
    </row>
    <row r="117" spans="1:31" ht="15.75" customHeight="1" x14ac:dyDescent="0.35">
      <c r="A117" s="7"/>
      <c r="B117" s="7"/>
      <c r="C117" s="7"/>
      <c r="D117" s="7"/>
      <c r="E117" s="7"/>
      <c r="F117" s="7"/>
      <c r="G117" s="10"/>
      <c r="H117" s="7"/>
      <c r="I117" s="7"/>
      <c r="J117" s="7"/>
      <c r="K117" s="7"/>
      <c r="L117" s="7"/>
      <c r="M117" s="7"/>
      <c r="N117" s="7"/>
      <c r="O117" s="7"/>
      <c r="P117" s="7"/>
      <c r="Q117" s="7"/>
      <c r="R117" s="7"/>
      <c r="S117" s="7"/>
      <c r="T117" s="7"/>
      <c r="U117" s="7"/>
      <c r="V117" s="7"/>
      <c r="W117" s="7"/>
      <c r="X117" s="7"/>
      <c r="Y117" s="7"/>
      <c r="Z117" s="7"/>
      <c r="AA117" s="7"/>
      <c r="AB117" s="7"/>
      <c r="AC117" s="7"/>
      <c r="AD117" s="7"/>
      <c r="AE117" s="7"/>
    </row>
    <row r="118" spans="1:31" ht="15.75" customHeight="1" x14ac:dyDescent="0.35">
      <c r="A118" s="7"/>
      <c r="B118" s="7"/>
      <c r="C118" s="7"/>
      <c r="D118" s="7"/>
      <c r="E118" s="7"/>
      <c r="F118" s="7"/>
      <c r="G118" s="10"/>
      <c r="H118" s="7"/>
      <c r="I118" s="7"/>
      <c r="J118" s="7"/>
      <c r="K118" s="7"/>
      <c r="L118" s="7"/>
      <c r="M118" s="7"/>
      <c r="N118" s="7"/>
      <c r="O118" s="7"/>
      <c r="P118" s="7"/>
      <c r="Q118" s="7"/>
      <c r="R118" s="7"/>
      <c r="S118" s="7"/>
      <c r="T118" s="7"/>
      <c r="U118" s="7"/>
      <c r="V118" s="7"/>
      <c r="W118" s="7"/>
      <c r="X118" s="7"/>
      <c r="Y118" s="7"/>
      <c r="Z118" s="7"/>
      <c r="AA118" s="7"/>
      <c r="AB118" s="7"/>
      <c r="AC118" s="7"/>
      <c r="AD118" s="7"/>
      <c r="AE118" s="7"/>
    </row>
    <row r="119" spans="1:31" ht="15.75" customHeight="1" x14ac:dyDescent="0.35">
      <c r="A119" s="7"/>
      <c r="B119" s="7"/>
      <c r="C119" s="7"/>
      <c r="D119" s="7"/>
      <c r="E119" s="7"/>
      <c r="F119" s="7"/>
      <c r="G119" s="10"/>
      <c r="H119" s="7"/>
      <c r="I119" s="7"/>
      <c r="J119" s="7"/>
      <c r="K119" s="7"/>
      <c r="L119" s="7"/>
      <c r="M119" s="7"/>
      <c r="N119" s="7"/>
      <c r="O119" s="7"/>
      <c r="P119" s="7"/>
      <c r="Q119" s="7"/>
      <c r="R119" s="7"/>
      <c r="S119" s="7"/>
      <c r="T119" s="7"/>
      <c r="U119" s="7"/>
      <c r="V119" s="7"/>
      <c r="W119" s="7"/>
      <c r="X119" s="7"/>
      <c r="Y119" s="7"/>
      <c r="Z119" s="7"/>
      <c r="AA119" s="7"/>
      <c r="AB119" s="7"/>
      <c r="AC119" s="7"/>
      <c r="AD119" s="7"/>
      <c r="AE119" s="7"/>
    </row>
    <row r="120" spans="1:31" ht="15.75" customHeight="1" x14ac:dyDescent="0.35">
      <c r="A120" s="7"/>
      <c r="B120" s="7"/>
      <c r="C120" s="7"/>
      <c r="D120" s="7"/>
      <c r="E120" s="7"/>
      <c r="F120" s="7"/>
      <c r="G120" s="10"/>
      <c r="H120" s="7"/>
      <c r="I120" s="7"/>
      <c r="J120" s="7"/>
      <c r="K120" s="7"/>
      <c r="L120" s="7"/>
      <c r="M120" s="7"/>
      <c r="N120" s="7"/>
      <c r="O120" s="7"/>
      <c r="P120" s="7"/>
      <c r="Q120" s="7"/>
      <c r="R120" s="7"/>
      <c r="S120" s="7"/>
      <c r="T120" s="7"/>
      <c r="U120" s="7"/>
      <c r="V120" s="7"/>
      <c r="W120" s="7"/>
      <c r="X120" s="7"/>
      <c r="Y120" s="7"/>
      <c r="Z120" s="7"/>
      <c r="AA120" s="7"/>
      <c r="AB120" s="7"/>
      <c r="AC120" s="7"/>
      <c r="AD120" s="7"/>
      <c r="AE120" s="7"/>
    </row>
    <row r="121" spans="1:31" ht="15.75" customHeight="1" x14ac:dyDescent="0.35">
      <c r="A121" s="7"/>
      <c r="B121" s="7"/>
      <c r="C121" s="7"/>
      <c r="D121" s="7"/>
      <c r="E121" s="7"/>
      <c r="F121" s="7"/>
      <c r="G121" s="10"/>
      <c r="H121" s="7"/>
      <c r="I121" s="7"/>
      <c r="J121" s="7"/>
      <c r="K121" s="7"/>
      <c r="L121" s="7"/>
      <c r="M121" s="7"/>
      <c r="N121" s="7"/>
      <c r="O121" s="7"/>
      <c r="P121" s="7"/>
      <c r="Q121" s="7"/>
      <c r="R121" s="7"/>
      <c r="S121" s="7"/>
      <c r="T121" s="7"/>
      <c r="U121" s="7"/>
      <c r="V121" s="7"/>
      <c r="W121" s="7"/>
      <c r="X121" s="7"/>
      <c r="Y121" s="7"/>
      <c r="Z121" s="7"/>
      <c r="AA121" s="7"/>
      <c r="AB121" s="7"/>
      <c r="AC121" s="7"/>
      <c r="AD121" s="7"/>
      <c r="AE121" s="7"/>
    </row>
    <row r="122" spans="1:31" ht="15.75" customHeight="1" x14ac:dyDescent="0.35">
      <c r="A122" s="7"/>
      <c r="B122" s="7"/>
      <c r="C122" s="7"/>
      <c r="D122" s="7"/>
      <c r="E122" s="7"/>
      <c r="F122" s="7"/>
      <c r="G122" s="10"/>
      <c r="H122" s="7"/>
      <c r="I122" s="7"/>
      <c r="J122" s="7"/>
      <c r="K122" s="7"/>
      <c r="L122" s="7"/>
      <c r="M122" s="7"/>
      <c r="N122" s="7"/>
      <c r="O122" s="7"/>
      <c r="P122" s="7"/>
      <c r="Q122" s="7"/>
      <c r="R122" s="7"/>
      <c r="S122" s="7"/>
      <c r="T122" s="7"/>
      <c r="U122" s="7"/>
      <c r="V122" s="7"/>
      <c r="W122" s="7"/>
      <c r="X122" s="7"/>
      <c r="Y122" s="7"/>
      <c r="Z122" s="7"/>
      <c r="AA122" s="7"/>
      <c r="AB122" s="7"/>
      <c r="AC122" s="7"/>
      <c r="AD122" s="7"/>
      <c r="AE122" s="7"/>
    </row>
    <row r="123" spans="1:31" ht="15.75" customHeight="1" x14ac:dyDescent="0.35">
      <c r="A123" s="7"/>
      <c r="B123" s="7"/>
      <c r="C123" s="7"/>
      <c r="D123" s="7"/>
      <c r="E123" s="7"/>
      <c r="F123" s="7"/>
      <c r="G123" s="10"/>
      <c r="H123" s="7"/>
      <c r="I123" s="7"/>
      <c r="J123" s="7"/>
      <c r="K123" s="7"/>
      <c r="L123" s="7"/>
      <c r="M123" s="7"/>
      <c r="N123" s="7"/>
      <c r="O123" s="7"/>
      <c r="P123" s="7"/>
      <c r="Q123" s="7"/>
      <c r="R123" s="7"/>
      <c r="S123" s="7"/>
      <c r="T123" s="7"/>
      <c r="U123" s="7"/>
      <c r="V123" s="7"/>
      <c r="W123" s="7"/>
      <c r="X123" s="7"/>
      <c r="Y123" s="7"/>
      <c r="Z123" s="7"/>
      <c r="AA123" s="7"/>
      <c r="AB123" s="7"/>
      <c r="AC123" s="7"/>
      <c r="AD123" s="7"/>
      <c r="AE123" s="7"/>
    </row>
    <row r="124" spans="1:31" ht="15.75" customHeight="1" x14ac:dyDescent="0.35">
      <c r="A124" s="7"/>
      <c r="B124" s="7"/>
      <c r="C124" s="7"/>
      <c r="D124" s="7"/>
      <c r="E124" s="7"/>
      <c r="F124" s="7"/>
      <c r="G124" s="10"/>
      <c r="H124" s="7"/>
      <c r="I124" s="7"/>
      <c r="J124" s="7"/>
      <c r="K124" s="7"/>
      <c r="L124" s="7"/>
      <c r="M124" s="7"/>
      <c r="N124" s="7"/>
      <c r="O124" s="7"/>
      <c r="P124" s="7"/>
      <c r="Q124" s="7"/>
      <c r="R124" s="7"/>
      <c r="S124" s="7"/>
      <c r="T124" s="7"/>
      <c r="U124" s="7"/>
      <c r="V124" s="7"/>
      <c r="W124" s="7"/>
      <c r="X124" s="7"/>
      <c r="Y124" s="7"/>
      <c r="Z124" s="7"/>
      <c r="AA124" s="7"/>
      <c r="AB124" s="7"/>
      <c r="AC124" s="7"/>
      <c r="AD124" s="7"/>
      <c r="AE124" s="7"/>
    </row>
    <row r="125" spans="1:31" ht="15.75" customHeight="1" x14ac:dyDescent="0.35">
      <c r="A125" s="7"/>
      <c r="B125" s="7"/>
      <c r="C125" s="7"/>
      <c r="D125" s="7"/>
      <c r="E125" s="7"/>
      <c r="F125" s="7"/>
      <c r="G125" s="10"/>
      <c r="H125" s="7"/>
      <c r="I125" s="7"/>
      <c r="J125" s="7"/>
      <c r="K125" s="7"/>
      <c r="L125" s="7"/>
      <c r="M125" s="7"/>
      <c r="N125" s="7"/>
      <c r="O125" s="7"/>
      <c r="P125" s="7"/>
      <c r="Q125" s="7"/>
      <c r="R125" s="7"/>
      <c r="S125" s="7"/>
      <c r="T125" s="7"/>
      <c r="U125" s="7"/>
      <c r="V125" s="7"/>
      <c r="W125" s="7"/>
      <c r="X125" s="7"/>
      <c r="Y125" s="7"/>
      <c r="Z125" s="7"/>
      <c r="AA125" s="7"/>
      <c r="AB125" s="7"/>
      <c r="AC125" s="7"/>
      <c r="AD125" s="7"/>
      <c r="AE125" s="7"/>
    </row>
    <row r="126" spans="1:31" ht="15.75" customHeight="1" x14ac:dyDescent="0.35">
      <c r="A126" s="7"/>
      <c r="B126" s="7"/>
      <c r="C126" s="7"/>
      <c r="D126" s="7"/>
      <c r="E126" s="7"/>
      <c r="F126" s="7"/>
      <c r="G126" s="10"/>
      <c r="H126" s="7"/>
      <c r="I126" s="7"/>
      <c r="J126" s="7"/>
      <c r="K126" s="7"/>
      <c r="L126" s="7"/>
      <c r="M126" s="7"/>
      <c r="N126" s="7"/>
      <c r="O126" s="7"/>
      <c r="P126" s="7"/>
      <c r="Q126" s="7"/>
      <c r="R126" s="7"/>
      <c r="S126" s="7"/>
      <c r="T126" s="7"/>
      <c r="U126" s="7"/>
      <c r="V126" s="7"/>
      <c r="W126" s="7"/>
      <c r="X126" s="7"/>
      <c r="Y126" s="7"/>
      <c r="Z126" s="7"/>
      <c r="AA126" s="7"/>
      <c r="AB126" s="7"/>
      <c r="AC126" s="7"/>
      <c r="AD126" s="7"/>
      <c r="AE126" s="7"/>
    </row>
    <row r="127" spans="1:31" ht="15.75" customHeight="1" x14ac:dyDescent="0.35">
      <c r="A127" s="7"/>
      <c r="B127" s="7"/>
      <c r="C127" s="7"/>
      <c r="D127" s="7"/>
      <c r="E127" s="7"/>
      <c r="F127" s="7"/>
      <c r="G127" s="10"/>
      <c r="H127" s="7"/>
      <c r="I127" s="7"/>
      <c r="J127" s="7"/>
      <c r="K127" s="7"/>
      <c r="L127" s="7"/>
      <c r="M127" s="7"/>
      <c r="N127" s="7"/>
      <c r="O127" s="7"/>
      <c r="P127" s="7"/>
      <c r="Q127" s="7"/>
      <c r="R127" s="7"/>
      <c r="S127" s="7"/>
      <c r="T127" s="7"/>
      <c r="U127" s="7"/>
      <c r="V127" s="7"/>
      <c r="W127" s="7"/>
      <c r="X127" s="7"/>
      <c r="Y127" s="7"/>
      <c r="Z127" s="7"/>
      <c r="AA127" s="7"/>
      <c r="AB127" s="7"/>
      <c r="AC127" s="7"/>
      <c r="AD127" s="7"/>
      <c r="AE127" s="7"/>
    </row>
    <row r="128" spans="1:31" ht="15.75" customHeight="1" x14ac:dyDescent="0.35">
      <c r="A128" s="7"/>
      <c r="B128" s="7"/>
      <c r="C128" s="7"/>
      <c r="D128" s="7"/>
      <c r="E128" s="7"/>
      <c r="F128" s="7"/>
      <c r="G128" s="10"/>
      <c r="H128" s="7"/>
      <c r="I128" s="7"/>
      <c r="J128" s="7"/>
      <c r="K128" s="7"/>
      <c r="L128" s="7"/>
      <c r="M128" s="7"/>
      <c r="N128" s="7"/>
      <c r="O128" s="7"/>
      <c r="P128" s="7"/>
      <c r="Q128" s="7"/>
      <c r="R128" s="7"/>
      <c r="S128" s="7"/>
      <c r="T128" s="7"/>
      <c r="U128" s="7"/>
      <c r="V128" s="7"/>
      <c r="W128" s="7"/>
      <c r="X128" s="7"/>
      <c r="Y128" s="7"/>
      <c r="Z128" s="7"/>
      <c r="AA128" s="7"/>
      <c r="AB128" s="7"/>
      <c r="AC128" s="7"/>
      <c r="AD128" s="7"/>
      <c r="AE128" s="7"/>
    </row>
    <row r="129" spans="1:31" ht="15.75" customHeight="1" x14ac:dyDescent="0.35">
      <c r="A129" s="7"/>
      <c r="B129" s="7"/>
      <c r="C129" s="7"/>
      <c r="D129" s="7"/>
      <c r="E129" s="7"/>
      <c r="F129" s="7"/>
      <c r="G129" s="10"/>
      <c r="H129" s="7"/>
      <c r="I129" s="7"/>
      <c r="J129" s="7"/>
      <c r="K129" s="7"/>
      <c r="L129" s="7"/>
      <c r="M129" s="7"/>
      <c r="N129" s="7"/>
      <c r="O129" s="7"/>
      <c r="P129" s="7"/>
      <c r="Q129" s="7"/>
      <c r="R129" s="7"/>
      <c r="S129" s="7"/>
      <c r="T129" s="7"/>
      <c r="U129" s="7"/>
      <c r="V129" s="7"/>
      <c r="W129" s="7"/>
      <c r="X129" s="7"/>
      <c r="Y129" s="7"/>
      <c r="Z129" s="7"/>
      <c r="AA129" s="7"/>
      <c r="AB129" s="7"/>
      <c r="AC129" s="7"/>
      <c r="AD129" s="7"/>
      <c r="AE129" s="7"/>
    </row>
    <row r="130" spans="1:31" ht="15.75" customHeight="1" x14ac:dyDescent="0.35">
      <c r="A130" s="7"/>
      <c r="B130" s="7"/>
      <c r="C130" s="7"/>
      <c r="D130" s="7"/>
      <c r="E130" s="7"/>
      <c r="F130" s="7"/>
      <c r="G130" s="10"/>
      <c r="H130" s="7"/>
      <c r="I130" s="7"/>
      <c r="J130" s="7"/>
      <c r="K130" s="7"/>
      <c r="L130" s="7"/>
      <c r="M130" s="7"/>
      <c r="N130" s="7"/>
      <c r="O130" s="7"/>
      <c r="P130" s="7"/>
      <c r="Q130" s="7"/>
      <c r="R130" s="7"/>
      <c r="S130" s="7"/>
      <c r="T130" s="7"/>
      <c r="U130" s="7"/>
      <c r="V130" s="7"/>
      <c r="W130" s="7"/>
      <c r="X130" s="7"/>
      <c r="Y130" s="7"/>
      <c r="Z130" s="7"/>
      <c r="AA130" s="7"/>
      <c r="AB130" s="7"/>
      <c r="AC130" s="7"/>
      <c r="AD130" s="7"/>
      <c r="AE130" s="7"/>
    </row>
    <row r="131" spans="1:31" ht="15.75" customHeight="1" x14ac:dyDescent="0.35">
      <c r="A131" s="7"/>
      <c r="B131" s="7"/>
      <c r="C131" s="7"/>
      <c r="D131" s="7"/>
      <c r="E131" s="7"/>
      <c r="F131" s="7"/>
      <c r="G131" s="10"/>
      <c r="H131" s="7"/>
      <c r="I131" s="7"/>
      <c r="J131" s="7"/>
      <c r="K131" s="7"/>
      <c r="L131" s="7"/>
      <c r="M131" s="7"/>
      <c r="N131" s="7"/>
      <c r="O131" s="7"/>
      <c r="P131" s="7"/>
      <c r="Q131" s="7"/>
      <c r="R131" s="7"/>
      <c r="S131" s="7"/>
      <c r="T131" s="7"/>
      <c r="U131" s="7"/>
      <c r="V131" s="7"/>
      <c r="W131" s="7"/>
      <c r="X131" s="7"/>
      <c r="Y131" s="7"/>
      <c r="Z131" s="7"/>
      <c r="AA131" s="7"/>
      <c r="AB131" s="7"/>
      <c r="AC131" s="7"/>
      <c r="AD131" s="7"/>
      <c r="AE131" s="7"/>
    </row>
    <row r="132" spans="1:31" ht="15.75" customHeight="1" x14ac:dyDescent="0.35">
      <c r="A132" s="7"/>
      <c r="B132" s="7"/>
      <c r="C132" s="7"/>
      <c r="D132" s="7"/>
      <c r="E132" s="7"/>
      <c r="F132" s="7"/>
      <c r="G132" s="10"/>
      <c r="H132" s="7"/>
      <c r="I132" s="7"/>
      <c r="J132" s="7"/>
      <c r="K132" s="7"/>
      <c r="L132" s="7"/>
      <c r="M132" s="7"/>
      <c r="N132" s="7"/>
      <c r="O132" s="7"/>
      <c r="P132" s="7"/>
      <c r="Q132" s="7"/>
      <c r="R132" s="7"/>
      <c r="S132" s="7"/>
      <c r="T132" s="7"/>
      <c r="U132" s="7"/>
      <c r="V132" s="7"/>
      <c r="W132" s="7"/>
      <c r="X132" s="7"/>
      <c r="Y132" s="7"/>
      <c r="Z132" s="7"/>
      <c r="AA132" s="7"/>
      <c r="AB132" s="7"/>
      <c r="AC132" s="7"/>
      <c r="AD132" s="7"/>
      <c r="AE132" s="7"/>
    </row>
    <row r="133" spans="1:31" ht="15.75" customHeight="1" x14ac:dyDescent="0.35">
      <c r="A133" s="7"/>
      <c r="B133" s="7"/>
      <c r="C133" s="7"/>
      <c r="D133" s="7"/>
      <c r="E133" s="7"/>
      <c r="F133" s="7"/>
      <c r="G133" s="10"/>
      <c r="H133" s="7"/>
      <c r="I133" s="7"/>
      <c r="J133" s="7"/>
      <c r="K133" s="7"/>
      <c r="L133" s="7"/>
      <c r="M133" s="7"/>
      <c r="N133" s="7"/>
      <c r="O133" s="7"/>
      <c r="P133" s="7"/>
      <c r="Q133" s="7"/>
      <c r="R133" s="7"/>
      <c r="S133" s="7"/>
      <c r="T133" s="7"/>
      <c r="U133" s="7"/>
      <c r="V133" s="7"/>
      <c r="W133" s="7"/>
      <c r="X133" s="7"/>
      <c r="Y133" s="7"/>
      <c r="Z133" s="7"/>
      <c r="AA133" s="7"/>
      <c r="AB133" s="7"/>
      <c r="AC133" s="7"/>
      <c r="AD133" s="7"/>
      <c r="AE133" s="7"/>
    </row>
    <row r="134" spans="1:31" ht="15.75" customHeight="1" x14ac:dyDescent="0.35">
      <c r="A134" s="7"/>
      <c r="B134" s="7"/>
      <c r="C134" s="7"/>
      <c r="D134" s="7"/>
      <c r="E134" s="7"/>
      <c r="F134" s="7"/>
      <c r="G134" s="10"/>
      <c r="H134" s="7"/>
      <c r="I134" s="7"/>
      <c r="J134" s="7"/>
      <c r="K134" s="7"/>
      <c r="L134" s="7"/>
      <c r="M134" s="7"/>
      <c r="N134" s="7"/>
      <c r="O134" s="7"/>
      <c r="P134" s="7"/>
      <c r="Q134" s="7"/>
      <c r="R134" s="7"/>
      <c r="S134" s="7"/>
      <c r="T134" s="7"/>
      <c r="U134" s="7"/>
      <c r="V134" s="7"/>
      <c r="W134" s="7"/>
      <c r="X134" s="7"/>
      <c r="Y134" s="7"/>
      <c r="Z134" s="7"/>
      <c r="AA134" s="7"/>
      <c r="AB134" s="7"/>
      <c r="AC134" s="7"/>
      <c r="AD134" s="7"/>
      <c r="AE134" s="7"/>
    </row>
    <row r="135" spans="1:31" ht="15.75" customHeight="1" x14ac:dyDescent="0.35">
      <c r="A135" s="7"/>
      <c r="B135" s="7"/>
      <c r="C135" s="7"/>
      <c r="D135" s="7"/>
      <c r="E135" s="7"/>
      <c r="F135" s="7"/>
      <c r="G135" s="10"/>
      <c r="H135" s="7"/>
      <c r="I135" s="7"/>
      <c r="J135" s="7"/>
      <c r="K135" s="7"/>
      <c r="L135" s="7"/>
      <c r="M135" s="7"/>
      <c r="N135" s="7"/>
      <c r="O135" s="7"/>
      <c r="P135" s="7"/>
      <c r="Q135" s="7"/>
      <c r="R135" s="7"/>
      <c r="S135" s="7"/>
      <c r="T135" s="7"/>
      <c r="U135" s="7"/>
      <c r="V135" s="7"/>
      <c r="W135" s="7"/>
      <c r="X135" s="7"/>
      <c r="Y135" s="7"/>
      <c r="Z135" s="7"/>
      <c r="AA135" s="7"/>
      <c r="AB135" s="7"/>
      <c r="AC135" s="7"/>
      <c r="AD135" s="7"/>
      <c r="AE135" s="7"/>
    </row>
    <row r="136" spans="1:31" ht="15.75" customHeight="1" x14ac:dyDescent="0.35">
      <c r="A136" s="7"/>
      <c r="B136" s="7"/>
      <c r="C136" s="7"/>
      <c r="D136" s="7"/>
      <c r="E136" s="7"/>
      <c r="F136" s="7"/>
      <c r="G136" s="10"/>
      <c r="H136" s="7"/>
      <c r="I136" s="7"/>
      <c r="J136" s="7"/>
      <c r="K136" s="7"/>
      <c r="L136" s="7"/>
      <c r="M136" s="7"/>
      <c r="N136" s="7"/>
      <c r="O136" s="7"/>
      <c r="P136" s="7"/>
      <c r="Q136" s="7"/>
      <c r="R136" s="7"/>
      <c r="S136" s="7"/>
      <c r="T136" s="7"/>
      <c r="U136" s="7"/>
      <c r="V136" s="7"/>
      <c r="W136" s="7"/>
      <c r="X136" s="7"/>
      <c r="Y136" s="7"/>
      <c r="Z136" s="7"/>
      <c r="AA136" s="7"/>
      <c r="AB136" s="7"/>
      <c r="AC136" s="7"/>
      <c r="AD136" s="7"/>
      <c r="AE136" s="7"/>
    </row>
    <row r="137" spans="1:31" ht="15.75" customHeight="1" x14ac:dyDescent="0.35">
      <c r="A137" s="7"/>
      <c r="B137" s="7"/>
      <c r="C137" s="7"/>
      <c r="D137" s="7"/>
      <c r="E137" s="7"/>
      <c r="F137" s="7"/>
      <c r="G137" s="10"/>
      <c r="H137" s="7"/>
      <c r="I137" s="7"/>
      <c r="J137" s="7"/>
      <c r="K137" s="7"/>
      <c r="L137" s="7"/>
      <c r="M137" s="7"/>
      <c r="N137" s="7"/>
      <c r="O137" s="7"/>
      <c r="P137" s="7"/>
      <c r="Q137" s="7"/>
      <c r="R137" s="7"/>
      <c r="S137" s="7"/>
      <c r="T137" s="7"/>
      <c r="U137" s="7"/>
      <c r="V137" s="7"/>
      <c r="W137" s="7"/>
      <c r="X137" s="7"/>
      <c r="Y137" s="7"/>
      <c r="Z137" s="7"/>
      <c r="AA137" s="7"/>
      <c r="AB137" s="7"/>
      <c r="AC137" s="7"/>
      <c r="AD137" s="7"/>
      <c r="AE137" s="7"/>
    </row>
    <row r="138" spans="1:31" ht="15.75" customHeight="1" x14ac:dyDescent="0.35">
      <c r="A138" s="7"/>
      <c r="B138" s="7"/>
      <c r="C138" s="7"/>
      <c r="D138" s="7"/>
      <c r="E138" s="7"/>
      <c r="F138" s="7"/>
      <c r="G138" s="10"/>
      <c r="H138" s="7"/>
      <c r="I138" s="7"/>
      <c r="J138" s="7"/>
      <c r="K138" s="7"/>
      <c r="L138" s="7"/>
      <c r="M138" s="7"/>
      <c r="N138" s="7"/>
      <c r="O138" s="7"/>
      <c r="P138" s="7"/>
      <c r="Q138" s="7"/>
      <c r="R138" s="7"/>
      <c r="S138" s="7"/>
      <c r="T138" s="7"/>
      <c r="U138" s="7"/>
      <c r="V138" s="7"/>
      <c r="W138" s="7"/>
      <c r="X138" s="7"/>
      <c r="Y138" s="7"/>
      <c r="Z138" s="7"/>
      <c r="AA138" s="7"/>
      <c r="AB138" s="7"/>
      <c r="AC138" s="7"/>
      <c r="AD138" s="7"/>
      <c r="AE138" s="7"/>
    </row>
    <row r="139" spans="1:31" ht="15.75" customHeight="1" x14ac:dyDescent="0.35">
      <c r="A139" s="7"/>
      <c r="B139" s="7"/>
      <c r="C139" s="7"/>
      <c r="D139" s="7"/>
      <c r="E139" s="7"/>
      <c r="F139" s="7"/>
      <c r="G139" s="10"/>
      <c r="H139" s="7"/>
      <c r="I139" s="7"/>
      <c r="J139" s="7"/>
      <c r="K139" s="7"/>
      <c r="L139" s="7"/>
      <c r="M139" s="7"/>
      <c r="N139" s="7"/>
      <c r="O139" s="7"/>
      <c r="P139" s="7"/>
      <c r="Q139" s="7"/>
      <c r="R139" s="7"/>
      <c r="S139" s="7"/>
      <c r="T139" s="7"/>
      <c r="U139" s="7"/>
      <c r="V139" s="7"/>
      <c r="W139" s="7"/>
      <c r="X139" s="7"/>
      <c r="Y139" s="7"/>
      <c r="Z139" s="7"/>
      <c r="AA139" s="7"/>
      <c r="AB139" s="7"/>
      <c r="AC139" s="7"/>
      <c r="AD139" s="7"/>
      <c r="AE139" s="7"/>
    </row>
    <row r="140" spans="1:31" ht="15.75" customHeight="1" x14ac:dyDescent="0.35">
      <c r="A140" s="7"/>
      <c r="B140" s="7"/>
      <c r="C140" s="7"/>
      <c r="D140" s="7"/>
      <c r="E140" s="7"/>
      <c r="F140" s="7"/>
      <c r="G140" s="10"/>
      <c r="H140" s="7"/>
      <c r="I140" s="7"/>
      <c r="J140" s="7"/>
      <c r="K140" s="7"/>
      <c r="L140" s="7"/>
      <c r="M140" s="7"/>
      <c r="N140" s="7"/>
      <c r="O140" s="7"/>
      <c r="P140" s="7"/>
      <c r="Q140" s="7"/>
      <c r="R140" s="7"/>
      <c r="S140" s="7"/>
      <c r="T140" s="7"/>
      <c r="U140" s="7"/>
      <c r="V140" s="7"/>
      <c r="W140" s="7"/>
      <c r="X140" s="7"/>
      <c r="Y140" s="7"/>
      <c r="Z140" s="7"/>
      <c r="AA140" s="7"/>
      <c r="AB140" s="7"/>
      <c r="AC140" s="7"/>
      <c r="AD140" s="7"/>
      <c r="AE140" s="7"/>
    </row>
    <row r="141" spans="1:31" ht="15.75" customHeight="1" x14ac:dyDescent="0.35">
      <c r="A141" s="7"/>
      <c r="B141" s="7"/>
      <c r="C141" s="7"/>
      <c r="D141" s="7"/>
      <c r="E141" s="7"/>
      <c r="F141" s="7"/>
      <c r="G141" s="10"/>
      <c r="H141" s="7"/>
      <c r="I141" s="7"/>
      <c r="J141" s="7"/>
      <c r="K141" s="7"/>
      <c r="L141" s="7"/>
      <c r="M141" s="7"/>
      <c r="N141" s="7"/>
      <c r="O141" s="7"/>
      <c r="P141" s="7"/>
      <c r="Q141" s="7"/>
      <c r="R141" s="7"/>
      <c r="S141" s="7"/>
      <c r="T141" s="7"/>
      <c r="U141" s="7"/>
      <c r="V141" s="7"/>
      <c r="W141" s="7"/>
      <c r="X141" s="7"/>
      <c r="Y141" s="7"/>
      <c r="Z141" s="7"/>
      <c r="AA141" s="7"/>
      <c r="AB141" s="7"/>
      <c r="AC141" s="7"/>
      <c r="AD141" s="7"/>
      <c r="AE141" s="7"/>
    </row>
    <row r="142" spans="1:31" ht="15.75" customHeight="1" x14ac:dyDescent="0.35">
      <c r="A142" s="7"/>
      <c r="B142" s="7"/>
      <c r="C142" s="7"/>
      <c r="D142" s="7"/>
      <c r="E142" s="7"/>
      <c r="F142" s="7"/>
      <c r="G142" s="10"/>
      <c r="H142" s="7"/>
      <c r="I142" s="7"/>
      <c r="J142" s="7"/>
      <c r="K142" s="7"/>
      <c r="L142" s="7"/>
      <c r="M142" s="7"/>
      <c r="N142" s="7"/>
      <c r="O142" s="7"/>
      <c r="P142" s="7"/>
      <c r="Q142" s="7"/>
      <c r="R142" s="7"/>
      <c r="S142" s="7"/>
      <c r="T142" s="7"/>
      <c r="U142" s="7"/>
      <c r="V142" s="7"/>
      <c r="W142" s="7"/>
      <c r="X142" s="7"/>
      <c r="Y142" s="7"/>
      <c r="Z142" s="7"/>
      <c r="AA142" s="7"/>
      <c r="AB142" s="7"/>
      <c r="AC142" s="7"/>
      <c r="AD142" s="7"/>
      <c r="AE142" s="7"/>
    </row>
    <row r="143" spans="1:31" ht="15.75" customHeight="1" x14ac:dyDescent="0.35">
      <c r="A143" s="7"/>
      <c r="B143" s="7"/>
      <c r="C143" s="7"/>
      <c r="D143" s="7"/>
      <c r="E143" s="7"/>
      <c r="F143" s="7"/>
      <c r="G143" s="10"/>
      <c r="H143" s="7"/>
      <c r="I143" s="7"/>
      <c r="J143" s="7"/>
      <c r="K143" s="7"/>
      <c r="L143" s="7"/>
      <c r="M143" s="7"/>
      <c r="N143" s="7"/>
      <c r="O143" s="7"/>
      <c r="P143" s="7"/>
      <c r="Q143" s="7"/>
      <c r="R143" s="7"/>
      <c r="S143" s="7"/>
      <c r="T143" s="7"/>
      <c r="U143" s="7"/>
      <c r="V143" s="7"/>
      <c r="W143" s="7"/>
      <c r="X143" s="7"/>
      <c r="Y143" s="7"/>
      <c r="Z143" s="7"/>
      <c r="AA143" s="7"/>
      <c r="AB143" s="7"/>
      <c r="AC143" s="7"/>
      <c r="AD143" s="7"/>
      <c r="AE143" s="7"/>
    </row>
    <row r="144" spans="1:31" ht="15.75" customHeight="1" x14ac:dyDescent="0.35">
      <c r="A144" s="7"/>
      <c r="B144" s="7"/>
      <c r="C144" s="7"/>
      <c r="D144" s="7"/>
      <c r="E144" s="7"/>
      <c r="F144" s="7"/>
      <c r="G144" s="10"/>
      <c r="H144" s="7"/>
      <c r="I144" s="7"/>
      <c r="J144" s="7"/>
      <c r="K144" s="7"/>
      <c r="L144" s="7"/>
      <c r="M144" s="7"/>
      <c r="N144" s="7"/>
      <c r="O144" s="7"/>
      <c r="P144" s="7"/>
      <c r="Q144" s="7"/>
      <c r="R144" s="7"/>
      <c r="S144" s="7"/>
      <c r="T144" s="7"/>
      <c r="U144" s="7"/>
      <c r="V144" s="7"/>
      <c r="W144" s="7"/>
      <c r="X144" s="7"/>
      <c r="Y144" s="7"/>
      <c r="Z144" s="7"/>
      <c r="AA144" s="7"/>
      <c r="AB144" s="7"/>
      <c r="AC144" s="7"/>
      <c r="AD144" s="7"/>
      <c r="AE144" s="7"/>
    </row>
    <row r="145" spans="1:31" ht="15.75" customHeight="1" x14ac:dyDescent="0.35">
      <c r="A145" s="7"/>
      <c r="B145" s="7"/>
      <c r="C145" s="7"/>
      <c r="D145" s="7"/>
      <c r="E145" s="7"/>
      <c r="F145" s="7"/>
      <c r="G145" s="10"/>
      <c r="H145" s="7"/>
      <c r="I145" s="7"/>
      <c r="J145" s="7"/>
      <c r="K145" s="7"/>
      <c r="L145" s="7"/>
      <c r="M145" s="7"/>
      <c r="N145" s="7"/>
      <c r="O145" s="7"/>
      <c r="P145" s="7"/>
      <c r="Q145" s="7"/>
      <c r="R145" s="7"/>
      <c r="S145" s="7"/>
      <c r="T145" s="7"/>
      <c r="U145" s="7"/>
      <c r="V145" s="7"/>
      <c r="W145" s="7"/>
      <c r="X145" s="7"/>
      <c r="Y145" s="7"/>
      <c r="Z145" s="7"/>
      <c r="AA145" s="7"/>
      <c r="AB145" s="7"/>
      <c r="AC145" s="7"/>
      <c r="AD145" s="7"/>
      <c r="AE145" s="7"/>
    </row>
    <row r="146" spans="1:31" ht="15.75" customHeight="1" x14ac:dyDescent="0.35">
      <c r="A146" s="7"/>
      <c r="B146" s="7"/>
      <c r="C146" s="7"/>
      <c r="D146" s="7"/>
      <c r="E146" s="7"/>
      <c r="F146" s="7"/>
      <c r="G146" s="10"/>
      <c r="H146" s="7"/>
      <c r="I146" s="7"/>
      <c r="J146" s="7"/>
      <c r="K146" s="7"/>
      <c r="L146" s="7"/>
      <c r="M146" s="7"/>
      <c r="N146" s="7"/>
      <c r="O146" s="7"/>
      <c r="P146" s="7"/>
      <c r="Q146" s="7"/>
      <c r="R146" s="7"/>
      <c r="S146" s="7"/>
      <c r="T146" s="7"/>
      <c r="U146" s="7"/>
      <c r="V146" s="7"/>
      <c r="W146" s="7"/>
      <c r="X146" s="7"/>
      <c r="Y146" s="7"/>
      <c r="Z146" s="7"/>
      <c r="AA146" s="7"/>
      <c r="AB146" s="7"/>
      <c r="AC146" s="7"/>
      <c r="AD146" s="7"/>
      <c r="AE146" s="7"/>
    </row>
    <row r="147" spans="1:31" ht="15.75" customHeight="1" x14ac:dyDescent="0.35">
      <c r="A147" s="7"/>
      <c r="B147" s="7"/>
      <c r="C147" s="7"/>
      <c r="D147" s="7"/>
      <c r="E147" s="7"/>
      <c r="F147" s="7"/>
      <c r="G147" s="10"/>
      <c r="H147" s="7"/>
      <c r="I147" s="7"/>
      <c r="J147" s="7"/>
      <c r="K147" s="7"/>
      <c r="L147" s="7"/>
      <c r="M147" s="7"/>
      <c r="N147" s="7"/>
      <c r="O147" s="7"/>
      <c r="P147" s="7"/>
      <c r="Q147" s="7"/>
      <c r="R147" s="7"/>
      <c r="S147" s="7"/>
      <c r="T147" s="7"/>
      <c r="U147" s="7"/>
      <c r="V147" s="7"/>
      <c r="W147" s="7"/>
      <c r="X147" s="7"/>
      <c r="Y147" s="7"/>
      <c r="Z147" s="7"/>
      <c r="AA147" s="7"/>
      <c r="AB147" s="7"/>
      <c r="AC147" s="7"/>
      <c r="AD147" s="7"/>
      <c r="AE147" s="7"/>
    </row>
    <row r="148" spans="1:31" ht="15.75" customHeight="1" x14ac:dyDescent="0.35">
      <c r="A148" s="7"/>
      <c r="B148" s="7"/>
      <c r="C148" s="7"/>
      <c r="D148" s="7"/>
      <c r="E148" s="7"/>
      <c r="F148" s="7"/>
      <c r="G148" s="10"/>
      <c r="H148" s="7"/>
      <c r="I148" s="7"/>
      <c r="J148" s="7"/>
      <c r="K148" s="7"/>
      <c r="L148" s="7"/>
      <c r="M148" s="7"/>
      <c r="N148" s="7"/>
      <c r="O148" s="7"/>
      <c r="P148" s="7"/>
      <c r="Q148" s="7"/>
      <c r="R148" s="7"/>
      <c r="S148" s="7"/>
      <c r="T148" s="7"/>
      <c r="U148" s="7"/>
      <c r="V148" s="7"/>
      <c r="W148" s="7"/>
      <c r="X148" s="7"/>
      <c r="Y148" s="7"/>
      <c r="Z148" s="7"/>
      <c r="AA148" s="7"/>
      <c r="AB148" s="7"/>
      <c r="AC148" s="7"/>
      <c r="AD148" s="7"/>
      <c r="AE148" s="7"/>
    </row>
    <row r="149" spans="1:31" ht="15.75" customHeight="1" x14ac:dyDescent="0.35">
      <c r="A149" s="7"/>
      <c r="B149" s="7"/>
      <c r="C149" s="7"/>
      <c r="D149" s="7"/>
      <c r="E149" s="7"/>
      <c r="F149" s="7"/>
      <c r="G149" s="10"/>
      <c r="H149" s="7"/>
      <c r="I149" s="7"/>
      <c r="J149" s="7"/>
      <c r="K149" s="7"/>
      <c r="L149" s="7"/>
      <c r="M149" s="7"/>
      <c r="N149" s="7"/>
      <c r="O149" s="7"/>
      <c r="P149" s="7"/>
      <c r="Q149" s="7"/>
      <c r="R149" s="7"/>
      <c r="S149" s="7"/>
      <c r="T149" s="7"/>
      <c r="U149" s="7"/>
      <c r="V149" s="7"/>
      <c r="W149" s="7"/>
      <c r="X149" s="7"/>
      <c r="Y149" s="7"/>
      <c r="Z149" s="7"/>
      <c r="AA149" s="7"/>
      <c r="AB149" s="7"/>
      <c r="AC149" s="7"/>
      <c r="AD149" s="7"/>
      <c r="AE149" s="7"/>
    </row>
    <row r="150" spans="1:31" ht="15.75" customHeight="1" x14ac:dyDescent="0.35">
      <c r="A150" s="7"/>
      <c r="B150" s="7"/>
      <c r="C150" s="7"/>
      <c r="D150" s="7"/>
      <c r="E150" s="7"/>
      <c r="F150" s="7"/>
      <c r="G150" s="10"/>
      <c r="H150" s="7"/>
      <c r="I150" s="7"/>
      <c r="J150" s="7"/>
      <c r="K150" s="7"/>
      <c r="L150" s="7"/>
      <c r="M150" s="7"/>
      <c r="N150" s="7"/>
      <c r="O150" s="7"/>
      <c r="P150" s="7"/>
      <c r="Q150" s="7"/>
      <c r="R150" s="7"/>
      <c r="S150" s="7"/>
      <c r="T150" s="7"/>
      <c r="U150" s="7"/>
      <c r="V150" s="7"/>
      <c r="W150" s="7"/>
      <c r="X150" s="7"/>
      <c r="Y150" s="7"/>
      <c r="Z150" s="7"/>
      <c r="AA150" s="7"/>
      <c r="AB150" s="7"/>
      <c r="AC150" s="7"/>
      <c r="AD150" s="7"/>
      <c r="AE150" s="7"/>
    </row>
    <row r="151" spans="1:31" ht="15.75" customHeight="1" x14ac:dyDescent="0.35">
      <c r="A151" s="7"/>
      <c r="B151" s="7"/>
      <c r="C151" s="7"/>
      <c r="D151" s="7"/>
      <c r="E151" s="7"/>
      <c r="F151" s="7"/>
      <c r="G151" s="10"/>
      <c r="H151" s="7"/>
      <c r="I151" s="7"/>
      <c r="J151" s="7"/>
      <c r="K151" s="7"/>
      <c r="L151" s="7"/>
      <c r="M151" s="7"/>
      <c r="N151" s="7"/>
      <c r="O151" s="7"/>
      <c r="P151" s="7"/>
      <c r="Q151" s="7"/>
      <c r="R151" s="7"/>
      <c r="S151" s="7"/>
      <c r="T151" s="7"/>
      <c r="U151" s="7"/>
      <c r="V151" s="7"/>
      <c r="W151" s="7"/>
      <c r="X151" s="7"/>
      <c r="Y151" s="7"/>
      <c r="Z151" s="7"/>
      <c r="AA151" s="7"/>
      <c r="AB151" s="7"/>
      <c r="AC151" s="7"/>
      <c r="AD151" s="7"/>
      <c r="AE151" s="7"/>
    </row>
    <row r="152" spans="1:31" ht="15.75" customHeight="1" x14ac:dyDescent="0.35">
      <c r="A152" s="7"/>
      <c r="B152" s="7"/>
      <c r="C152" s="7"/>
      <c r="D152" s="7"/>
      <c r="E152" s="7"/>
      <c r="F152" s="7"/>
      <c r="G152" s="10"/>
      <c r="H152" s="7"/>
      <c r="I152" s="7"/>
      <c r="J152" s="7"/>
      <c r="K152" s="7"/>
      <c r="L152" s="7"/>
      <c r="M152" s="7"/>
      <c r="N152" s="7"/>
      <c r="O152" s="7"/>
      <c r="P152" s="7"/>
      <c r="Q152" s="7"/>
      <c r="R152" s="7"/>
      <c r="S152" s="7"/>
      <c r="T152" s="7"/>
      <c r="U152" s="7"/>
      <c r="V152" s="7"/>
      <c r="W152" s="7"/>
      <c r="X152" s="7"/>
      <c r="Y152" s="7"/>
      <c r="Z152" s="7"/>
      <c r="AA152" s="7"/>
      <c r="AB152" s="7"/>
      <c r="AC152" s="7"/>
      <c r="AD152" s="7"/>
      <c r="AE152" s="7"/>
    </row>
    <row r="153" spans="1:31" ht="15.75" customHeight="1" x14ac:dyDescent="0.35">
      <c r="A153" s="7"/>
      <c r="B153" s="7"/>
      <c r="C153" s="7"/>
      <c r="D153" s="7"/>
      <c r="E153" s="7"/>
      <c r="F153" s="7"/>
      <c r="G153" s="10"/>
      <c r="H153" s="7"/>
      <c r="I153" s="7"/>
      <c r="J153" s="7"/>
      <c r="K153" s="7"/>
      <c r="L153" s="7"/>
      <c r="M153" s="7"/>
      <c r="N153" s="7"/>
      <c r="O153" s="7"/>
      <c r="P153" s="7"/>
      <c r="Q153" s="7"/>
      <c r="R153" s="7"/>
      <c r="S153" s="7"/>
      <c r="T153" s="7"/>
      <c r="U153" s="7"/>
      <c r="V153" s="7"/>
      <c r="W153" s="7"/>
      <c r="X153" s="7"/>
      <c r="Y153" s="7"/>
      <c r="Z153" s="7"/>
      <c r="AA153" s="7"/>
      <c r="AB153" s="7"/>
      <c r="AC153" s="7"/>
      <c r="AD153" s="7"/>
      <c r="AE153" s="7"/>
    </row>
    <row r="154" spans="1:31" ht="15.75" customHeight="1" x14ac:dyDescent="0.35">
      <c r="A154" s="7"/>
      <c r="B154" s="7"/>
      <c r="C154" s="7"/>
      <c r="D154" s="7"/>
      <c r="E154" s="7"/>
      <c r="F154" s="7"/>
      <c r="G154" s="10"/>
      <c r="H154" s="7"/>
      <c r="I154" s="7"/>
      <c r="J154" s="7"/>
      <c r="K154" s="7"/>
      <c r="L154" s="7"/>
      <c r="M154" s="7"/>
      <c r="N154" s="7"/>
      <c r="O154" s="7"/>
      <c r="P154" s="7"/>
      <c r="Q154" s="7"/>
      <c r="R154" s="7"/>
      <c r="S154" s="7"/>
      <c r="T154" s="7"/>
      <c r="U154" s="7"/>
      <c r="V154" s="7"/>
      <c r="W154" s="7"/>
      <c r="X154" s="7"/>
      <c r="Y154" s="7"/>
      <c r="Z154" s="7"/>
      <c r="AA154" s="7"/>
      <c r="AB154" s="7"/>
      <c r="AC154" s="7"/>
      <c r="AD154" s="7"/>
      <c r="AE154" s="7"/>
    </row>
    <row r="155" spans="1:31" ht="15.75" customHeight="1" x14ac:dyDescent="0.35">
      <c r="A155" s="7"/>
      <c r="B155" s="7"/>
      <c r="C155" s="7"/>
      <c r="D155" s="7"/>
      <c r="E155" s="7"/>
      <c r="F155" s="7"/>
      <c r="G155" s="10"/>
      <c r="H155" s="7"/>
      <c r="I155" s="7"/>
      <c r="J155" s="7"/>
      <c r="K155" s="7"/>
      <c r="L155" s="7"/>
      <c r="M155" s="7"/>
      <c r="N155" s="7"/>
      <c r="O155" s="7"/>
      <c r="P155" s="7"/>
      <c r="Q155" s="7"/>
      <c r="R155" s="7"/>
      <c r="S155" s="7"/>
      <c r="T155" s="7"/>
      <c r="U155" s="7"/>
      <c r="V155" s="7"/>
      <c r="W155" s="7"/>
      <c r="X155" s="7"/>
      <c r="Y155" s="7"/>
      <c r="Z155" s="7"/>
      <c r="AA155" s="7"/>
      <c r="AB155" s="7"/>
      <c r="AC155" s="7"/>
      <c r="AD155" s="7"/>
      <c r="AE155" s="7"/>
    </row>
    <row r="156" spans="1:31" ht="15.75" customHeight="1" x14ac:dyDescent="0.35">
      <c r="A156" s="7"/>
      <c r="B156" s="7"/>
      <c r="C156" s="7"/>
      <c r="D156" s="7"/>
      <c r="E156" s="7"/>
      <c r="F156" s="7"/>
      <c r="G156" s="10"/>
      <c r="H156" s="7"/>
      <c r="I156" s="7"/>
      <c r="J156" s="7"/>
      <c r="K156" s="7"/>
      <c r="L156" s="7"/>
      <c r="M156" s="7"/>
      <c r="N156" s="7"/>
      <c r="O156" s="7"/>
      <c r="P156" s="7"/>
      <c r="Q156" s="7"/>
      <c r="R156" s="7"/>
      <c r="S156" s="7"/>
      <c r="T156" s="7"/>
      <c r="U156" s="7"/>
      <c r="V156" s="7"/>
      <c r="W156" s="7"/>
      <c r="X156" s="7"/>
      <c r="Y156" s="7"/>
      <c r="Z156" s="7"/>
      <c r="AA156" s="7"/>
      <c r="AB156" s="7"/>
      <c r="AC156" s="7"/>
      <c r="AD156" s="7"/>
      <c r="AE156" s="7"/>
    </row>
    <row r="157" spans="1:31" ht="15.75" customHeight="1" x14ac:dyDescent="0.35">
      <c r="A157" s="7"/>
      <c r="B157" s="7"/>
      <c r="C157" s="7"/>
      <c r="D157" s="7"/>
      <c r="E157" s="7"/>
      <c r="F157" s="7"/>
      <c r="G157" s="10"/>
      <c r="H157" s="7"/>
      <c r="I157" s="7"/>
      <c r="J157" s="7"/>
      <c r="K157" s="7"/>
      <c r="L157" s="7"/>
      <c r="M157" s="7"/>
      <c r="N157" s="7"/>
      <c r="O157" s="7"/>
      <c r="P157" s="7"/>
      <c r="Q157" s="7"/>
      <c r="R157" s="7"/>
      <c r="S157" s="7"/>
      <c r="T157" s="7"/>
      <c r="U157" s="7"/>
      <c r="V157" s="7"/>
      <c r="W157" s="7"/>
      <c r="X157" s="7"/>
      <c r="Y157" s="7"/>
      <c r="Z157" s="7"/>
      <c r="AA157" s="7"/>
      <c r="AB157" s="7"/>
      <c r="AC157" s="7"/>
      <c r="AD157" s="7"/>
      <c r="AE157" s="7"/>
    </row>
    <row r="158" spans="1:31" ht="15.75" customHeight="1" x14ac:dyDescent="0.35">
      <c r="A158" s="7"/>
      <c r="B158" s="7"/>
      <c r="C158" s="7"/>
      <c r="D158" s="7"/>
      <c r="E158" s="7"/>
      <c r="F158" s="7"/>
      <c r="G158" s="10"/>
      <c r="H158" s="7"/>
      <c r="I158" s="7"/>
      <c r="J158" s="7"/>
      <c r="K158" s="7"/>
      <c r="L158" s="7"/>
      <c r="M158" s="7"/>
      <c r="N158" s="7"/>
      <c r="O158" s="7"/>
      <c r="P158" s="7"/>
      <c r="Q158" s="7"/>
      <c r="R158" s="7"/>
      <c r="S158" s="7"/>
      <c r="T158" s="7"/>
      <c r="U158" s="7"/>
      <c r="V158" s="7"/>
      <c r="W158" s="7"/>
      <c r="X158" s="7"/>
      <c r="Y158" s="7"/>
      <c r="Z158" s="7"/>
      <c r="AA158" s="7"/>
      <c r="AB158" s="7"/>
      <c r="AC158" s="7"/>
      <c r="AD158" s="7"/>
      <c r="AE158" s="7"/>
    </row>
    <row r="159" spans="1:31" ht="15.75" customHeight="1" x14ac:dyDescent="0.35">
      <c r="A159" s="7"/>
      <c r="B159" s="7"/>
      <c r="C159" s="7"/>
      <c r="D159" s="7"/>
      <c r="E159" s="7"/>
      <c r="F159" s="7"/>
      <c r="G159" s="10"/>
      <c r="H159" s="7"/>
      <c r="I159" s="7"/>
      <c r="J159" s="7"/>
      <c r="K159" s="7"/>
      <c r="L159" s="7"/>
      <c r="M159" s="7"/>
      <c r="N159" s="7"/>
      <c r="O159" s="7"/>
      <c r="P159" s="7"/>
      <c r="Q159" s="7"/>
      <c r="R159" s="7"/>
      <c r="S159" s="7"/>
      <c r="T159" s="7"/>
      <c r="U159" s="7"/>
      <c r="V159" s="7"/>
      <c r="W159" s="7"/>
      <c r="X159" s="7"/>
      <c r="Y159" s="7"/>
      <c r="Z159" s="7"/>
      <c r="AA159" s="7"/>
      <c r="AB159" s="7"/>
      <c r="AC159" s="7"/>
      <c r="AD159" s="7"/>
      <c r="AE159" s="7"/>
    </row>
    <row r="160" spans="1:31" ht="15.75" customHeight="1" x14ac:dyDescent="0.35">
      <c r="A160" s="7"/>
      <c r="B160" s="7"/>
      <c r="C160" s="7"/>
      <c r="D160" s="7"/>
      <c r="E160" s="7"/>
      <c r="F160" s="7"/>
      <c r="G160" s="10"/>
      <c r="H160" s="7"/>
      <c r="I160" s="7"/>
      <c r="J160" s="7"/>
      <c r="K160" s="7"/>
      <c r="L160" s="7"/>
      <c r="M160" s="7"/>
      <c r="N160" s="7"/>
      <c r="O160" s="7"/>
      <c r="P160" s="7"/>
      <c r="Q160" s="7"/>
      <c r="R160" s="7"/>
      <c r="S160" s="7"/>
      <c r="T160" s="7"/>
      <c r="U160" s="7"/>
      <c r="V160" s="7"/>
      <c r="W160" s="7"/>
      <c r="X160" s="7"/>
      <c r="Y160" s="7"/>
      <c r="Z160" s="7"/>
      <c r="AA160" s="7"/>
      <c r="AB160" s="7"/>
      <c r="AC160" s="7"/>
      <c r="AD160" s="7"/>
      <c r="AE160" s="7"/>
    </row>
    <row r="161" spans="1:31" ht="15.75" customHeight="1" x14ac:dyDescent="0.35">
      <c r="A161" s="7"/>
      <c r="B161" s="7"/>
      <c r="C161" s="7"/>
      <c r="D161" s="7"/>
      <c r="E161" s="7"/>
      <c r="F161" s="7"/>
      <c r="G161" s="10"/>
      <c r="H161" s="7"/>
      <c r="I161" s="7"/>
      <c r="J161" s="7"/>
      <c r="K161" s="7"/>
      <c r="L161" s="7"/>
      <c r="M161" s="7"/>
      <c r="N161" s="7"/>
      <c r="O161" s="7"/>
      <c r="P161" s="7"/>
      <c r="Q161" s="7"/>
      <c r="R161" s="7"/>
      <c r="S161" s="7"/>
      <c r="T161" s="7"/>
      <c r="U161" s="7"/>
      <c r="V161" s="7"/>
      <c r="W161" s="7"/>
      <c r="X161" s="7"/>
      <c r="Y161" s="7"/>
      <c r="Z161" s="7"/>
      <c r="AA161" s="7"/>
      <c r="AB161" s="7"/>
      <c r="AC161" s="7"/>
      <c r="AD161" s="7"/>
      <c r="AE161" s="7"/>
    </row>
    <row r="162" spans="1:31" ht="15.75" customHeight="1" x14ac:dyDescent="0.35">
      <c r="A162" s="7"/>
      <c r="B162" s="7"/>
      <c r="C162" s="7"/>
      <c r="D162" s="7"/>
      <c r="E162" s="7"/>
      <c r="F162" s="7"/>
      <c r="G162" s="10"/>
      <c r="H162" s="7"/>
      <c r="I162" s="7"/>
      <c r="J162" s="7"/>
      <c r="K162" s="7"/>
      <c r="L162" s="7"/>
      <c r="M162" s="7"/>
      <c r="N162" s="7"/>
      <c r="O162" s="7"/>
      <c r="P162" s="7"/>
      <c r="Q162" s="7"/>
      <c r="R162" s="7"/>
      <c r="S162" s="7"/>
      <c r="T162" s="7"/>
      <c r="U162" s="7"/>
      <c r="V162" s="7"/>
      <c r="W162" s="7"/>
      <c r="X162" s="7"/>
      <c r="Y162" s="7"/>
      <c r="Z162" s="7"/>
      <c r="AA162" s="7"/>
      <c r="AB162" s="7"/>
      <c r="AC162" s="7"/>
      <c r="AD162" s="7"/>
      <c r="AE162" s="7"/>
    </row>
    <row r="163" spans="1:31" ht="15.75" customHeight="1" x14ac:dyDescent="0.35">
      <c r="A163" s="7"/>
      <c r="B163" s="7"/>
      <c r="C163" s="7"/>
      <c r="D163" s="7"/>
      <c r="E163" s="7"/>
      <c r="F163" s="7"/>
      <c r="G163" s="10"/>
      <c r="H163" s="7"/>
      <c r="I163" s="7"/>
      <c r="J163" s="7"/>
      <c r="K163" s="7"/>
      <c r="L163" s="7"/>
      <c r="M163" s="7"/>
      <c r="N163" s="7"/>
      <c r="O163" s="7"/>
      <c r="P163" s="7"/>
      <c r="Q163" s="7"/>
      <c r="R163" s="7"/>
      <c r="S163" s="7"/>
      <c r="T163" s="7"/>
      <c r="U163" s="7"/>
      <c r="V163" s="7"/>
      <c r="W163" s="7"/>
      <c r="X163" s="7"/>
      <c r="Y163" s="7"/>
      <c r="Z163" s="7"/>
      <c r="AA163" s="7"/>
      <c r="AB163" s="7"/>
      <c r="AC163" s="7"/>
      <c r="AD163" s="7"/>
      <c r="AE163" s="7"/>
    </row>
    <row r="164" spans="1:31" ht="15.75" customHeight="1" x14ac:dyDescent="0.35">
      <c r="A164" s="7"/>
      <c r="B164" s="7"/>
      <c r="C164" s="7"/>
      <c r="D164" s="7"/>
      <c r="E164" s="7"/>
      <c r="F164" s="7"/>
      <c r="G164" s="10"/>
      <c r="H164" s="7"/>
      <c r="I164" s="7"/>
      <c r="J164" s="7"/>
      <c r="K164" s="7"/>
      <c r="L164" s="7"/>
      <c r="M164" s="7"/>
      <c r="N164" s="7"/>
      <c r="O164" s="7"/>
      <c r="P164" s="7"/>
      <c r="Q164" s="7"/>
      <c r="R164" s="7"/>
      <c r="S164" s="7"/>
      <c r="T164" s="7"/>
      <c r="U164" s="7"/>
      <c r="V164" s="7"/>
      <c r="W164" s="7"/>
      <c r="X164" s="7"/>
      <c r="Y164" s="7"/>
      <c r="Z164" s="7"/>
      <c r="AA164" s="7"/>
      <c r="AB164" s="7"/>
      <c r="AC164" s="7"/>
      <c r="AD164" s="7"/>
      <c r="AE164" s="7"/>
    </row>
    <row r="165" spans="1:31" ht="15.75" customHeight="1" x14ac:dyDescent="0.35">
      <c r="A165" s="7"/>
      <c r="B165" s="7"/>
      <c r="C165" s="7"/>
      <c r="D165" s="7"/>
      <c r="E165" s="7"/>
      <c r="F165" s="7"/>
      <c r="G165" s="10"/>
      <c r="H165" s="7"/>
      <c r="I165" s="7"/>
      <c r="J165" s="7"/>
      <c r="K165" s="7"/>
      <c r="L165" s="7"/>
      <c r="M165" s="7"/>
      <c r="N165" s="7"/>
      <c r="O165" s="7"/>
      <c r="P165" s="7"/>
      <c r="Q165" s="7"/>
      <c r="R165" s="7"/>
      <c r="S165" s="7"/>
      <c r="T165" s="7"/>
      <c r="U165" s="7"/>
      <c r="V165" s="7"/>
      <c r="W165" s="7"/>
      <c r="X165" s="7"/>
      <c r="Y165" s="7"/>
      <c r="Z165" s="7"/>
      <c r="AA165" s="7"/>
      <c r="AB165" s="7"/>
      <c r="AC165" s="7"/>
      <c r="AD165" s="7"/>
      <c r="AE165" s="7"/>
    </row>
    <row r="166" spans="1:31" ht="15.75" customHeight="1" x14ac:dyDescent="0.35">
      <c r="A166" s="7"/>
      <c r="B166" s="7"/>
      <c r="C166" s="7"/>
      <c r="D166" s="7"/>
      <c r="E166" s="7"/>
      <c r="F166" s="7"/>
      <c r="G166" s="10"/>
      <c r="H166" s="7"/>
      <c r="I166" s="7"/>
      <c r="J166" s="7"/>
      <c r="K166" s="7"/>
      <c r="L166" s="7"/>
      <c r="M166" s="7"/>
      <c r="N166" s="7"/>
      <c r="O166" s="7"/>
      <c r="P166" s="7"/>
      <c r="Q166" s="7"/>
      <c r="R166" s="7"/>
      <c r="S166" s="7"/>
      <c r="T166" s="7"/>
      <c r="U166" s="7"/>
      <c r="V166" s="7"/>
      <c r="W166" s="7"/>
      <c r="X166" s="7"/>
      <c r="Y166" s="7"/>
      <c r="Z166" s="7"/>
      <c r="AA166" s="7"/>
      <c r="AB166" s="7"/>
      <c r="AC166" s="7"/>
      <c r="AD166" s="7"/>
      <c r="AE166" s="7"/>
    </row>
    <row r="167" spans="1:31" ht="15.75" customHeight="1" x14ac:dyDescent="0.35">
      <c r="A167" s="7"/>
      <c r="B167" s="7"/>
      <c r="C167" s="7"/>
      <c r="D167" s="7"/>
      <c r="E167" s="7"/>
      <c r="F167" s="7"/>
      <c r="G167" s="10"/>
      <c r="H167" s="7"/>
      <c r="I167" s="7"/>
      <c r="J167" s="7"/>
      <c r="K167" s="7"/>
      <c r="L167" s="7"/>
      <c r="M167" s="7"/>
      <c r="N167" s="7"/>
      <c r="O167" s="7"/>
      <c r="P167" s="7"/>
      <c r="Q167" s="7"/>
      <c r="R167" s="7"/>
      <c r="S167" s="7"/>
      <c r="T167" s="7"/>
      <c r="U167" s="7"/>
      <c r="V167" s="7"/>
      <c r="W167" s="7"/>
      <c r="X167" s="7"/>
      <c r="Y167" s="7"/>
      <c r="Z167" s="7"/>
      <c r="AA167" s="7"/>
      <c r="AB167" s="7"/>
      <c r="AC167" s="7"/>
      <c r="AD167" s="7"/>
      <c r="AE167" s="7"/>
    </row>
    <row r="168" spans="1:31" ht="15.75" customHeight="1" x14ac:dyDescent="0.35">
      <c r="A168" s="7"/>
      <c r="B168" s="7"/>
      <c r="C168" s="7"/>
      <c r="D168" s="7"/>
      <c r="E168" s="7"/>
      <c r="F168" s="7"/>
      <c r="G168" s="10"/>
      <c r="H168" s="7"/>
      <c r="I168" s="7"/>
      <c r="J168" s="7"/>
      <c r="K168" s="7"/>
      <c r="L168" s="7"/>
      <c r="M168" s="7"/>
      <c r="N168" s="7"/>
      <c r="O168" s="7"/>
      <c r="P168" s="7"/>
      <c r="Q168" s="7"/>
      <c r="R168" s="7"/>
      <c r="S168" s="7"/>
      <c r="T168" s="7"/>
      <c r="U168" s="7"/>
      <c r="V168" s="7"/>
      <c r="W168" s="7"/>
      <c r="X168" s="7"/>
      <c r="Y168" s="7"/>
      <c r="Z168" s="7"/>
      <c r="AA168" s="7"/>
      <c r="AB168" s="7"/>
      <c r="AC168" s="7"/>
      <c r="AD168" s="7"/>
      <c r="AE168" s="7"/>
    </row>
    <row r="169" spans="1:31" ht="15.75" customHeight="1" x14ac:dyDescent="0.35">
      <c r="A169" s="7"/>
      <c r="B169" s="7"/>
      <c r="C169" s="7"/>
      <c r="D169" s="7"/>
      <c r="E169" s="7"/>
      <c r="F169" s="7"/>
      <c r="G169" s="10"/>
      <c r="H169" s="7"/>
      <c r="I169" s="7"/>
      <c r="J169" s="7"/>
      <c r="K169" s="7"/>
      <c r="L169" s="7"/>
      <c r="M169" s="7"/>
      <c r="N169" s="7"/>
      <c r="O169" s="7"/>
      <c r="P169" s="7"/>
      <c r="Q169" s="7"/>
      <c r="R169" s="7"/>
      <c r="S169" s="7"/>
      <c r="T169" s="7"/>
      <c r="U169" s="7"/>
      <c r="V169" s="7"/>
      <c r="W169" s="7"/>
      <c r="X169" s="7"/>
      <c r="Y169" s="7"/>
      <c r="Z169" s="7"/>
      <c r="AA169" s="7"/>
      <c r="AB169" s="7"/>
      <c r="AC169" s="7"/>
      <c r="AD169" s="7"/>
      <c r="AE169" s="7"/>
    </row>
    <row r="170" spans="1:31" ht="15.75" customHeight="1" x14ac:dyDescent="0.35">
      <c r="A170" s="7"/>
      <c r="B170" s="7"/>
      <c r="C170" s="7"/>
      <c r="D170" s="7"/>
      <c r="E170" s="7"/>
      <c r="F170" s="7"/>
      <c r="G170" s="10"/>
      <c r="H170" s="7"/>
      <c r="I170" s="7"/>
      <c r="J170" s="7"/>
      <c r="K170" s="7"/>
      <c r="L170" s="7"/>
      <c r="M170" s="7"/>
      <c r="N170" s="7"/>
      <c r="O170" s="7"/>
      <c r="P170" s="7"/>
      <c r="Q170" s="7"/>
      <c r="R170" s="7"/>
      <c r="S170" s="7"/>
      <c r="T170" s="7"/>
      <c r="U170" s="7"/>
      <c r="V170" s="7"/>
      <c r="W170" s="7"/>
      <c r="X170" s="7"/>
      <c r="Y170" s="7"/>
      <c r="Z170" s="7"/>
      <c r="AA170" s="7"/>
      <c r="AB170" s="7"/>
      <c r="AC170" s="7"/>
      <c r="AD170" s="7"/>
      <c r="AE170" s="7"/>
    </row>
    <row r="171" spans="1:31" ht="15.75" customHeight="1" x14ac:dyDescent="0.35">
      <c r="A171" s="7"/>
      <c r="B171" s="7"/>
      <c r="C171" s="7"/>
      <c r="D171" s="7"/>
      <c r="E171" s="7"/>
      <c r="F171" s="7"/>
      <c r="G171" s="10"/>
      <c r="H171" s="7"/>
      <c r="I171" s="7"/>
      <c r="J171" s="7"/>
      <c r="K171" s="7"/>
      <c r="L171" s="7"/>
      <c r="M171" s="7"/>
      <c r="N171" s="7"/>
      <c r="O171" s="7"/>
      <c r="P171" s="7"/>
      <c r="Q171" s="7"/>
      <c r="R171" s="7"/>
      <c r="S171" s="7"/>
      <c r="T171" s="7"/>
      <c r="U171" s="7"/>
      <c r="V171" s="7"/>
      <c r="W171" s="7"/>
      <c r="X171" s="7"/>
      <c r="Y171" s="7"/>
      <c r="Z171" s="7"/>
      <c r="AA171" s="7"/>
      <c r="AB171" s="7"/>
      <c r="AC171" s="7"/>
      <c r="AD171" s="7"/>
      <c r="AE171" s="7"/>
    </row>
    <row r="172" spans="1:31" ht="15.75" customHeight="1" x14ac:dyDescent="0.35">
      <c r="A172" s="7"/>
      <c r="B172" s="7"/>
      <c r="C172" s="7"/>
      <c r="D172" s="7"/>
      <c r="E172" s="7"/>
      <c r="F172" s="7"/>
      <c r="G172" s="10"/>
      <c r="H172" s="7"/>
      <c r="I172" s="7"/>
      <c r="J172" s="7"/>
      <c r="K172" s="7"/>
      <c r="L172" s="7"/>
      <c r="M172" s="7"/>
      <c r="N172" s="7"/>
      <c r="O172" s="7"/>
      <c r="P172" s="7"/>
      <c r="Q172" s="7"/>
      <c r="R172" s="7"/>
      <c r="S172" s="7"/>
      <c r="T172" s="7"/>
      <c r="U172" s="7"/>
      <c r="V172" s="7"/>
      <c r="W172" s="7"/>
      <c r="X172" s="7"/>
      <c r="Y172" s="7"/>
      <c r="Z172" s="7"/>
      <c r="AA172" s="7"/>
      <c r="AB172" s="7"/>
      <c r="AC172" s="7"/>
      <c r="AD172" s="7"/>
      <c r="AE172" s="7"/>
    </row>
    <row r="173" spans="1:31" ht="15.75" customHeight="1" x14ac:dyDescent="0.35">
      <c r="A173" s="7"/>
      <c r="B173" s="7"/>
      <c r="C173" s="7"/>
      <c r="D173" s="7"/>
      <c r="E173" s="7"/>
      <c r="F173" s="7"/>
      <c r="G173" s="10"/>
      <c r="H173" s="7"/>
      <c r="I173" s="7"/>
      <c r="J173" s="7"/>
      <c r="K173" s="7"/>
      <c r="L173" s="7"/>
      <c r="M173" s="7"/>
      <c r="N173" s="7"/>
      <c r="O173" s="7"/>
      <c r="P173" s="7"/>
      <c r="Q173" s="7"/>
      <c r="R173" s="7"/>
      <c r="S173" s="7"/>
      <c r="T173" s="7"/>
      <c r="U173" s="7"/>
      <c r="V173" s="7"/>
      <c r="W173" s="7"/>
      <c r="X173" s="7"/>
      <c r="Y173" s="7"/>
      <c r="Z173" s="7"/>
      <c r="AA173" s="7"/>
      <c r="AB173" s="7"/>
      <c r="AC173" s="7"/>
      <c r="AD173" s="7"/>
      <c r="AE173" s="7"/>
    </row>
    <row r="174" spans="1:31" ht="15.75" customHeight="1" x14ac:dyDescent="0.35">
      <c r="A174" s="7"/>
      <c r="B174" s="7"/>
      <c r="C174" s="7"/>
      <c r="D174" s="7"/>
      <c r="E174" s="7"/>
      <c r="F174" s="7"/>
      <c r="G174" s="10"/>
      <c r="H174" s="7"/>
      <c r="I174" s="7"/>
      <c r="J174" s="7"/>
      <c r="K174" s="7"/>
      <c r="L174" s="7"/>
      <c r="M174" s="7"/>
      <c r="N174" s="7"/>
      <c r="O174" s="7"/>
      <c r="P174" s="7"/>
      <c r="Q174" s="7"/>
      <c r="R174" s="7"/>
      <c r="S174" s="7"/>
      <c r="T174" s="7"/>
      <c r="U174" s="7"/>
      <c r="V174" s="7"/>
      <c r="W174" s="7"/>
      <c r="X174" s="7"/>
      <c r="Y174" s="7"/>
      <c r="Z174" s="7"/>
      <c r="AA174" s="7"/>
      <c r="AB174" s="7"/>
      <c r="AC174" s="7"/>
      <c r="AD174" s="7"/>
      <c r="AE174" s="7"/>
    </row>
    <row r="175" spans="1:31" ht="15.75" customHeight="1" x14ac:dyDescent="0.35">
      <c r="A175" s="7"/>
      <c r="B175" s="7"/>
      <c r="C175" s="7"/>
      <c r="D175" s="7"/>
      <c r="E175" s="7"/>
      <c r="F175" s="7"/>
      <c r="G175" s="10"/>
      <c r="H175" s="7"/>
      <c r="I175" s="7"/>
      <c r="J175" s="7"/>
      <c r="K175" s="7"/>
      <c r="L175" s="7"/>
      <c r="M175" s="7"/>
      <c r="N175" s="7"/>
      <c r="O175" s="7"/>
      <c r="P175" s="7"/>
      <c r="Q175" s="7"/>
      <c r="R175" s="7"/>
      <c r="S175" s="7"/>
      <c r="T175" s="7"/>
      <c r="U175" s="7"/>
      <c r="V175" s="7"/>
      <c r="W175" s="7"/>
      <c r="X175" s="7"/>
      <c r="Y175" s="7"/>
      <c r="Z175" s="7"/>
      <c r="AA175" s="7"/>
      <c r="AB175" s="7"/>
      <c r="AC175" s="7"/>
      <c r="AD175" s="7"/>
      <c r="AE175" s="7"/>
    </row>
    <row r="176" spans="1:31" ht="15.75" customHeight="1" x14ac:dyDescent="0.35">
      <c r="A176" s="7"/>
      <c r="B176" s="7"/>
      <c r="C176" s="7"/>
      <c r="D176" s="7"/>
      <c r="E176" s="7"/>
      <c r="F176" s="7"/>
      <c r="G176" s="10"/>
      <c r="H176" s="7"/>
      <c r="I176" s="7"/>
      <c r="J176" s="7"/>
      <c r="K176" s="7"/>
      <c r="L176" s="7"/>
      <c r="M176" s="7"/>
      <c r="N176" s="7"/>
      <c r="O176" s="7"/>
      <c r="P176" s="7"/>
      <c r="Q176" s="7"/>
      <c r="R176" s="7"/>
      <c r="S176" s="7"/>
      <c r="T176" s="7"/>
      <c r="U176" s="7"/>
      <c r="V176" s="7"/>
      <c r="W176" s="7"/>
      <c r="X176" s="7"/>
      <c r="Y176" s="7"/>
      <c r="Z176" s="7"/>
      <c r="AA176" s="7"/>
      <c r="AB176" s="7"/>
      <c r="AC176" s="7"/>
      <c r="AD176" s="7"/>
      <c r="AE176" s="7"/>
    </row>
    <row r="177" spans="1:31" ht="15.75" customHeight="1" x14ac:dyDescent="0.35">
      <c r="A177" s="7"/>
      <c r="B177" s="7"/>
      <c r="C177" s="7"/>
      <c r="D177" s="7"/>
      <c r="E177" s="7"/>
      <c r="F177" s="7"/>
      <c r="G177" s="10"/>
      <c r="H177" s="7"/>
      <c r="I177" s="7"/>
      <c r="J177" s="7"/>
      <c r="K177" s="7"/>
      <c r="L177" s="7"/>
      <c r="M177" s="7"/>
      <c r="N177" s="7"/>
      <c r="O177" s="7"/>
      <c r="P177" s="7"/>
      <c r="Q177" s="7"/>
      <c r="R177" s="7"/>
      <c r="S177" s="7"/>
      <c r="T177" s="7"/>
      <c r="U177" s="7"/>
      <c r="V177" s="7"/>
      <c r="W177" s="7"/>
      <c r="X177" s="7"/>
      <c r="Y177" s="7"/>
      <c r="Z177" s="7"/>
      <c r="AA177" s="7"/>
      <c r="AB177" s="7"/>
      <c r="AC177" s="7"/>
      <c r="AD177" s="7"/>
      <c r="AE177" s="7"/>
    </row>
    <row r="178" spans="1:31" ht="15.75" customHeight="1" x14ac:dyDescent="0.35">
      <c r="A178" s="7"/>
      <c r="B178" s="7"/>
      <c r="C178" s="7"/>
      <c r="D178" s="7"/>
      <c r="E178" s="7"/>
      <c r="F178" s="7"/>
      <c r="G178" s="10"/>
      <c r="H178" s="7"/>
      <c r="I178" s="7"/>
      <c r="J178" s="7"/>
      <c r="K178" s="7"/>
      <c r="L178" s="7"/>
      <c r="M178" s="7"/>
      <c r="N178" s="7"/>
      <c r="O178" s="7"/>
      <c r="P178" s="7"/>
      <c r="Q178" s="7"/>
      <c r="R178" s="7"/>
      <c r="S178" s="7"/>
      <c r="T178" s="7"/>
      <c r="U178" s="7"/>
      <c r="V178" s="7"/>
      <c r="W178" s="7"/>
      <c r="X178" s="7"/>
      <c r="Y178" s="7"/>
      <c r="Z178" s="7"/>
      <c r="AA178" s="7"/>
      <c r="AB178" s="7"/>
      <c r="AC178" s="7"/>
      <c r="AD178" s="7"/>
      <c r="AE178" s="7"/>
    </row>
    <row r="179" spans="1:31" ht="15.75" customHeight="1" x14ac:dyDescent="0.35">
      <c r="A179" s="7"/>
      <c r="B179" s="7"/>
      <c r="C179" s="7"/>
      <c r="D179" s="7"/>
      <c r="E179" s="7"/>
      <c r="F179" s="7"/>
      <c r="G179" s="10"/>
      <c r="H179" s="7"/>
      <c r="I179" s="7"/>
      <c r="J179" s="7"/>
      <c r="K179" s="7"/>
      <c r="L179" s="7"/>
      <c r="M179" s="7"/>
      <c r="N179" s="7"/>
      <c r="O179" s="7"/>
      <c r="P179" s="7"/>
      <c r="Q179" s="7"/>
      <c r="R179" s="7"/>
      <c r="S179" s="7"/>
      <c r="T179" s="7"/>
      <c r="U179" s="7"/>
      <c r="V179" s="7"/>
      <c r="W179" s="7"/>
      <c r="X179" s="7"/>
      <c r="Y179" s="7"/>
      <c r="Z179" s="7"/>
      <c r="AA179" s="7"/>
      <c r="AB179" s="7"/>
      <c r="AC179" s="7"/>
      <c r="AD179" s="7"/>
      <c r="AE179" s="7"/>
    </row>
    <row r="180" spans="1:31" ht="15.75" customHeight="1" x14ac:dyDescent="0.35">
      <c r="A180" s="7"/>
      <c r="B180" s="7"/>
      <c r="C180" s="7"/>
      <c r="D180" s="7"/>
      <c r="E180" s="7"/>
      <c r="F180" s="7"/>
      <c r="G180" s="10"/>
      <c r="H180" s="7"/>
      <c r="I180" s="7"/>
      <c r="J180" s="7"/>
      <c r="K180" s="7"/>
      <c r="L180" s="7"/>
      <c r="M180" s="7"/>
      <c r="N180" s="7"/>
      <c r="O180" s="7"/>
      <c r="P180" s="7"/>
      <c r="Q180" s="7"/>
      <c r="R180" s="7"/>
      <c r="S180" s="7"/>
      <c r="T180" s="7"/>
      <c r="U180" s="7"/>
      <c r="V180" s="7"/>
      <c r="W180" s="7"/>
      <c r="X180" s="7"/>
      <c r="Y180" s="7"/>
      <c r="Z180" s="7"/>
      <c r="AA180" s="7"/>
      <c r="AB180" s="7"/>
      <c r="AC180" s="7"/>
      <c r="AD180" s="7"/>
      <c r="AE180" s="7"/>
    </row>
    <row r="181" spans="1:31" ht="15.75" customHeight="1" x14ac:dyDescent="0.35">
      <c r="A181" s="7"/>
      <c r="B181" s="7"/>
      <c r="C181" s="7"/>
      <c r="D181" s="7"/>
      <c r="E181" s="7"/>
      <c r="F181" s="7"/>
      <c r="G181" s="10"/>
      <c r="H181" s="7"/>
      <c r="I181" s="7"/>
      <c r="J181" s="7"/>
      <c r="K181" s="7"/>
      <c r="L181" s="7"/>
      <c r="M181" s="7"/>
      <c r="N181" s="7"/>
      <c r="O181" s="7"/>
      <c r="P181" s="7"/>
      <c r="Q181" s="7"/>
      <c r="R181" s="7"/>
      <c r="S181" s="7"/>
      <c r="T181" s="7"/>
      <c r="U181" s="7"/>
      <c r="V181" s="7"/>
      <c r="W181" s="7"/>
      <c r="X181" s="7"/>
      <c r="Y181" s="7"/>
      <c r="Z181" s="7"/>
      <c r="AA181" s="7"/>
      <c r="AB181" s="7"/>
      <c r="AC181" s="7"/>
      <c r="AD181" s="7"/>
      <c r="AE181" s="7"/>
    </row>
    <row r="182" spans="1:31" ht="15.75" customHeight="1" x14ac:dyDescent="0.35">
      <c r="A182" s="7"/>
      <c r="B182" s="7"/>
      <c r="C182" s="7"/>
      <c r="D182" s="7"/>
      <c r="E182" s="7"/>
      <c r="F182" s="7"/>
      <c r="G182" s="10"/>
      <c r="H182" s="7"/>
      <c r="I182" s="7"/>
      <c r="J182" s="7"/>
      <c r="K182" s="7"/>
      <c r="L182" s="7"/>
      <c r="M182" s="7"/>
      <c r="N182" s="7"/>
      <c r="O182" s="7"/>
      <c r="P182" s="7"/>
      <c r="Q182" s="7"/>
      <c r="R182" s="7"/>
      <c r="S182" s="7"/>
      <c r="T182" s="7"/>
      <c r="U182" s="7"/>
      <c r="V182" s="7"/>
      <c r="W182" s="7"/>
      <c r="X182" s="7"/>
      <c r="Y182" s="7"/>
      <c r="Z182" s="7"/>
      <c r="AA182" s="7"/>
      <c r="AB182" s="7"/>
      <c r="AC182" s="7"/>
      <c r="AD182" s="7"/>
      <c r="AE182" s="7"/>
    </row>
    <row r="183" spans="1:31" ht="15.75" customHeight="1" x14ac:dyDescent="0.35">
      <c r="A183" s="7"/>
      <c r="B183" s="7"/>
      <c r="C183" s="7"/>
      <c r="D183" s="7"/>
      <c r="E183" s="7"/>
      <c r="F183" s="7"/>
      <c r="G183" s="10"/>
      <c r="H183" s="7"/>
      <c r="I183" s="7"/>
      <c r="J183" s="7"/>
      <c r="K183" s="7"/>
      <c r="L183" s="7"/>
      <c r="M183" s="7"/>
      <c r="N183" s="7"/>
      <c r="O183" s="7"/>
      <c r="P183" s="7"/>
      <c r="Q183" s="7"/>
      <c r="R183" s="7"/>
      <c r="S183" s="7"/>
      <c r="T183" s="7"/>
      <c r="U183" s="7"/>
      <c r="V183" s="7"/>
      <c r="W183" s="7"/>
      <c r="X183" s="7"/>
      <c r="Y183" s="7"/>
      <c r="Z183" s="7"/>
      <c r="AA183" s="7"/>
      <c r="AB183" s="7"/>
      <c r="AC183" s="7"/>
      <c r="AD183" s="7"/>
      <c r="AE183" s="7"/>
    </row>
    <row r="184" spans="1:31" ht="15.75" customHeight="1" x14ac:dyDescent="0.35">
      <c r="A184" s="7"/>
      <c r="B184" s="7"/>
      <c r="C184" s="7"/>
      <c r="D184" s="7"/>
      <c r="E184" s="7"/>
      <c r="F184" s="7"/>
      <c r="G184" s="10"/>
      <c r="H184" s="7"/>
      <c r="I184" s="7"/>
      <c r="J184" s="7"/>
      <c r="K184" s="7"/>
      <c r="L184" s="7"/>
      <c r="M184" s="7"/>
      <c r="N184" s="7"/>
      <c r="O184" s="7"/>
      <c r="P184" s="7"/>
      <c r="Q184" s="7"/>
      <c r="R184" s="7"/>
      <c r="S184" s="7"/>
      <c r="T184" s="7"/>
      <c r="U184" s="7"/>
      <c r="V184" s="7"/>
      <c r="W184" s="7"/>
      <c r="X184" s="7"/>
      <c r="Y184" s="7"/>
      <c r="Z184" s="7"/>
      <c r="AA184" s="7"/>
      <c r="AB184" s="7"/>
      <c r="AC184" s="7"/>
      <c r="AD184" s="7"/>
      <c r="AE184" s="7"/>
    </row>
    <row r="185" spans="1:31" ht="15.75" customHeight="1" x14ac:dyDescent="0.35">
      <c r="A185" s="7"/>
      <c r="B185" s="7"/>
      <c r="C185" s="7"/>
      <c r="D185" s="7"/>
      <c r="E185" s="7"/>
      <c r="F185" s="7"/>
      <c r="G185" s="10"/>
      <c r="H185" s="7"/>
      <c r="I185" s="7"/>
      <c r="J185" s="7"/>
      <c r="K185" s="7"/>
      <c r="L185" s="7"/>
      <c r="M185" s="7"/>
      <c r="N185" s="7"/>
      <c r="O185" s="7"/>
      <c r="P185" s="7"/>
      <c r="Q185" s="7"/>
      <c r="R185" s="7"/>
      <c r="S185" s="7"/>
      <c r="T185" s="7"/>
      <c r="U185" s="7"/>
      <c r="V185" s="7"/>
      <c r="W185" s="7"/>
      <c r="X185" s="7"/>
      <c r="Y185" s="7"/>
      <c r="Z185" s="7"/>
      <c r="AA185" s="7"/>
      <c r="AB185" s="7"/>
      <c r="AC185" s="7"/>
      <c r="AD185" s="7"/>
      <c r="AE185" s="7"/>
    </row>
    <row r="186" spans="1:31" ht="15.75" customHeight="1" x14ac:dyDescent="0.35">
      <c r="A186" s="7"/>
      <c r="B186" s="7"/>
      <c r="C186" s="7"/>
      <c r="D186" s="7"/>
      <c r="E186" s="7"/>
      <c r="F186" s="7"/>
      <c r="G186" s="10"/>
      <c r="H186" s="7"/>
      <c r="I186" s="7"/>
      <c r="J186" s="7"/>
      <c r="K186" s="7"/>
      <c r="L186" s="7"/>
      <c r="M186" s="7"/>
      <c r="N186" s="7"/>
      <c r="O186" s="7"/>
      <c r="P186" s="7"/>
      <c r="Q186" s="7"/>
      <c r="R186" s="7"/>
      <c r="S186" s="7"/>
      <c r="T186" s="7"/>
      <c r="U186" s="7"/>
      <c r="V186" s="7"/>
      <c r="W186" s="7"/>
      <c r="X186" s="7"/>
      <c r="Y186" s="7"/>
      <c r="Z186" s="7"/>
      <c r="AA186" s="7"/>
      <c r="AB186" s="7"/>
      <c r="AC186" s="7"/>
      <c r="AD186" s="7"/>
      <c r="AE186" s="7"/>
    </row>
    <row r="187" spans="1:31" ht="15.75" customHeight="1" x14ac:dyDescent="0.35">
      <c r="A187" s="7"/>
      <c r="B187" s="7"/>
      <c r="C187" s="7"/>
      <c r="D187" s="7"/>
      <c r="E187" s="7"/>
      <c r="F187" s="7"/>
      <c r="G187" s="10"/>
      <c r="H187" s="7"/>
      <c r="I187" s="7"/>
      <c r="J187" s="7"/>
      <c r="K187" s="7"/>
      <c r="L187" s="7"/>
      <c r="M187" s="7"/>
      <c r="N187" s="7"/>
      <c r="O187" s="7"/>
      <c r="P187" s="7"/>
      <c r="Q187" s="7"/>
      <c r="R187" s="7"/>
      <c r="S187" s="7"/>
      <c r="T187" s="7"/>
      <c r="U187" s="7"/>
      <c r="V187" s="7"/>
      <c r="W187" s="7"/>
      <c r="X187" s="7"/>
      <c r="Y187" s="7"/>
      <c r="Z187" s="7"/>
      <c r="AA187" s="7"/>
      <c r="AB187" s="7"/>
      <c r="AC187" s="7"/>
      <c r="AD187" s="7"/>
      <c r="AE187" s="7"/>
    </row>
    <row r="188" spans="1:31" ht="15.75" customHeight="1" x14ac:dyDescent="0.35">
      <c r="A188" s="7"/>
      <c r="B188" s="7"/>
      <c r="C188" s="7"/>
      <c r="D188" s="7"/>
      <c r="E188" s="7"/>
      <c r="F188" s="7"/>
      <c r="G188" s="10"/>
      <c r="H188" s="7"/>
      <c r="I188" s="7"/>
      <c r="J188" s="7"/>
      <c r="K188" s="7"/>
      <c r="L188" s="7"/>
      <c r="M188" s="7"/>
      <c r="N188" s="7"/>
      <c r="O188" s="7"/>
      <c r="P188" s="7"/>
      <c r="Q188" s="7"/>
      <c r="R188" s="7"/>
      <c r="S188" s="7"/>
      <c r="T188" s="7"/>
      <c r="U188" s="7"/>
      <c r="V188" s="7"/>
      <c r="W188" s="7"/>
      <c r="X188" s="7"/>
      <c r="Y188" s="7"/>
      <c r="Z188" s="7"/>
      <c r="AA188" s="7"/>
      <c r="AB188" s="7"/>
      <c r="AC188" s="7"/>
      <c r="AD188" s="7"/>
      <c r="AE188" s="7"/>
    </row>
    <row r="189" spans="1:31" ht="15.75" customHeight="1" x14ac:dyDescent="0.35">
      <c r="A189" s="7"/>
      <c r="B189" s="7"/>
      <c r="C189" s="7"/>
      <c r="D189" s="7"/>
      <c r="E189" s="7"/>
      <c r="F189" s="7"/>
      <c r="G189" s="10"/>
      <c r="H189" s="7"/>
      <c r="I189" s="7"/>
      <c r="J189" s="7"/>
      <c r="K189" s="7"/>
      <c r="L189" s="7"/>
      <c r="M189" s="7"/>
      <c r="N189" s="7"/>
      <c r="O189" s="7"/>
      <c r="P189" s="7"/>
      <c r="Q189" s="7"/>
      <c r="R189" s="7"/>
      <c r="S189" s="7"/>
      <c r="T189" s="7"/>
      <c r="U189" s="7"/>
      <c r="V189" s="7"/>
      <c r="W189" s="7"/>
      <c r="X189" s="7"/>
      <c r="Y189" s="7"/>
      <c r="Z189" s="7"/>
      <c r="AA189" s="7"/>
      <c r="AB189" s="7"/>
      <c r="AC189" s="7"/>
      <c r="AD189" s="7"/>
      <c r="AE189" s="7"/>
    </row>
    <row r="190" spans="1:31" ht="15.75" customHeight="1" x14ac:dyDescent="0.35">
      <c r="A190" s="7"/>
      <c r="B190" s="7"/>
      <c r="C190" s="7"/>
      <c r="D190" s="7"/>
      <c r="E190" s="7"/>
      <c r="F190" s="7"/>
      <c r="G190" s="10"/>
      <c r="H190" s="7"/>
      <c r="I190" s="7"/>
      <c r="J190" s="7"/>
      <c r="K190" s="7"/>
      <c r="L190" s="7"/>
      <c r="M190" s="7"/>
      <c r="N190" s="7"/>
      <c r="O190" s="7"/>
      <c r="P190" s="7"/>
      <c r="Q190" s="7"/>
      <c r="R190" s="7"/>
      <c r="S190" s="7"/>
      <c r="T190" s="7"/>
      <c r="U190" s="7"/>
      <c r="V190" s="7"/>
      <c r="W190" s="7"/>
      <c r="X190" s="7"/>
      <c r="Y190" s="7"/>
      <c r="Z190" s="7"/>
      <c r="AA190" s="7"/>
      <c r="AB190" s="7"/>
      <c r="AC190" s="7"/>
      <c r="AD190" s="7"/>
      <c r="AE190" s="7"/>
    </row>
    <row r="191" spans="1:31" ht="15.75" customHeight="1" x14ac:dyDescent="0.35">
      <c r="A191" s="7"/>
      <c r="B191" s="7"/>
      <c r="C191" s="7"/>
      <c r="D191" s="7"/>
      <c r="E191" s="7"/>
      <c r="F191" s="7"/>
      <c r="G191" s="10"/>
      <c r="H191" s="7"/>
      <c r="I191" s="7"/>
      <c r="J191" s="7"/>
      <c r="K191" s="7"/>
      <c r="L191" s="7"/>
      <c r="M191" s="7"/>
      <c r="N191" s="7"/>
      <c r="O191" s="7"/>
      <c r="P191" s="7"/>
      <c r="Q191" s="7"/>
      <c r="R191" s="7"/>
      <c r="S191" s="7"/>
      <c r="T191" s="7"/>
      <c r="U191" s="7"/>
      <c r="V191" s="7"/>
      <c r="W191" s="7"/>
      <c r="X191" s="7"/>
      <c r="Y191" s="7"/>
      <c r="Z191" s="7"/>
      <c r="AA191" s="7"/>
      <c r="AB191" s="7"/>
      <c r="AC191" s="7"/>
      <c r="AD191" s="7"/>
      <c r="AE191" s="7"/>
    </row>
    <row r="192" spans="1:31" ht="15.75" customHeight="1" x14ac:dyDescent="0.35">
      <c r="A192" s="7"/>
      <c r="B192" s="7"/>
      <c r="C192" s="7"/>
      <c r="D192" s="7"/>
      <c r="E192" s="7"/>
      <c r="F192" s="7"/>
      <c r="G192" s="10"/>
      <c r="H192" s="7"/>
      <c r="I192" s="7"/>
      <c r="J192" s="7"/>
      <c r="K192" s="7"/>
      <c r="L192" s="7"/>
      <c r="M192" s="7"/>
      <c r="N192" s="7"/>
      <c r="O192" s="7"/>
      <c r="P192" s="7"/>
      <c r="Q192" s="7"/>
      <c r="R192" s="7"/>
      <c r="S192" s="7"/>
      <c r="T192" s="7"/>
      <c r="U192" s="7"/>
      <c r="V192" s="7"/>
      <c r="W192" s="7"/>
      <c r="X192" s="7"/>
      <c r="Y192" s="7"/>
      <c r="Z192" s="7"/>
      <c r="AA192" s="7"/>
      <c r="AB192" s="7"/>
      <c r="AC192" s="7"/>
      <c r="AD192" s="7"/>
      <c r="AE192" s="7"/>
    </row>
    <row r="193" spans="1:31" ht="15.75" customHeight="1" x14ac:dyDescent="0.35">
      <c r="A193" s="7"/>
      <c r="B193" s="7"/>
      <c r="C193" s="7"/>
      <c r="D193" s="7"/>
      <c r="E193" s="7"/>
      <c r="F193" s="7"/>
      <c r="G193" s="10"/>
      <c r="H193" s="7"/>
      <c r="I193" s="7"/>
      <c r="J193" s="7"/>
      <c r="K193" s="7"/>
      <c r="L193" s="7"/>
      <c r="M193" s="7"/>
      <c r="N193" s="7"/>
      <c r="O193" s="7"/>
      <c r="P193" s="7"/>
      <c r="Q193" s="7"/>
      <c r="R193" s="7"/>
      <c r="S193" s="7"/>
      <c r="T193" s="7"/>
      <c r="U193" s="7"/>
      <c r="V193" s="7"/>
      <c r="W193" s="7"/>
      <c r="X193" s="7"/>
      <c r="Y193" s="7"/>
      <c r="Z193" s="7"/>
      <c r="AA193" s="7"/>
      <c r="AB193" s="7"/>
      <c r="AC193" s="7"/>
      <c r="AD193" s="7"/>
      <c r="AE193" s="7"/>
    </row>
    <row r="194" spans="1:31" ht="15.75" customHeight="1" x14ac:dyDescent="0.35">
      <c r="A194" s="7"/>
      <c r="B194" s="7"/>
      <c r="C194" s="7"/>
      <c r="D194" s="7"/>
      <c r="E194" s="7"/>
      <c r="F194" s="7"/>
      <c r="G194" s="10"/>
      <c r="H194" s="7"/>
      <c r="I194" s="7"/>
      <c r="J194" s="7"/>
      <c r="K194" s="7"/>
      <c r="L194" s="7"/>
      <c r="M194" s="7"/>
      <c r="N194" s="7"/>
      <c r="O194" s="7"/>
      <c r="P194" s="7"/>
      <c r="Q194" s="7"/>
      <c r="R194" s="7"/>
      <c r="S194" s="7"/>
      <c r="T194" s="7"/>
      <c r="U194" s="7"/>
      <c r="V194" s="7"/>
      <c r="W194" s="7"/>
      <c r="X194" s="7"/>
      <c r="Y194" s="7"/>
      <c r="Z194" s="7"/>
      <c r="AA194" s="7"/>
      <c r="AB194" s="7"/>
      <c r="AC194" s="7"/>
      <c r="AD194" s="7"/>
      <c r="AE194" s="7"/>
    </row>
    <row r="195" spans="1:31" ht="15.75" customHeight="1" x14ac:dyDescent="0.35">
      <c r="A195" s="7"/>
      <c r="B195" s="7"/>
      <c r="C195" s="7"/>
      <c r="D195" s="7"/>
      <c r="E195" s="7"/>
      <c r="F195" s="7"/>
      <c r="G195" s="10"/>
      <c r="H195" s="7"/>
      <c r="I195" s="7"/>
      <c r="J195" s="7"/>
      <c r="K195" s="7"/>
      <c r="L195" s="7"/>
      <c r="M195" s="7"/>
      <c r="N195" s="7"/>
      <c r="O195" s="7"/>
      <c r="P195" s="7"/>
      <c r="Q195" s="7"/>
      <c r="R195" s="7"/>
      <c r="S195" s="7"/>
      <c r="T195" s="7"/>
      <c r="U195" s="7"/>
      <c r="V195" s="7"/>
      <c r="W195" s="7"/>
      <c r="X195" s="7"/>
      <c r="Y195" s="7"/>
      <c r="Z195" s="7"/>
      <c r="AA195" s="7"/>
      <c r="AB195" s="7"/>
      <c r="AC195" s="7"/>
      <c r="AD195" s="7"/>
      <c r="AE195" s="7"/>
    </row>
    <row r="196" spans="1:31" ht="15.75" customHeight="1" x14ac:dyDescent="0.35">
      <c r="A196" s="7"/>
      <c r="B196" s="7"/>
      <c r="C196" s="7"/>
      <c r="D196" s="7"/>
      <c r="E196" s="7"/>
      <c r="F196" s="7"/>
      <c r="G196" s="10"/>
      <c r="H196" s="7"/>
      <c r="I196" s="7"/>
      <c r="J196" s="7"/>
      <c r="K196" s="7"/>
      <c r="L196" s="7"/>
      <c r="M196" s="7"/>
      <c r="N196" s="7"/>
      <c r="O196" s="7"/>
      <c r="P196" s="7"/>
      <c r="Q196" s="7"/>
      <c r="R196" s="7"/>
      <c r="S196" s="7"/>
      <c r="T196" s="7"/>
      <c r="U196" s="7"/>
      <c r="V196" s="7"/>
      <c r="W196" s="7"/>
      <c r="X196" s="7"/>
      <c r="Y196" s="7"/>
      <c r="Z196" s="7"/>
      <c r="AA196" s="7"/>
      <c r="AB196" s="7"/>
      <c r="AC196" s="7"/>
      <c r="AD196" s="7"/>
      <c r="AE196" s="7"/>
    </row>
    <row r="197" spans="1:31" ht="15.75" customHeight="1" x14ac:dyDescent="0.35">
      <c r="A197" s="7"/>
      <c r="B197" s="7"/>
      <c r="C197" s="7"/>
      <c r="D197" s="7"/>
      <c r="E197" s="7"/>
      <c r="F197" s="7"/>
      <c r="G197" s="10"/>
      <c r="H197" s="7"/>
      <c r="I197" s="7"/>
      <c r="J197" s="7"/>
      <c r="K197" s="7"/>
      <c r="L197" s="7"/>
      <c r="M197" s="7"/>
      <c r="N197" s="7"/>
      <c r="O197" s="7"/>
      <c r="P197" s="7"/>
      <c r="Q197" s="7"/>
      <c r="R197" s="7"/>
      <c r="S197" s="7"/>
      <c r="T197" s="7"/>
      <c r="U197" s="7"/>
      <c r="V197" s="7"/>
      <c r="W197" s="7"/>
      <c r="X197" s="7"/>
      <c r="Y197" s="7"/>
      <c r="Z197" s="7"/>
      <c r="AA197" s="7"/>
      <c r="AB197" s="7"/>
      <c r="AC197" s="7"/>
      <c r="AD197" s="7"/>
      <c r="AE197" s="7"/>
    </row>
    <row r="198" spans="1:31" ht="15.75" customHeight="1" x14ac:dyDescent="0.35">
      <c r="A198" s="7"/>
      <c r="B198" s="7"/>
      <c r="C198" s="7"/>
      <c r="D198" s="7"/>
      <c r="E198" s="7"/>
      <c r="F198" s="7"/>
      <c r="G198" s="10"/>
      <c r="H198" s="7"/>
      <c r="I198" s="7"/>
      <c r="J198" s="7"/>
      <c r="K198" s="7"/>
      <c r="L198" s="7"/>
      <c r="M198" s="7"/>
      <c r="N198" s="7"/>
      <c r="O198" s="7"/>
      <c r="P198" s="7"/>
      <c r="Q198" s="7"/>
      <c r="R198" s="7"/>
      <c r="S198" s="7"/>
      <c r="T198" s="7"/>
      <c r="U198" s="7"/>
      <c r="V198" s="7"/>
      <c r="W198" s="7"/>
      <c r="X198" s="7"/>
      <c r="Y198" s="7"/>
      <c r="Z198" s="7"/>
      <c r="AA198" s="7"/>
      <c r="AB198" s="7"/>
      <c r="AC198" s="7"/>
      <c r="AD198" s="7"/>
      <c r="AE198" s="7"/>
    </row>
    <row r="199" spans="1:31" ht="15.75" customHeight="1" x14ac:dyDescent="0.35">
      <c r="A199" s="7"/>
      <c r="B199" s="7"/>
      <c r="C199" s="7"/>
      <c r="D199" s="7"/>
      <c r="E199" s="7"/>
      <c r="F199" s="7"/>
      <c r="G199" s="10"/>
      <c r="H199" s="7"/>
      <c r="I199" s="7"/>
      <c r="J199" s="7"/>
      <c r="K199" s="7"/>
      <c r="L199" s="7"/>
      <c r="M199" s="7"/>
      <c r="N199" s="7"/>
      <c r="O199" s="7"/>
      <c r="P199" s="7"/>
      <c r="Q199" s="7"/>
      <c r="R199" s="7"/>
      <c r="S199" s="7"/>
      <c r="T199" s="7"/>
      <c r="U199" s="7"/>
      <c r="V199" s="7"/>
      <c r="W199" s="7"/>
      <c r="X199" s="7"/>
      <c r="Y199" s="7"/>
      <c r="Z199" s="7"/>
      <c r="AA199" s="7"/>
      <c r="AB199" s="7"/>
      <c r="AC199" s="7"/>
      <c r="AD199" s="7"/>
      <c r="AE199" s="7"/>
    </row>
    <row r="200" spans="1:31" ht="15.75" customHeight="1" x14ac:dyDescent="0.35">
      <c r="A200" s="7"/>
      <c r="B200" s="7"/>
      <c r="C200" s="7"/>
      <c r="D200" s="7"/>
      <c r="E200" s="7"/>
      <c r="F200" s="7"/>
      <c r="G200" s="10"/>
      <c r="H200" s="7"/>
      <c r="I200" s="7"/>
      <c r="J200" s="7"/>
      <c r="K200" s="7"/>
      <c r="L200" s="7"/>
      <c r="M200" s="7"/>
      <c r="N200" s="7"/>
      <c r="O200" s="7"/>
      <c r="P200" s="7"/>
      <c r="Q200" s="7"/>
      <c r="R200" s="7"/>
      <c r="S200" s="7"/>
      <c r="T200" s="7"/>
      <c r="U200" s="7"/>
      <c r="V200" s="7"/>
      <c r="W200" s="7"/>
      <c r="X200" s="7"/>
      <c r="Y200" s="7"/>
      <c r="Z200" s="7"/>
      <c r="AA200" s="7"/>
      <c r="AB200" s="7"/>
      <c r="AC200" s="7"/>
      <c r="AD200" s="7"/>
      <c r="AE200" s="7"/>
    </row>
    <row r="201" spans="1:31" ht="15.75" customHeight="1" x14ac:dyDescent="0.35">
      <c r="A201" s="7"/>
      <c r="B201" s="7"/>
      <c r="C201" s="7"/>
      <c r="D201" s="7"/>
      <c r="E201" s="7"/>
      <c r="F201" s="7"/>
      <c r="G201" s="10"/>
      <c r="H201" s="7"/>
      <c r="I201" s="7"/>
      <c r="J201" s="7"/>
      <c r="K201" s="7"/>
      <c r="L201" s="7"/>
      <c r="M201" s="7"/>
      <c r="N201" s="7"/>
      <c r="O201" s="7"/>
      <c r="P201" s="7"/>
      <c r="Q201" s="7"/>
      <c r="R201" s="7"/>
      <c r="S201" s="7"/>
      <c r="T201" s="7"/>
      <c r="U201" s="7"/>
      <c r="V201" s="7"/>
      <c r="W201" s="7"/>
      <c r="X201" s="7"/>
      <c r="Y201" s="7"/>
      <c r="Z201" s="7"/>
      <c r="AA201" s="7"/>
      <c r="AB201" s="7"/>
      <c r="AC201" s="7"/>
      <c r="AD201" s="7"/>
      <c r="AE201" s="7"/>
    </row>
    <row r="202" spans="1:31" ht="15.75" customHeight="1" x14ac:dyDescent="0.35">
      <c r="A202" s="7"/>
      <c r="B202" s="7"/>
      <c r="C202" s="7"/>
      <c r="D202" s="7"/>
      <c r="E202" s="7"/>
      <c r="F202" s="7"/>
      <c r="G202" s="10"/>
      <c r="H202" s="7"/>
      <c r="I202" s="7"/>
      <c r="J202" s="7"/>
      <c r="K202" s="7"/>
      <c r="L202" s="7"/>
      <c r="M202" s="7"/>
      <c r="N202" s="7"/>
      <c r="O202" s="7"/>
      <c r="P202" s="7"/>
      <c r="Q202" s="7"/>
      <c r="R202" s="7"/>
      <c r="S202" s="7"/>
      <c r="T202" s="7"/>
      <c r="U202" s="7"/>
      <c r="V202" s="7"/>
      <c r="W202" s="7"/>
      <c r="X202" s="7"/>
      <c r="Y202" s="7"/>
      <c r="Z202" s="7"/>
      <c r="AA202" s="7"/>
      <c r="AB202" s="7"/>
      <c r="AC202" s="7"/>
      <c r="AD202" s="7"/>
      <c r="AE202" s="7"/>
    </row>
    <row r="203" spans="1:31" ht="15.75" customHeight="1" x14ac:dyDescent="0.35">
      <c r="A203" s="7"/>
      <c r="B203" s="7"/>
      <c r="C203" s="7"/>
      <c r="D203" s="7"/>
      <c r="E203" s="7"/>
      <c r="F203" s="7"/>
      <c r="G203" s="10"/>
      <c r="H203" s="7"/>
      <c r="I203" s="7"/>
      <c r="J203" s="7"/>
      <c r="K203" s="7"/>
      <c r="L203" s="7"/>
      <c r="M203" s="7"/>
      <c r="N203" s="7"/>
      <c r="O203" s="7"/>
      <c r="P203" s="7"/>
      <c r="Q203" s="7"/>
      <c r="R203" s="7"/>
      <c r="S203" s="7"/>
      <c r="T203" s="7"/>
      <c r="U203" s="7"/>
      <c r="V203" s="7"/>
      <c r="W203" s="7"/>
      <c r="X203" s="7"/>
      <c r="Y203" s="7"/>
      <c r="Z203" s="7"/>
      <c r="AA203" s="7"/>
      <c r="AB203" s="7"/>
      <c r="AC203" s="7"/>
      <c r="AD203" s="7"/>
      <c r="AE203" s="7"/>
    </row>
    <row r="204" spans="1:31" ht="15.75" customHeight="1" x14ac:dyDescent="0.35">
      <c r="A204" s="7"/>
      <c r="B204" s="7"/>
      <c r="C204" s="7"/>
      <c r="D204" s="7"/>
      <c r="E204" s="7"/>
      <c r="F204" s="7"/>
      <c r="G204" s="10"/>
      <c r="H204" s="7"/>
      <c r="I204" s="7"/>
      <c r="J204" s="7"/>
      <c r="K204" s="7"/>
      <c r="L204" s="7"/>
      <c r="M204" s="7"/>
      <c r="N204" s="7"/>
      <c r="O204" s="7"/>
      <c r="P204" s="7"/>
      <c r="Q204" s="7"/>
      <c r="R204" s="7"/>
      <c r="S204" s="7"/>
      <c r="T204" s="7"/>
      <c r="U204" s="7"/>
      <c r="V204" s="7"/>
      <c r="W204" s="7"/>
      <c r="X204" s="7"/>
      <c r="Y204" s="7"/>
      <c r="Z204" s="7"/>
      <c r="AA204" s="7"/>
      <c r="AB204" s="7"/>
      <c r="AC204" s="7"/>
      <c r="AD204" s="7"/>
      <c r="AE204" s="7"/>
    </row>
    <row r="205" spans="1:31" ht="15.75" customHeight="1" x14ac:dyDescent="0.35">
      <c r="A205" s="7"/>
      <c r="B205" s="7"/>
      <c r="C205" s="7"/>
      <c r="D205" s="7"/>
      <c r="E205" s="7"/>
      <c r="F205" s="7"/>
      <c r="G205" s="10"/>
      <c r="H205" s="7"/>
      <c r="I205" s="7"/>
      <c r="J205" s="7"/>
      <c r="K205" s="7"/>
      <c r="L205" s="7"/>
      <c r="M205" s="7"/>
      <c r="N205" s="7"/>
      <c r="O205" s="7"/>
      <c r="P205" s="7"/>
      <c r="Q205" s="7"/>
      <c r="R205" s="7"/>
      <c r="S205" s="7"/>
      <c r="T205" s="7"/>
      <c r="U205" s="7"/>
      <c r="V205" s="7"/>
      <c r="W205" s="7"/>
      <c r="X205" s="7"/>
      <c r="Y205" s="7"/>
      <c r="Z205" s="7"/>
      <c r="AA205" s="7"/>
      <c r="AB205" s="7"/>
      <c r="AC205" s="7"/>
      <c r="AD205" s="7"/>
      <c r="AE205" s="7"/>
    </row>
    <row r="206" spans="1:31" ht="15.75" customHeight="1" x14ac:dyDescent="0.35">
      <c r="A206" s="7"/>
      <c r="B206" s="7"/>
      <c r="C206" s="7"/>
      <c r="D206" s="7"/>
      <c r="E206" s="7"/>
      <c r="F206" s="7"/>
      <c r="G206" s="10"/>
      <c r="H206" s="7"/>
      <c r="I206" s="7"/>
      <c r="J206" s="7"/>
      <c r="K206" s="7"/>
      <c r="L206" s="7"/>
      <c r="M206" s="7"/>
      <c r="N206" s="7"/>
      <c r="O206" s="7"/>
      <c r="P206" s="7"/>
      <c r="Q206" s="7"/>
      <c r="R206" s="7"/>
      <c r="S206" s="7"/>
      <c r="T206" s="7"/>
      <c r="U206" s="7"/>
      <c r="V206" s="7"/>
      <c r="W206" s="7"/>
      <c r="X206" s="7"/>
      <c r="Y206" s="7"/>
      <c r="Z206" s="7"/>
      <c r="AA206" s="7"/>
      <c r="AB206" s="7"/>
      <c r="AC206" s="7"/>
      <c r="AD206" s="7"/>
      <c r="AE206" s="7"/>
    </row>
    <row r="207" spans="1:31" ht="15.75" customHeight="1" x14ac:dyDescent="0.35">
      <c r="A207" s="7"/>
      <c r="B207" s="7"/>
      <c r="C207" s="7"/>
      <c r="D207" s="7"/>
      <c r="E207" s="7"/>
      <c r="F207" s="7"/>
      <c r="G207" s="10"/>
      <c r="H207" s="7"/>
      <c r="I207" s="7"/>
      <c r="J207" s="7"/>
      <c r="K207" s="7"/>
      <c r="L207" s="7"/>
      <c r="M207" s="7"/>
      <c r="N207" s="7"/>
      <c r="O207" s="7"/>
      <c r="P207" s="7"/>
      <c r="Q207" s="7"/>
      <c r="R207" s="7"/>
      <c r="S207" s="7"/>
      <c r="T207" s="7"/>
      <c r="U207" s="7"/>
      <c r="V207" s="7"/>
      <c r="W207" s="7"/>
      <c r="X207" s="7"/>
      <c r="Y207" s="7"/>
      <c r="Z207" s="7"/>
      <c r="AA207" s="7"/>
      <c r="AB207" s="7"/>
      <c r="AC207" s="7"/>
      <c r="AD207" s="7"/>
      <c r="AE207" s="7"/>
    </row>
    <row r="208" spans="1:31" ht="15.75" customHeight="1" x14ac:dyDescent="0.35">
      <c r="A208" s="7"/>
      <c r="B208" s="7"/>
      <c r="C208" s="7"/>
      <c r="D208" s="7"/>
      <c r="E208" s="7"/>
      <c r="F208" s="7"/>
      <c r="G208" s="10"/>
      <c r="H208" s="7"/>
      <c r="I208" s="7"/>
      <c r="J208" s="7"/>
      <c r="K208" s="7"/>
      <c r="L208" s="7"/>
      <c r="M208" s="7"/>
      <c r="N208" s="7"/>
      <c r="O208" s="7"/>
      <c r="P208" s="7"/>
      <c r="Q208" s="7"/>
      <c r="R208" s="7"/>
      <c r="S208" s="7"/>
      <c r="T208" s="7"/>
      <c r="U208" s="7"/>
      <c r="V208" s="7"/>
      <c r="W208" s="7"/>
      <c r="X208" s="7"/>
      <c r="Y208" s="7"/>
      <c r="Z208" s="7"/>
      <c r="AA208" s="7"/>
      <c r="AB208" s="7"/>
      <c r="AC208" s="7"/>
      <c r="AD208" s="7"/>
      <c r="AE208" s="7"/>
    </row>
    <row r="209" spans="1:31" ht="15.75" customHeight="1" x14ac:dyDescent="0.35">
      <c r="A209" s="7"/>
      <c r="B209" s="7"/>
      <c r="C209" s="7"/>
      <c r="D209" s="7"/>
      <c r="E209" s="7"/>
      <c r="F209" s="7"/>
      <c r="G209" s="10"/>
      <c r="H209" s="7"/>
      <c r="I209" s="7"/>
      <c r="J209" s="7"/>
      <c r="K209" s="7"/>
      <c r="L209" s="7"/>
      <c r="M209" s="7"/>
      <c r="N209" s="7"/>
      <c r="O209" s="7"/>
      <c r="P209" s="7"/>
      <c r="Q209" s="7"/>
      <c r="R209" s="7"/>
      <c r="S209" s="7"/>
      <c r="T209" s="7"/>
      <c r="U209" s="7"/>
      <c r="V209" s="7"/>
      <c r="W209" s="7"/>
      <c r="X209" s="7"/>
      <c r="Y209" s="7"/>
      <c r="Z209" s="7"/>
      <c r="AA209" s="7"/>
      <c r="AB209" s="7"/>
      <c r="AC209" s="7"/>
      <c r="AD209" s="7"/>
      <c r="AE209" s="7"/>
    </row>
    <row r="210" spans="1:31" ht="15.75" customHeight="1" x14ac:dyDescent="0.35">
      <c r="A210" s="7"/>
      <c r="B210" s="7"/>
      <c r="C210" s="7"/>
      <c r="D210" s="7"/>
      <c r="E210" s="7"/>
      <c r="F210" s="7"/>
      <c r="G210" s="10"/>
      <c r="H210" s="7"/>
      <c r="I210" s="7"/>
      <c r="J210" s="7"/>
      <c r="K210" s="7"/>
      <c r="L210" s="7"/>
      <c r="M210" s="7"/>
      <c r="N210" s="7"/>
      <c r="O210" s="7"/>
      <c r="P210" s="7"/>
      <c r="Q210" s="7"/>
      <c r="R210" s="7"/>
      <c r="S210" s="7"/>
      <c r="T210" s="7"/>
      <c r="U210" s="7"/>
      <c r="V210" s="7"/>
      <c r="W210" s="7"/>
      <c r="X210" s="7"/>
      <c r="Y210" s="7"/>
      <c r="Z210" s="7"/>
      <c r="AA210" s="7"/>
      <c r="AB210" s="7"/>
      <c r="AC210" s="7"/>
      <c r="AD210" s="7"/>
      <c r="AE210" s="7"/>
    </row>
    <row r="211" spans="1:31" ht="15.75" customHeight="1" x14ac:dyDescent="0.35">
      <c r="A211" s="7"/>
      <c r="B211" s="7"/>
      <c r="C211" s="7"/>
      <c r="D211" s="7"/>
      <c r="E211" s="7"/>
      <c r="F211" s="7"/>
      <c r="G211" s="10"/>
      <c r="H211" s="7"/>
      <c r="I211" s="7"/>
      <c r="J211" s="7"/>
      <c r="K211" s="7"/>
      <c r="L211" s="7"/>
      <c r="M211" s="7"/>
      <c r="N211" s="7"/>
      <c r="O211" s="7"/>
      <c r="P211" s="7"/>
      <c r="Q211" s="7"/>
      <c r="R211" s="7"/>
      <c r="S211" s="7"/>
      <c r="T211" s="7"/>
      <c r="U211" s="7"/>
      <c r="V211" s="7"/>
      <c r="W211" s="7"/>
      <c r="X211" s="7"/>
      <c r="Y211" s="7"/>
      <c r="Z211" s="7"/>
      <c r="AA211" s="7"/>
      <c r="AB211" s="7"/>
      <c r="AC211" s="7"/>
      <c r="AD211" s="7"/>
      <c r="AE211" s="7"/>
    </row>
    <row r="212" spans="1:31" ht="15.75" customHeight="1" x14ac:dyDescent="0.35">
      <c r="A212" s="7"/>
      <c r="B212" s="7"/>
      <c r="C212" s="7"/>
      <c r="D212" s="7"/>
      <c r="E212" s="7"/>
      <c r="F212" s="7"/>
      <c r="G212" s="10"/>
      <c r="H212" s="7"/>
      <c r="I212" s="7"/>
      <c r="J212" s="7"/>
      <c r="K212" s="7"/>
      <c r="L212" s="7"/>
      <c r="M212" s="7"/>
      <c r="N212" s="7"/>
      <c r="O212" s="7"/>
      <c r="P212" s="7"/>
      <c r="Q212" s="7"/>
      <c r="R212" s="7"/>
      <c r="S212" s="7"/>
      <c r="T212" s="7"/>
      <c r="U212" s="7"/>
      <c r="V212" s="7"/>
      <c r="W212" s="7"/>
      <c r="X212" s="7"/>
      <c r="Y212" s="7"/>
      <c r="Z212" s="7"/>
      <c r="AA212" s="7"/>
      <c r="AB212" s="7"/>
      <c r="AC212" s="7"/>
      <c r="AD212" s="7"/>
      <c r="AE212" s="7"/>
    </row>
    <row r="213" spans="1:31" ht="15.75" customHeight="1" x14ac:dyDescent="0.35">
      <c r="A213" s="7"/>
      <c r="B213" s="7"/>
      <c r="C213" s="7"/>
      <c r="D213" s="7"/>
      <c r="E213" s="7"/>
      <c r="F213" s="7"/>
      <c r="G213" s="10"/>
      <c r="H213" s="7"/>
      <c r="I213" s="7"/>
      <c r="J213" s="7"/>
      <c r="K213" s="7"/>
      <c r="L213" s="7"/>
      <c r="M213" s="7"/>
      <c r="N213" s="7"/>
      <c r="O213" s="7"/>
      <c r="P213" s="7"/>
      <c r="Q213" s="7"/>
      <c r="R213" s="7"/>
      <c r="S213" s="7"/>
      <c r="T213" s="7"/>
      <c r="U213" s="7"/>
      <c r="V213" s="7"/>
      <c r="W213" s="7"/>
      <c r="X213" s="7"/>
      <c r="Y213" s="7"/>
      <c r="Z213" s="7"/>
      <c r="AA213" s="7"/>
      <c r="AB213" s="7"/>
      <c r="AC213" s="7"/>
      <c r="AD213" s="7"/>
      <c r="AE213" s="7"/>
    </row>
    <row r="214" spans="1:31" ht="15.75" customHeight="1" x14ac:dyDescent="0.35">
      <c r="A214" s="7"/>
      <c r="B214" s="7"/>
      <c r="C214" s="7"/>
      <c r="D214" s="7"/>
      <c r="E214" s="7"/>
      <c r="F214" s="7"/>
      <c r="G214" s="10"/>
      <c r="H214" s="7"/>
      <c r="I214" s="7"/>
      <c r="J214" s="7"/>
      <c r="K214" s="7"/>
      <c r="L214" s="7"/>
      <c r="M214" s="7"/>
      <c r="N214" s="7"/>
      <c r="O214" s="7"/>
      <c r="P214" s="7"/>
      <c r="Q214" s="7"/>
      <c r="R214" s="7"/>
      <c r="S214" s="7"/>
      <c r="T214" s="7"/>
      <c r="U214" s="7"/>
      <c r="V214" s="7"/>
      <c r="W214" s="7"/>
      <c r="X214" s="7"/>
      <c r="Y214" s="7"/>
      <c r="Z214" s="7"/>
      <c r="AA214" s="7"/>
      <c r="AB214" s="7"/>
      <c r="AC214" s="7"/>
      <c r="AD214" s="7"/>
      <c r="AE214" s="7"/>
    </row>
    <row r="215" spans="1:31" ht="15.75" customHeight="1" x14ac:dyDescent="0.35">
      <c r="A215" s="7"/>
      <c r="B215" s="7"/>
      <c r="C215" s="7"/>
      <c r="D215" s="7"/>
      <c r="E215" s="7"/>
      <c r="F215" s="7"/>
      <c r="G215" s="10"/>
      <c r="H215" s="7"/>
      <c r="I215" s="7"/>
      <c r="J215" s="7"/>
      <c r="K215" s="7"/>
      <c r="L215" s="7"/>
      <c r="M215" s="7"/>
      <c r="N215" s="7"/>
      <c r="O215" s="7"/>
      <c r="P215" s="7"/>
      <c r="Q215" s="7"/>
      <c r="R215" s="7"/>
      <c r="S215" s="7"/>
      <c r="T215" s="7"/>
      <c r="U215" s="7"/>
      <c r="V215" s="7"/>
      <c r="W215" s="7"/>
      <c r="X215" s="7"/>
      <c r="Y215" s="7"/>
      <c r="Z215" s="7"/>
      <c r="AA215" s="7"/>
      <c r="AB215" s="7"/>
      <c r="AC215" s="7"/>
      <c r="AD215" s="7"/>
      <c r="AE215" s="7"/>
    </row>
    <row r="216" spans="1:31" ht="15.75" customHeight="1" x14ac:dyDescent="0.35">
      <c r="A216" s="7"/>
      <c r="B216" s="7"/>
      <c r="C216" s="7"/>
      <c r="D216" s="7"/>
      <c r="E216" s="7"/>
      <c r="F216" s="7"/>
      <c r="G216" s="10"/>
      <c r="H216" s="7"/>
      <c r="I216" s="7"/>
      <c r="J216" s="7"/>
      <c r="K216" s="7"/>
      <c r="L216" s="7"/>
      <c r="M216" s="7"/>
      <c r="N216" s="7"/>
      <c r="O216" s="7"/>
      <c r="P216" s="7"/>
      <c r="Q216" s="7"/>
      <c r="R216" s="7"/>
      <c r="S216" s="7"/>
      <c r="T216" s="7"/>
      <c r="U216" s="7"/>
      <c r="V216" s="7"/>
      <c r="W216" s="7"/>
      <c r="X216" s="7"/>
      <c r="Y216" s="7"/>
      <c r="Z216" s="7"/>
      <c r="AA216" s="7"/>
      <c r="AB216" s="7"/>
      <c r="AC216" s="7"/>
      <c r="AD216" s="7"/>
      <c r="AE216" s="7"/>
    </row>
    <row r="217" spans="1:31" ht="15.75" customHeight="1" x14ac:dyDescent="0.35">
      <c r="A217" s="7"/>
      <c r="B217" s="7"/>
      <c r="C217" s="7"/>
      <c r="D217" s="7"/>
      <c r="E217" s="7"/>
      <c r="F217" s="7"/>
      <c r="G217" s="10"/>
      <c r="H217" s="7"/>
      <c r="I217" s="7"/>
      <c r="J217" s="7"/>
      <c r="K217" s="7"/>
      <c r="L217" s="7"/>
      <c r="M217" s="7"/>
      <c r="N217" s="7"/>
      <c r="O217" s="7"/>
      <c r="P217" s="7"/>
      <c r="Q217" s="7"/>
      <c r="R217" s="7"/>
      <c r="S217" s="7"/>
      <c r="T217" s="7"/>
      <c r="U217" s="7"/>
      <c r="V217" s="7"/>
      <c r="W217" s="7"/>
      <c r="X217" s="7"/>
      <c r="Y217" s="7"/>
      <c r="Z217" s="7"/>
      <c r="AA217" s="7"/>
      <c r="AB217" s="7"/>
      <c r="AC217" s="7"/>
      <c r="AD217" s="7"/>
      <c r="AE217" s="7"/>
    </row>
    <row r="218" spans="1:31" ht="15.75" customHeight="1" x14ac:dyDescent="0.35">
      <c r="A218" s="7"/>
      <c r="B218" s="7"/>
      <c r="C218" s="7"/>
      <c r="D218" s="7"/>
      <c r="E218" s="7"/>
      <c r="F218" s="7"/>
      <c r="G218" s="10"/>
      <c r="H218" s="7"/>
      <c r="I218" s="7"/>
      <c r="J218" s="7"/>
      <c r="K218" s="7"/>
      <c r="L218" s="7"/>
      <c r="M218" s="7"/>
      <c r="N218" s="7"/>
      <c r="O218" s="7"/>
      <c r="P218" s="7"/>
      <c r="Q218" s="7"/>
      <c r="R218" s="7"/>
      <c r="S218" s="7"/>
      <c r="T218" s="7"/>
      <c r="U218" s="7"/>
      <c r="V218" s="7"/>
      <c r="W218" s="7"/>
      <c r="X218" s="7"/>
      <c r="Y218" s="7"/>
      <c r="Z218" s="7"/>
      <c r="AA218" s="7"/>
      <c r="AB218" s="7"/>
      <c r="AC218" s="7"/>
      <c r="AD218" s="7"/>
      <c r="AE218" s="7"/>
    </row>
    <row r="219" spans="1:31" ht="15.75" customHeight="1" x14ac:dyDescent="0.35">
      <c r="A219" s="7"/>
      <c r="B219" s="7"/>
      <c r="C219" s="7"/>
      <c r="D219" s="7"/>
      <c r="E219" s="7"/>
      <c r="F219" s="7"/>
      <c r="G219" s="10"/>
      <c r="H219" s="7"/>
      <c r="I219" s="7"/>
      <c r="J219" s="7"/>
      <c r="K219" s="7"/>
      <c r="L219" s="7"/>
      <c r="M219" s="7"/>
      <c r="N219" s="7"/>
      <c r="O219" s="7"/>
      <c r="P219" s="7"/>
      <c r="Q219" s="7"/>
      <c r="R219" s="7"/>
      <c r="S219" s="7"/>
      <c r="T219" s="7"/>
      <c r="U219" s="7"/>
      <c r="V219" s="7"/>
      <c r="W219" s="7"/>
      <c r="X219" s="7"/>
      <c r="Y219" s="7"/>
      <c r="Z219" s="7"/>
      <c r="AA219" s="7"/>
      <c r="AB219" s="7"/>
      <c r="AC219" s="7"/>
      <c r="AD219" s="7"/>
      <c r="AE219" s="7"/>
    </row>
    <row r="220" spans="1:31" ht="15.75" customHeight="1" x14ac:dyDescent="0.35">
      <c r="A220" s="7"/>
      <c r="B220" s="7"/>
      <c r="C220" s="7"/>
      <c r="D220" s="7"/>
      <c r="E220" s="7"/>
      <c r="F220" s="7"/>
      <c r="G220" s="10"/>
      <c r="H220" s="7"/>
      <c r="I220" s="7"/>
      <c r="J220" s="7"/>
      <c r="K220" s="7"/>
      <c r="L220" s="7"/>
      <c r="M220" s="7"/>
      <c r="N220" s="7"/>
      <c r="O220" s="7"/>
      <c r="P220" s="7"/>
      <c r="Q220" s="7"/>
      <c r="R220" s="7"/>
      <c r="S220" s="7"/>
      <c r="T220" s="7"/>
      <c r="U220" s="7"/>
      <c r="V220" s="7"/>
      <c r="W220" s="7"/>
      <c r="X220" s="7"/>
      <c r="Y220" s="7"/>
      <c r="Z220" s="7"/>
      <c r="AA220" s="7"/>
      <c r="AB220" s="7"/>
      <c r="AC220" s="7"/>
      <c r="AD220" s="7"/>
      <c r="AE220" s="7"/>
    </row>
    <row r="221" spans="1:31" ht="15.75" customHeight="1" x14ac:dyDescent="0.35">
      <c r="A221" s="7"/>
      <c r="B221" s="7"/>
      <c r="C221" s="7"/>
      <c r="D221" s="7"/>
      <c r="E221" s="7"/>
      <c r="F221" s="7"/>
      <c r="G221" s="10"/>
      <c r="H221" s="7"/>
      <c r="I221" s="7"/>
      <c r="J221" s="7"/>
      <c r="K221" s="7"/>
      <c r="L221" s="7"/>
      <c r="M221" s="7"/>
      <c r="N221" s="7"/>
      <c r="O221" s="7"/>
      <c r="P221" s="7"/>
      <c r="Q221" s="7"/>
      <c r="R221" s="7"/>
      <c r="S221" s="7"/>
      <c r="T221" s="7"/>
      <c r="U221" s="7"/>
      <c r="V221" s="7"/>
      <c r="W221" s="7"/>
      <c r="X221" s="7"/>
      <c r="Y221" s="7"/>
      <c r="Z221" s="7"/>
      <c r="AA221" s="7"/>
      <c r="AB221" s="7"/>
      <c r="AC221" s="7"/>
      <c r="AD221" s="7"/>
      <c r="AE221" s="7"/>
    </row>
    <row r="222" spans="1:31" ht="15.75" customHeight="1" x14ac:dyDescent="0.35">
      <c r="A222" s="7"/>
      <c r="B222" s="7"/>
      <c r="C222" s="7"/>
      <c r="D222" s="7"/>
      <c r="E222" s="7"/>
      <c r="F222" s="7"/>
      <c r="G222" s="10"/>
      <c r="H222" s="7"/>
      <c r="I222" s="7"/>
      <c r="J222" s="7"/>
      <c r="K222" s="7"/>
      <c r="L222" s="7"/>
      <c r="M222" s="7"/>
      <c r="N222" s="7"/>
      <c r="O222" s="7"/>
      <c r="P222" s="7"/>
      <c r="Q222" s="7"/>
      <c r="R222" s="7"/>
      <c r="S222" s="7"/>
      <c r="T222" s="7"/>
      <c r="U222" s="7"/>
      <c r="V222" s="7"/>
      <c r="W222" s="7"/>
      <c r="X222" s="7"/>
      <c r="Y222" s="7"/>
      <c r="Z222" s="7"/>
      <c r="AA222" s="7"/>
      <c r="AB222" s="7"/>
      <c r="AC222" s="7"/>
      <c r="AD222" s="7"/>
      <c r="AE222" s="7"/>
    </row>
    <row r="223" spans="1:31" ht="15.75" customHeight="1" x14ac:dyDescent="0.35">
      <c r="A223" s="7"/>
      <c r="B223" s="7"/>
      <c r="C223" s="7"/>
      <c r="D223" s="7"/>
      <c r="E223" s="7"/>
      <c r="F223" s="7"/>
      <c r="G223" s="10"/>
      <c r="H223" s="7"/>
      <c r="I223" s="7"/>
      <c r="J223" s="7"/>
      <c r="K223" s="7"/>
      <c r="L223" s="7"/>
      <c r="M223" s="7"/>
      <c r="N223" s="7"/>
      <c r="O223" s="7"/>
      <c r="P223" s="7"/>
      <c r="Q223" s="7"/>
      <c r="R223" s="7"/>
      <c r="S223" s="7"/>
      <c r="T223" s="7"/>
      <c r="U223" s="7"/>
      <c r="V223" s="7"/>
      <c r="W223" s="7"/>
      <c r="X223" s="7"/>
      <c r="Y223" s="7"/>
      <c r="Z223" s="7"/>
      <c r="AA223" s="7"/>
      <c r="AB223" s="7"/>
      <c r="AC223" s="7"/>
      <c r="AD223" s="7"/>
      <c r="AE223" s="7"/>
    </row>
    <row r="224" spans="1:31" ht="15.75" customHeight="1" x14ac:dyDescent="0.35">
      <c r="A224" s="7"/>
      <c r="B224" s="7"/>
      <c r="C224" s="7"/>
      <c r="D224" s="7"/>
      <c r="E224" s="7"/>
      <c r="F224" s="7"/>
      <c r="G224" s="10"/>
      <c r="H224" s="7"/>
      <c r="I224" s="7"/>
      <c r="J224" s="7"/>
      <c r="K224" s="7"/>
      <c r="L224" s="7"/>
      <c r="M224" s="7"/>
      <c r="N224" s="7"/>
      <c r="O224" s="7"/>
      <c r="P224" s="7"/>
      <c r="Q224" s="7"/>
      <c r="R224" s="7"/>
      <c r="S224" s="7"/>
      <c r="T224" s="7"/>
      <c r="U224" s="7"/>
      <c r="V224" s="7"/>
      <c r="W224" s="7"/>
      <c r="X224" s="7"/>
      <c r="Y224" s="7"/>
      <c r="Z224" s="7"/>
      <c r="AA224" s="7"/>
      <c r="AB224" s="7"/>
      <c r="AC224" s="7"/>
      <c r="AD224" s="7"/>
      <c r="AE224" s="7"/>
    </row>
    <row r="225" spans="1:31" ht="15.75" customHeight="1" x14ac:dyDescent="0.35">
      <c r="A225" s="7"/>
      <c r="B225" s="7"/>
      <c r="C225" s="7"/>
      <c r="D225" s="7"/>
      <c r="E225" s="7"/>
      <c r="F225" s="7"/>
      <c r="G225" s="10"/>
      <c r="H225" s="7"/>
      <c r="I225" s="7"/>
      <c r="J225" s="7"/>
      <c r="K225" s="7"/>
      <c r="L225" s="7"/>
      <c r="M225" s="7"/>
      <c r="N225" s="7"/>
      <c r="O225" s="7"/>
      <c r="P225" s="7"/>
      <c r="Q225" s="7"/>
      <c r="R225" s="7"/>
      <c r="S225" s="7"/>
      <c r="T225" s="7"/>
      <c r="U225" s="7"/>
      <c r="V225" s="7"/>
      <c r="W225" s="7"/>
      <c r="X225" s="7"/>
      <c r="Y225" s="7"/>
      <c r="Z225" s="7"/>
      <c r="AA225" s="7"/>
      <c r="AB225" s="7"/>
      <c r="AC225" s="7"/>
      <c r="AD225" s="7"/>
      <c r="AE225" s="7"/>
    </row>
    <row r="226" spans="1:31" ht="15.75" customHeight="1" x14ac:dyDescent="0.35">
      <c r="A226" s="7"/>
      <c r="B226" s="7"/>
      <c r="C226" s="7"/>
      <c r="D226" s="7"/>
      <c r="E226" s="7"/>
      <c r="F226" s="7"/>
      <c r="G226" s="10"/>
      <c r="H226" s="7"/>
      <c r="I226" s="7"/>
      <c r="J226" s="7"/>
      <c r="K226" s="7"/>
      <c r="L226" s="7"/>
      <c r="M226" s="7"/>
      <c r="N226" s="7"/>
      <c r="O226" s="7"/>
      <c r="P226" s="7"/>
      <c r="Q226" s="7"/>
      <c r="R226" s="7"/>
      <c r="S226" s="7"/>
      <c r="T226" s="7"/>
      <c r="U226" s="7"/>
      <c r="V226" s="7"/>
      <c r="W226" s="7"/>
      <c r="X226" s="7"/>
      <c r="Y226" s="7"/>
      <c r="Z226" s="7"/>
      <c r="AA226" s="7"/>
      <c r="AB226" s="7"/>
      <c r="AC226" s="7"/>
      <c r="AD226" s="7"/>
      <c r="AE226" s="7"/>
    </row>
    <row r="227" spans="1:31" ht="15.75" customHeight="1" x14ac:dyDescent="0.35">
      <c r="A227" s="7"/>
      <c r="B227" s="7"/>
      <c r="C227" s="7"/>
      <c r="D227" s="7"/>
      <c r="E227" s="7"/>
      <c r="F227" s="7"/>
      <c r="G227" s="10"/>
      <c r="H227" s="7"/>
      <c r="I227" s="7"/>
      <c r="J227" s="7"/>
      <c r="K227" s="7"/>
      <c r="L227" s="7"/>
      <c r="M227" s="7"/>
      <c r="N227" s="7"/>
      <c r="O227" s="7"/>
      <c r="P227" s="7"/>
      <c r="Q227" s="7"/>
      <c r="R227" s="7"/>
      <c r="S227" s="7"/>
      <c r="T227" s="7"/>
      <c r="U227" s="7"/>
      <c r="V227" s="7"/>
      <c r="W227" s="7"/>
      <c r="X227" s="7"/>
      <c r="Y227" s="7"/>
      <c r="Z227" s="7"/>
      <c r="AA227" s="7"/>
      <c r="AB227" s="7"/>
      <c r="AC227" s="7"/>
      <c r="AD227" s="7"/>
      <c r="AE227" s="7"/>
    </row>
    <row r="228" spans="1:31" ht="15.75" customHeight="1" x14ac:dyDescent="0.35">
      <c r="A228" s="7"/>
      <c r="B228" s="7"/>
      <c r="C228" s="7"/>
      <c r="D228" s="7"/>
      <c r="E228" s="7"/>
      <c r="F228" s="7"/>
      <c r="G228" s="10"/>
      <c r="H228" s="7"/>
      <c r="I228" s="7"/>
      <c r="J228" s="7"/>
      <c r="K228" s="7"/>
      <c r="L228" s="7"/>
      <c r="M228" s="7"/>
      <c r="N228" s="7"/>
      <c r="O228" s="7"/>
      <c r="P228" s="7"/>
      <c r="Q228" s="7"/>
      <c r="R228" s="7"/>
      <c r="S228" s="7"/>
      <c r="T228" s="7"/>
      <c r="U228" s="7"/>
      <c r="V228" s="7"/>
      <c r="W228" s="7"/>
      <c r="X228" s="7"/>
      <c r="Y228" s="7"/>
      <c r="Z228" s="7"/>
      <c r="AA228" s="7"/>
      <c r="AB228" s="7"/>
      <c r="AC228" s="7"/>
      <c r="AD228" s="7"/>
      <c r="AE228" s="7"/>
    </row>
    <row r="229" spans="1:31" ht="15.75" customHeight="1" x14ac:dyDescent="0.35">
      <c r="A229" s="7"/>
      <c r="B229" s="7"/>
      <c r="C229" s="7"/>
      <c r="D229" s="7"/>
      <c r="E229" s="7"/>
      <c r="F229" s="7"/>
      <c r="G229" s="10"/>
      <c r="H229" s="7"/>
      <c r="I229" s="7"/>
      <c r="J229" s="7"/>
      <c r="K229" s="7"/>
      <c r="L229" s="7"/>
      <c r="M229" s="7"/>
      <c r="N229" s="7"/>
      <c r="O229" s="7"/>
      <c r="P229" s="7"/>
      <c r="Q229" s="7"/>
      <c r="R229" s="7"/>
      <c r="S229" s="7"/>
      <c r="T229" s="7"/>
      <c r="U229" s="7"/>
      <c r="V229" s="7"/>
      <c r="W229" s="7"/>
      <c r="X229" s="7"/>
      <c r="Y229" s="7"/>
      <c r="Z229" s="7"/>
      <c r="AA229" s="7"/>
      <c r="AB229" s="7"/>
      <c r="AC229" s="7"/>
      <c r="AD229" s="7"/>
      <c r="AE229" s="7"/>
    </row>
    <row r="230" spans="1:31" ht="15.75" customHeight="1" x14ac:dyDescent="0.35">
      <c r="A230" s="7"/>
      <c r="B230" s="7"/>
      <c r="C230" s="7"/>
      <c r="D230" s="7"/>
      <c r="E230" s="7"/>
      <c r="F230" s="7"/>
      <c r="G230" s="10"/>
      <c r="H230" s="7"/>
      <c r="I230" s="7"/>
      <c r="J230" s="7"/>
      <c r="K230" s="7"/>
      <c r="L230" s="7"/>
      <c r="M230" s="7"/>
      <c r="N230" s="7"/>
      <c r="O230" s="7"/>
      <c r="P230" s="7"/>
      <c r="Q230" s="7"/>
      <c r="R230" s="7"/>
      <c r="S230" s="7"/>
      <c r="T230" s="7"/>
      <c r="U230" s="7"/>
      <c r="V230" s="7"/>
      <c r="W230" s="7"/>
      <c r="X230" s="7"/>
      <c r="Y230" s="7"/>
      <c r="Z230" s="7"/>
      <c r="AA230" s="7"/>
      <c r="AB230" s="7"/>
      <c r="AC230" s="7"/>
      <c r="AD230" s="7"/>
      <c r="AE230" s="7"/>
    </row>
    <row r="231" spans="1:31" ht="15.75" customHeight="1" x14ac:dyDescent="0.35">
      <c r="A231" s="7"/>
      <c r="B231" s="7"/>
      <c r="C231" s="7"/>
      <c r="D231" s="7"/>
      <c r="E231" s="7"/>
      <c r="F231" s="7"/>
      <c r="G231" s="10"/>
      <c r="H231" s="7"/>
      <c r="I231" s="7"/>
      <c r="J231" s="7"/>
      <c r="K231" s="7"/>
      <c r="L231" s="7"/>
      <c r="M231" s="7"/>
      <c r="N231" s="7"/>
      <c r="O231" s="7"/>
      <c r="P231" s="7"/>
      <c r="Q231" s="7"/>
      <c r="R231" s="7"/>
      <c r="S231" s="7"/>
      <c r="T231" s="7"/>
      <c r="U231" s="7"/>
      <c r="V231" s="7"/>
      <c r="W231" s="7"/>
      <c r="X231" s="7"/>
      <c r="Y231" s="7"/>
      <c r="Z231" s="7"/>
      <c r="AA231" s="7"/>
      <c r="AB231" s="7"/>
      <c r="AC231" s="7"/>
      <c r="AD231" s="7"/>
      <c r="AE231" s="7"/>
    </row>
    <row r="232" spans="1:31" ht="15.75" customHeight="1" x14ac:dyDescent="0.35">
      <c r="A232" s="7"/>
      <c r="B232" s="7"/>
      <c r="C232" s="7"/>
      <c r="D232" s="7"/>
      <c r="E232" s="7"/>
      <c r="F232" s="7"/>
      <c r="G232" s="10"/>
      <c r="H232" s="7"/>
      <c r="I232" s="7"/>
      <c r="J232" s="7"/>
      <c r="K232" s="7"/>
      <c r="L232" s="7"/>
      <c r="M232" s="7"/>
      <c r="N232" s="7"/>
      <c r="O232" s="7"/>
      <c r="P232" s="7"/>
      <c r="Q232" s="7"/>
      <c r="R232" s="7"/>
      <c r="S232" s="7"/>
      <c r="T232" s="7"/>
      <c r="U232" s="7"/>
      <c r="V232" s="7"/>
      <c r="W232" s="7"/>
      <c r="X232" s="7"/>
      <c r="Y232" s="7"/>
      <c r="Z232" s="7"/>
      <c r="AA232" s="7"/>
      <c r="AB232" s="7"/>
      <c r="AC232" s="7"/>
      <c r="AD232" s="7"/>
      <c r="AE232" s="7"/>
    </row>
    <row r="233" spans="1:31" ht="15.75" customHeight="1" x14ac:dyDescent="0.35">
      <c r="A233" s="7"/>
      <c r="B233" s="7"/>
      <c r="C233" s="7"/>
      <c r="D233" s="7"/>
      <c r="E233" s="7"/>
      <c r="F233" s="7"/>
      <c r="G233" s="10"/>
      <c r="H233" s="7"/>
      <c r="I233" s="7"/>
      <c r="J233" s="7"/>
      <c r="K233" s="7"/>
      <c r="L233" s="7"/>
      <c r="M233" s="7"/>
      <c r="N233" s="7"/>
      <c r="O233" s="7"/>
      <c r="P233" s="7"/>
      <c r="Q233" s="7"/>
      <c r="R233" s="7"/>
      <c r="S233" s="7"/>
      <c r="T233" s="7"/>
      <c r="U233" s="7"/>
      <c r="V233" s="7"/>
      <c r="W233" s="7"/>
      <c r="X233" s="7"/>
      <c r="Y233" s="7"/>
      <c r="Z233" s="7"/>
      <c r="AA233" s="7"/>
      <c r="AB233" s="7"/>
      <c r="AC233" s="7"/>
      <c r="AD233" s="7"/>
      <c r="AE233" s="7"/>
    </row>
    <row r="234" spans="1:31" ht="15.75" customHeight="1" x14ac:dyDescent="0.35">
      <c r="A234" s="7"/>
      <c r="B234" s="7"/>
      <c r="C234" s="7"/>
      <c r="D234" s="7"/>
      <c r="E234" s="7"/>
      <c r="F234" s="7"/>
      <c r="G234" s="10"/>
      <c r="H234" s="7"/>
      <c r="I234" s="7"/>
      <c r="J234" s="7"/>
      <c r="K234" s="7"/>
      <c r="L234" s="7"/>
      <c r="M234" s="7"/>
      <c r="N234" s="7"/>
      <c r="O234" s="7"/>
      <c r="P234" s="7"/>
      <c r="Q234" s="7"/>
      <c r="R234" s="7"/>
      <c r="S234" s="7"/>
      <c r="T234" s="7"/>
      <c r="U234" s="7"/>
      <c r="V234" s="7"/>
      <c r="W234" s="7"/>
      <c r="X234" s="7"/>
      <c r="Y234" s="7"/>
      <c r="Z234" s="7"/>
      <c r="AA234" s="7"/>
      <c r="AB234" s="7"/>
      <c r="AC234" s="7"/>
      <c r="AD234" s="7"/>
      <c r="AE234" s="7"/>
    </row>
    <row r="235" spans="1:31" ht="15.75" customHeight="1" x14ac:dyDescent="0.35">
      <c r="A235" s="7"/>
      <c r="B235" s="7"/>
      <c r="C235" s="7"/>
      <c r="D235" s="7"/>
      <c r="E235" s="7"/>
      <c r="F235" s="7"/>
      <c r="G235" s="10"/>
      <c r="H235" s="7"/>
      <c r="I235" s="7"/>
      <c r="J235" s="7"/>
      <c r="K235" s="7"/>
      <c r="L235" s="7"/>
      <c r="M235" s="7"/>
      <c r="N235" s="7"/>
      <c r="O235" s="7"/>
      <c r="P235" s="7"/>
      <c r="Q235" s="7"/>
      <c r="R235" s="7"/>
      <c r="S235" s="7"/>
      <c r="T235" s="7"/>
      <c r="U235" s="7"/>
      <c r="V235" s="7"/>
      <c r="W235" s="7"/>
      <c r="X235" s="7"/>
      <c r="Y235" s="7"/>
      <c r="Z235" s="7"/>
      <c r="AA235" s="7"/>
      <c r="AB235" s="7"/>
      <c r="AC235" s="7"/>
      <c r="AD235" s="7"/>
      <c r="AE235" s="7"/>
    </row>
    <row r="236" spans="1:31" ht="15.75" customHeight="1" x14ac:dyDescent="0.35">
      <c r="A236" s="7"/>
      <c r="B236" s="7"/>
      <c r="C236" s="7"/>
      <c r="D236" s="7"/>
      <c r="E236" s="7"/>
      <c r="F236" s="7"/>
      <c r="G236" s="10"/>
      <c r="H236" s="7"/>
      <c r="I236" s="7"/>
      <c r="J236" s="7"/>
      <c r="K236" s="7"/>
      <c r="L236" s="7"/>
      <c r="M236" s="7"/>
      <c r="N236" s="7"/>
      <c r="O236" s="7"/>
      <c r="P236" s="7"/>
      <c r="Q236" s="7"/>
      <c r="R236" s="7"/>
      <c r="S236" s="7"/>
      <c r="T236" s="7"/>
      <c r="U236" s="7"/>
      <c r="V236" s="7"/>
      <c r="W236" s="7"/>
      <c r="X236" s="7"/>
      <c r="Y236" s="7"/>
      <c r="Z236" s="7"/>
      <c r="AA236" s="7"/>
      <c r="AB236" s="7"/>
      <c r="AC236" s="7"/>
      <c r="AD236" s="7"/>
      <c r="AE236" s="7"/>
    </row>
    <row r="237" spans="1:31" ht="15.75" customHeight="1" x14ac:dyDescent="0.35">
      <c r="A237" s="7"/>
      <c r="B237" s="7"/>
      <c r="C237" s="7"/>
      <c r="D237" s="7"/>
      <c r="E237" s="7"/>
      <c r="F237" s="7"/>
      <c r="G237" s="10"/>
      <c r="H237" s="7"/>
      <c r="I237" s="7"/>
      <c r="J237" s="7"/>
      <c r="K237" s="7"/>
      <c r="L237" s="7"/>
      <c r="M237" s="7"/>
      <c r="N237" s="7"/>
      <c r="O237" s="7"/>
      <c r="P237" s="7"/>
      <c r="Q237" s="7"/>
      <c r="R237" s="7"/>
      <c r="S237" s="7"/>
      <c r="T237" s="7"/>
      <c r="U237" s="7"/>
      <c r="V237" s="7"/>
      <c r="W237" s="7"/>
      <c r="X237" s="7"/>
      <c r="Y237" s="7"/>
      <c r="Z237" s="7"/>
      <c r="AA237" s="7"/>
      <c r="AB237" s="7"/>
      <c r="AC237" s="7"/>
      <c r="AD237" s="7"/>
      <c r="AE237" s="7"/>
    </row>
    <row r="238" spans="1:31" ht="15.75" customHeight="1" x14ac:dyDescent="0.35">
      <c r="A238" s="7"/>
      <c r="B238" s="7"/>
      <c r="C238" s="7"/>
      <c r="D238" s="7"/>
      <c r="E238" s="7"/>
      <c r="F238" s="7"/>
      <c r="G238" s="10"/>
      <c r="H238" s="7"/>
      <c r="I238" s="7"/>
      <c r="J238" s="7"/>
      <c r="K238" s="7"/>
      <c r="L238" s="7"/>
      <c r="M238" s="7"/>
      <c r="N238" s="7"/>
      <c r="O238" s="7"/>
      <c r="P238" s="7"/>
      <c r="Q238" s="7"/>
      <c r="R238" s="7"/>
      <c r="S238" s="7"/>
      <c r="T238" s="7"/>
      <c r="U238" s="7"/>
      <c r="V238" s="7"/>
      <c r="W238" s="7"/>
      <c r="X238" s="7"/>
      <c r="Y238" s="7"/>
      <c r="Z238" s="7"/>
      <c r="AA238" s="7"/>
      <c r="AB238" s="7"/>
      <c r="AC238" s="7"/>
      <c r="AD238" s="7"/>
      <c r="AE238" s="7"/>
    </row>
    <row r="239" spans="1:31" ht="15.75" customHeight="1" x14ac:dyDescent="0.35">
      <c r="A239" s="7"/>
      <c r="B239" s="7"/>
      <c r="C239" s="7"/>
      <c r="D239" s="7"/>
      <c r="E239" s="7"/>
      <c r="F239" s="7"/>
      <c r="G239" s="10"/>
      <c r="H239" s="7"/>
      <c r="I239" s="7"/>
      <c r="J239" s="7"/>
      <c r="K239" s="7"/>
      <c r="L239" s="7"/>
      <c r="M239" s="7"/>
      <c r="N239" s="7"/>
      <c r="O239" s="7"/>
      <c r="P239" s="7"/>
      <c r="Q239" s="7"/>
      <c r="R239" s="7"/>
      <c r="S239" s="7"/>
      <c r="T239" s="7"/>
      <c r="U239" s="7"/>
      <c r="V239" s="7"/>
      <c r="W239" s="7"/>
      <c r="X239" s="7"/>
      <c r="Y239" s="7"/>
      <c r="Z239" s="7"/>
      <c r="AA239" s="7"/>
      <c r="AB239" s="7"/>
      <c r="AC239" s="7"/>
      <c r="AD239" s="7"/>
      <c r="AE239" s="7"/>
    </row>
    <row r="240" spans="1:31" ht="15.75" customHeight="1" x14ac:dyDescent="0.35">
      <c r="A240" s="7"/>
      <c r="B240" s="7"/>
      <c r="C240" s="7"/>
      <c r="D240" s="7"/>
      <c r="E240" s="7"/>
      <c r="F240" s="7"/>
      <c r="G240" s="10"/>
      <c r="H240" s="7"/>
      <c r="I240" s="7"/>
      <c r="J240" s="7"/>
      <c r="K240" s="7"/>
      <c r="L240" s="7"/>
      <c r="M240" s="7"/>
      <c r="N240" s="7"/>
      <c r="O240" s="7"/>
      <c r="P240" s="7"/>
      <c r="Q240" s="7"/>
      <c r="R240" s="7"/>
      <c r="S240" s="7"/>
      <c r="T240" s="7"/>
      <c r="U240" s="7"/>
      <c r="V240" s="7"/>
      <c r="W240" s="7"/>
      <c r="X240" s="7"/>
      <c r="Y240" s="7"/>
      <c r="Z240" s="7"/>
      <c r="AA240" s="7"/>
      <c r="AB240" s="7"/>
      <c r="AC240" s="7"/>
      <c r="AD240" s="7"/>
      <c r="AE240" s="7"/>
    </row>
    <row r="241" spans="1:31" ht="15.75" customHeight="1" x14ac:dyDescent="0.35">
      <c r="A241" s="7"/>
      <c r="B241" s="7"/>
      <c r="C241" s="7"/>
      <c r="D241" s="7"/>
      <c r="E241" s="7"/>
      <c r="F241" s="7"/>
      <c r="G241" s="10"/>
      <c r="H241" s="7"/>
      <c r="I241" s="7"/>
      <c r="J241" s="7"/>
      <c r="K241" s="7"/>
      <c r="L241" s="7"/>
      <c r="M241" s="7"/>
      <c r="N241" s="7"/>
      <c r="O241" s="7"/>
      <c r="P241" s="7"/>
      <c r="Q241" s="7"/>
      <c r="R241" s="7"/>
      <c r="S241" s="7"/>
      <c r="T241" s="7"/>
      <c r="U241" s="7"/>
      <c r="V241" s="7"/>
      <c r="W241" s="7"/>
      <c r="X241" s="7"/>
      <c r="Y241" s="7"/>
      <c r="Z241" s="7"/>
      <c r="AA241" s="7"/>
      <c r="AB241" s="7"/>
      <c r="AC241" s="7"/>
      <c r="AD241" s="7"/>
      <c r="AE241" s="7"/>
    </row>
    <row r="242" spans="1:31" ht="15.75" customHeight="1" x14ac:dyDescent="0.35">
      <c r="A242" s="7"/>
      <c r="B242" s="7"/>
      <c r="C242" s="7"/>
      <c r="D242" s="7"/>
      <c r="E242" s="7"/>
      <c r="F242" s="7"/>
      <c r="G242" s="10"/>
      <c r="H242" s="7"/>
      <c r="I242" s="7"/>
      <c r="J242" s="7"/>
      <c r="K242" s="7"/>
      <c r="L242" s="7"/>
      <c r="M242" s="7"/>
      <c r="N242" s="7"/>
      <c r="O242" s="7"/>
      <c r="P242" s="7"/>
      <c r="Q242" s="7"/>
      <c r="R242" s="7"/>
      <c r="S242" s="7"/>
      <c r="T242" s="7"/>
      <c r="U242" s="7"/>
      <c r="V242" s="7"/>
      <c r="W242" s="7"/>
      <c r="X242" s="7"/>
      <c r="Y242" s="7"/>
      <c r="Z242" s="7"/>
      <c r="AA242" s="7"/>
      <c r="AB242" s="7"/>
      <c r="AC242" s="7"/>
      <c r="AD242" s="7"/>
      <c r="AE242" s="7"/>
    </row>
    <row r="243" spans="1:31" ht="15.75" customHeight="1" x14ac:dyDescent="0.35">
      <c r="A243" s="7"/>
      <c r="B243" s="7"/>
      <c r="C243" s="7"/>
      <c r="D243" s="7"/>
      <c r="E243" s="7"/>
      <c r="F243" s="7"/>
      <c r="G243" s="10"/>
      <c r="H243" s="7"/>
      <c r="I243" s="7"/>
      <c r="J243" s="7"/>
      <c r="K243" s="7"/>
      <c r="L243" s="7"/>
      <c r="M243" s="7"/>
      <c r="N243" s="7"/>
      <c r="O243" s="7"/>
      <c r="P243" s="7"/>
      <c r="Q243" s="7"/>
      <c r="R243" s="7"/>
      <c r="S243" s="7"/>
      <c r="T243" s="7"/>
      <c r="U243" s="7"/>
      <c r="V243" s="7"/>
      <c r="W243" s="7"/>
      <c r="X243" s="7"/>
      <c r="Y243" s="7"/>
      <c r="Z243" s="7"/>
      <c r="AA243" s="7"/>
      <c r="AB243" s="7"/>
      <c r="AC243" s="7"/>
      <c r="AD243" s="7"/>
      <c r="AE243" s="7"/>
    </row>
    <row r="244" spans="1:31" ht="15.75" customHeight="1" x14ac:dyDescent="0.35">
      <c r="A244" s="7"/>
      <c r="B244" s="7"/>
      <c r="C244" s="7"/>
      <c r="D244" s="7"/>
      <c r="E244" s="7"/>
      <c r="F244" s="7"/>
      <c r="G244" s="10"/>
      <c r="H244" s="7"/>
      <c r="I244" s="7"/>
      <c r="J244" s="7"/>
      <c r="K244" s="7"/>
      <c r="L244" s="7"/>
      <c r="M244" s="7"/>
      <c r="N244" s="7"/>
      <c r="O244" s="7"/>
      <c r="P244" s="7"/>
      <c r="Q244" s="7"/>
      <c r="R244" s="7"/>
      <c r="S244" s="7"/>
      <c r="T244" s="7"/>
      <c r="U244" s="7"/>
      <c r="V244" s="7"/>
      <c r="W244" s="7"/>
      <c r="X244" s="7"/>
      <c r="Y244" s="7"/>
      <c r="Z244" s="7"/>
      <c r="AA244" s="7"/>
      <c r="AB244" s="7"/>
      <c r="AC244" s="7"/>
      <c r="AD244" s="7"/>
      <c r="AE244" s="7"/>
    </row>
    <row r="245" spans="1:31" ht="15.75" customHeight="1" x14ac:dyDescent="0.35">
      <c r="A245" s="7"/>
      <c r="B245" s="7"/>
      <c r="C245" s="7"/>
      <c r="D245" s="7"/>
      <c r="E245" s="7"/>
      <c r="F245" s="7"/>
      <c r="G245" s="10"/>
      <c r="H245" s="7"/>
      <c r="I245" s="7"/>
      <c r="J245" s="7"/>
      <c r="K245" s="7"/>
      <c r="L245" s="7"/>
      <c r="M245" s="7"/>
      <c r="N245" s="7"/>
      <c r="O245" s="7"/>
      <c r="P245" s="7"/>
      <c r="Q245" s="7"/>
      <c r="R245" s="7"/>
      <c r="S245" s="7"/>
      <c r="T245" s="7"/>
      <c r="U245" s="7"/>
      <c r="V245" s="7"/>
      <c r="W245" s="7"/>
      <c r="X245" s="7"/>
      <c r="Y245" s="7"/>
      <c r="Z245" s="7"/>
      <c r="AA245" s="7"/>
      <c r="AB245" s="7"/>
      <c r="AC245" s="7"/>
      <c r="AD245" s="7"/>
      <c r="AE245" s="7"/>
    </row>
    <row r="246" spans="1:31" ht="15.75" customHeight="1" x14ac:dyDescent="0.35">
      <c r="A246" s="7"/>
      <c r="B246" s="7"/>
      <c r="C246" s="7"/>
      <c r="D246" s="7"/>
      <c r="E246" s="7"/>
      <c r="F246" s="7"/>
      <c r="G246" s="10"/>
      <c r="H246" s="7"/>
      <c r="I246" s="7"/>
      <c r="J246" s="7"/>
      <c r="K246" s="7"/>
      <c r="L246" s="7"/>
      <c r="M246" s="7"/>
      <c r="N246" s="7"/>
      <c r="O246" s="7"/>
      <c r="P246" s="7"/>
      <c r="Q246" s="7"/>
      <c r="R246" s="7"/>
      <c r="S246" s="7"/>
      <c r="T246" s="7"/>
      <c r="U246" s="7"/>
      <c r="V246" s="7"/>
      <c r="W246" s="7"/>
      <c r="X246" s="7"/>
      <c r="Y246" s="7"/>
      <c r="Z246" s="7"/>
      <c r="AA246" s="7"/>
      <c r="AB246" s="7"/>
      <c r="AC246" s="7"/>
      <c r="AD246" s="7"/>
      <c r="AE246" s="7"/>
    </row>
    <row r="247" spans="1:31" ht="15.75" customHeight="1" x14ac:dyDescent="0.35">
      <c r="A247" s="7"/>
      <c r="B247" s="7"/>
      <c r="C247" s="7"/>
      <c r="D247" s="7"/>
      <c r="E247" s="7"/>
      <c r="F247" s="7"/>
      <c r="G247" s="10"/>
      <c r="H247" s="7"/>
      <c r="I247" s="7"/>
      <c r="J247" s="7"/>
      <c r="K247" s="7"/>
      <c r="L247" s="7"/>
      <c r="M247" s="7"/>
      <c r="N247" s="7"/>
      <c r="O247" s="7"/>
      <c r="P247" s="7"/>
      <c r="Q247" s="7"/>
      <c r="R247" s="7"/>
      <c r="S247" s="7"/>
      <c r="T247" s="7"/>
      <c r="U247" s="7"/>
      <c r="V247" s="7"/>
      <c r="W247" s="7"/>
      <c r="X247" s="7"/>
      <c r="Y247" s="7"/>
      <c r="Z247" s="7"/>
      <c r="AA247" s="7"/>
      <c r="AB247" s="7"/>
      <c r="AC247" s="7"/>
      <c r="AD247" s="7"/>
      <c r="AE247" s="7"/>
    </row>
    <row r="248" spans="1:31" ht="15.75" customHeight="1" x14ac:dyDescent="0.35">
      <c r="A248" s="7"/>
      <c r="B248" s="7"/>
      <c r="C248" s="7"/>
      <c r="D248" s="7"/>
      <c r="E248" s="7"/>
      <c r="F248" s="7"/>
      <c r="G248" s="10"/>
      <c r="H248" s="7"/>
      <c r="I248" s="7"/>
      <c r="J248" s="7"/>
      <c r="K248" s="7"/>
      <c r="L248" s="7"/>
      <c r="M248" s="7"/>
      <c r="N248" s="7"/>
      <c r="O248" s="7"/>
      <c r="P248" s="7"/>
      <c r="Q248" s="7"/>
      <c r="R248" s="7"/>
      <c r="S248" s="7"/>
      <c r="T248" s="7"/>
      <c r="U248" s="7"/>
      <c r="V248" s="7"/>
      <c r="W248" s="7"/>
      <c r="X248" s="7"/>
      <c r="Y248" s="7"/>
      <c r="Z248" s="7"/>
      <c r="AA248" s="7"/>
      <c r="AB248" s="7"/>
      <c r="AC248" s="7"/>
      <c r="AD248" s="7"/>
      <c r="AE248" s="7"/>
    </row>
    <row r="249" spans="1:31" ht="15.75" customHeight="1" x14ac:dyDescent="0.35">
      <c r="A249" s="7"/>
      <c r="B249" s="7"/>
      <c r="C249" s="7"/>
      <c r="D249" s="7"/>
      <c r="E249" s="7"/>
      <c r="F249" s="7"/>
      <c r="G249" s="10"/>
      <c r="H249" s="7"/>
      <c r="I249" s="7"/>
      <c r="J249" s="7"/>
      <c r="K249" s="7"/>
      <c r="L249" s="7"/>
      <c r="M249" s="7"/>
      <c r="N249" s="7"/>
      <c r="O249" s="7"/>
      <c r="P249" s="7"/>
      <c r="Q249" s="7"/>
      <c r="R249" s="7"/>
      <c r="S249" s="7"/>
      <c r="T249" s="7"/>
      <c r="U249" s="7"/>
      <c r="V249" s="7"/>
      <c r="W249" s="7"/>
      <c r="X249" s="7"/>
      <c r="Y249" s="7"/>
      <c r="Z249" s="7"/>
      <c r="AA249" s="7"/>
      <c r="AB249" s="7"/>
      <c r="AC249" s="7"/>
      <c r="AD249" s="7"/>
      <c r="AE249" s="7"/>
    </row>
    <row r="250" spans="1:31" ht="15.75" customHeight="1" x14ac:dyDescent="0.35">
      <c r="A250" s="7"/>
      <c r="B250" s="7"/>
      <c r="C250" s="7"/>
      <c r="D250" s="7"/>
      <c r="E250" s="7"/>
      <c r="F250" s="7"/>
      <c r="G250" s="10"/>
      <c r="H250" s="7"/>
      <c r="I250" s="7"/>
      <c r="J250" s="7"/>
      <c r="K250" s="7"/>
      <c r="L250" s="7"/>
      <c r="M250" s="7"/>
      <c r="N250" s="7"/>
      <c r="O250" s="7"/>
      <c r="P250" s="7"/>
      <c r="Q250" s="7"/>
      <c r="R250" s="7"/>
      <c r="S250" s="7"/>
      <c r="T250" s="7"/>
      <c r="U250" s="7"/>
      <c r="V250" s="7"/>
      <c r="W250" s="7"/>
      <c r="X250" s="7"/>
      <c r="Y250" s="7"/>
      <c r="Z250" s="7"/>
      <c r="AA250" s="7"/>
      <c r="AB250" s="7"/>
      <c r="AC250" s="7"/>
      <c r="AD250" s="7"/>
      <c r="AE250" s="7"/>
    </row>
    <row r="251" spans="1:31" ht="15.75" customHeight="1" x14ac:dyDescent="0.35">
      <c r="A251" s="7"/>
      <c r="B251" s="7"/>
      <c r="C251" s="7"/>
      <c r="D251" s="7"/>
      <c r="E251" s="7"/>
      <c r="F251" s="7"/>
      <c r="G251" s="10"/>
      <c r="H251" s="7"/>
      <c r="I251" s="7"/>
      <c r="J251" s="7"/>
      <c r="K251" s="7"/>
      <c r="L251" s="7"/>
      <c r="M251" s="7"/>
      <c r="N251" s="7"/>
      <c r="O251" s="7"/>
      <c r="P251" s="7"/>
      <c r="Q251" s="7"/>
      <c r="R251" s="7"/>
      <c r="S251" s="7"/>
      <c r="T251" s="7"/>
      <c r="U251" s="7"/>
      <c r="V251" s="7"/>
      <c r="W251" s="7"/>
      <c r="X251" s="7"/>
      <c r="Y251" s="7"/>
      <c r="Z251" s="7"/>
      <c r="AA251" s="7"/>
      <c r="AB251" s="7"/>
      <c r="AC251" s="7"/>
      <c r="AD251" s="7"/>
      <c r="AE251" s="7"/>
    </row>
    <row r="252" spans="1:31" ht="15.75" customHeight="1" x14ac:dyDescent="0.35">
      <c r="A252" s="7"/>
      <c r="B252" s="7"/>
      <c r="C252" s="7"/>
      <c r="D252" s="7"/>
      <c r="E252" s="7"/>
      <c r="F252" s="7"/>
      <c r="G252" s="10"/>
      <c r="H252" s="7"/>
      <c r="I252" s="7"/>
      <c r="J252" s="7"/>
      <c r="K252" s="7"/>
      <c r="L252" s="7"/>
      <c r="M252" s="7"/>
      <c r="N252" s="7"/>
      <c r="O252" s="7"/>
      <c r="P252" s="7"/>
      <c r="Q252" s="7"/>
      <c r="R252" s="7"/>
      <c r="S252" s="7"/>
      <c r="T252" s="7"/>
      <c r="U252" s="7"/>
      <c r="V252" s="7"/>
      <c r="W252" s="7"/>
      <c r="X252" s="7"/>
      <c r="Y252" s="7"/>
      <c r="Z252" s="7"/>
      <c r="AA252" s="7"/>
      <c r="AB252" s="7"/>
      <c r="AC252" s="7"/>
      <c r="AD252" s="7"/>
      <c r="AE252" s="7"/>
    </row>
    <row r="253" spans="1:31" ht="15.75" customHeight="1" x14ac:dyDescent="0.35">
      <c r="A253" s="7"/>
      <c r="B253" s="7"/>
      <c r="C253" s="7"/>
      <c r="D253" s="7"/>
      <c r="E253" s="7"/>
      <c r="F253" s="7"/>
      <c r="G253" s="10"/>
      <c r="H253" s="7"/>
      <c r="I253" s="7"/>
      <c r="J253" s="7"/>
      <c r="K253" s="7"/>
      <c r="L253" s="7"/>
      <c r="M253" s="7"/>
      <c r="N253" s="7"/>
      <c r="O253" s="7"/>
      <c r="P253" s="7"/>
      <c r="Q253" s="7"/>
      <c r="R253" s="7"/>
      <c r="S253" s="7"/>
      <c r="T253" s="7"/>
      <c r="U253" s="7"/>
      <c r="V253" s="7"/>
      <c r="W253" s="7"/>
      <c r="X253" s="7"/>
      <c r="Y253" s="7"/>
      <c r="Z253" s="7"/>
      <c r="AA253" s="7"/>
      <c r="AB253" s="7"/>
      <c r="AC253" s="7"/>
      <c r="AD253" s="7"/>
      <c r="AE253" s="7"/>
    </row>
    <row r="254" spans="1:31" ht="15.75" customHeight="1" x14ac:dyDescent="0.35">
      <c r="A254" s="7"/>
      <c r="B254" s="7"/>
      <c r="C254" s="7"/>
      <c r="D254" s="7"/>
      <c r="E254" s="7"/>
      <c r="F254" s="7"/>
      <c r="G254" s="10"/>
      <c r="H254" s="7"/>
      <c r="I254" s="7"/>
      <c r="J254" s="7"/>
      <c r="K254" s="7"/>
      <c r="L254" s="7"/>
      <c r="M254" s="7"/>
      <c r="N254" s="7"/>
      <c r="O254" s="7"/>
      <c r="P254" s="7"/>
      <c r="Q254" s="7"/>
      <c r="R254" s="7"/>
      <c r="S254" s="7"/>
      <c r="T254" s="7"/>
      <c r="U254" s="7"/>
      <c r="V254" s="7"/>
      <c r="W254" s="7"/>
      <c r="X254" s="7"/>
      <c r="Y254" s="7"/>
      <c r="Z254" s="7"/>
      <c r="AA254" s="7"/>
      <c r="AB254" s="7"/>
      <c r="AC254" s="7"/>
      <c r="AD254" s="7"/>
      <c r="AE254" s="7"/>
    </row>
    <row r="255" spans="1:31" ht="15.75" customHeight="1" x14ac:dyDescent="0.35">
      <c r="A255" s="7"/>
      <c r="B255" s="7"/>
      <c r="C255" s="7"/>
      <c r="D255" s="7"/>
      <c r="E255" s="7"/>
      <c r="F255" s="7"/>
      <c r="G255" s="10"/>
      <c r="H255" s="7"/>
      <c r="I255" s="7"/>
      <c r="J255" s="7"/>
      <c r="K255" s="7"/>
      <c r="L255" s="7"/>
      <c r="M255" s="7"/>
      <c r="N255" s="7"/>
      <c r="O255" s="7"/>
      <c r="P255" s="7"/>
      <c r="Q255" s="7"/>
      <c r="R255" s="7"/>
      <c r="S255" s="7"/>
      <c r="T255" s="7"/>
      <c r="U255" s="7"/>
      <c r="V255" s="7"/>
      <c r="W255" s="7"/>
      <c r="X255" s="7"/>
      <c r="Y255" s="7"/>
      <c r="Z255" s="7"/>
      <c r="AA255" s="7"/>
      <c r="AB255" s="7"/>
      <c r="AC255" s="7"/>
      <c r="AD255" s="7"/>
      <c r="AE255" s="7"/>
    </row>
    <row r="256" spans="1:31" ht="15.75" customHeight="1" x14ac:dyDescent="0.35">
      <c r="A256" s="7"/>
      <c r="B256" s="7"/>
      <c r="C256" s="7"/>
      <c r="D256" s="7"/>
      <c r="E256" s="7"/>
      <c r="F256" s="7"/>
      <c r="G256" s="10"/>
      <c r="H256" s="7"/>
      <c r="I256" s="7"/>
      <c r="J256" s="7"/>
      <c r="K256" s="7"/>
      <c r="L256" s="7"/>
      <c r="M256" s="7"/>
      <c r="N256" s="7"/>
      <c r="O256" s="7"/>
      <c r="P256" s="7"/>
      <c r="Q256" s="7"/>
      <c r="R256" s="7"/>
      <c r="S256" s="7"/>
      <c r="T256" s="7"/>
      <c r="U256" s="7"/>
      <c r="V256" s="7"/>
      <c r="W256" s="7"/>
      <c r="X256" s="7"/>
      <c r="Y256" s="7"/>
      <c r="Z256" s="7"/>
      <c r="AA256" s="7"/>
      <c r="AB256" s="7"/>
      <c r="AC256" s="7"/>
      <c r="AD256" s="7"/>
      <c r="AE256" s="7"/>
    </row>
    <row r="257" spans="1:31" ht="15.75" customHeight="1" x14ac:dyDescent="0.35">
      <c r="A257" s="7"/>
      <c r="B257" s="7"/>
      <c r="C257" s="7"/>
      <c r="D257" s="7"/>
      <c r="E257" s="7"/>
      <c r="F257" s="7"/>
      <c r="G257" s="10"/>
      <c r="H257" s="7"/>
      <c r="I257" s="7"/>
      <c r="J257" s="7"/>
      <c r="K257" s="7"/>
      <c r="L257" s="7"/>
      <c r="M257" s="7"/>
      <c r="N257" s="7"/>
      <c r="O257" s="7"/>
      <c r="P257" s="7"/>
      <c r="Q257" s="7"/>
      <c r="R257" s="7"/>
      <c r="S257" s="7"/>
      <c r="T257" s="7"/>
      <c r="U257" s="7"/>
      <c r="V257" s="7"/>
      <c r="W257" s="7"/>
      <c r="X257" s="7"/>
      <c r="Y257" s="7"/>
      <c r="Z257" s="7"/>
      <c r="AA257" s="7"/>
      <c r="AB257" s="7"/>
      <c r="AC257" s="7"/>
      <c r="AD257" s="7"/>
      <c r="AE257" s="7"/>
    </row>
    <row r="258" spans="1:31" ht="15.75" customHeight="1" x14ac:dyDescent="0.35">
      <c r="A258" s="7"/>
      <c r="B258" s="7"/>
      <c r="C258" s="7"/>
      <c r="D258" s="7"/>
      <c r="E258" s="7"/>
      <c r="F258" s="7"/>
      <c r="G258" s="10"/>
      <c r="H258" s="7"/>
      <c r="I258" s="7"/>
      <c r="J258" s="7"/>
      <c r="K258" s="7"/>
      <c r="L258" s="7"/>
      <c r="M258" s="7"/>
      <c r="N258" s="7"/>
      <c r="O258" s="7"/>
      <c r="P258" s="7"/>
      <c r="Q258" s="7"/>
      <c r="R258" s="7"/>
      <c r="S258" s="7"/>
      <c r="T258" s="7"/>
      <c r="U258" s="7"/>
      <c r="V258" s="7"/>
      <c r="W258" s="7"/>
      <c r="X258" s="7"/>
      <c r="Y258" s="7"/>
      <c r="Z258" s="7"/>
      <c r="AA258" s="7"/>
      <c r="AB258" s="7"/>
      <c r="AC258" s="7"/>
      <c r="AD258" s="7"/>
      <c r="AE258" s="7"/>
    </row>
    <row r="259" spans="1:31" ht="15.75" customHeight="1" x14ac:dyDescent="0.35">
      <c r="A259" s="7"/>
      <c r="B259" s="7"/>
      <c r="C259" s="7"/>
      <c r="D259" s="7"/>
      <c r="E259" s="7"/>
      <c r="F259" s="7"/>
      <c r="G259" s="10"/>
      <c r="H259" s="7"/>
      <c r="I259" s="7"/>
      <c r="J259" s="7"/>
      <c r="K259" s="7"/>
      <c r="L259" s="7"/>
      <c r="M259" s="7"/>
      <c r="N259" s="7"/>
      <c r="O259" s="7"/>
      <c r="P259" s="7"/>
      <c r="Q259" s="7"/>
      <c r="R259" s="7"/>
      <c r="S259" s="7"/>
      <c r="T259" s="7"/>
      <c r="U259" s="7"/>
      <c r="V259" s="7"/>
      <c r="W259" s="7"/>
      <c r="X259" s="7"/>
      <c r="Y259" s="7"/>
      <c r="Z259" s="7"/>
      <c r="AA259" s="7"/>
      <c r="AB259" s="7"/>
      <c r="AC259" s="7"/>
      <c r="AD259" s="7"/>
      <c r="AE259" s="7"/>
    </row>
    <row r="260" spans="1:31" ht="15.75" customHeight="1" x14ac:dyDescent="0.3">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row>
    <row r="261" spans="1:31" ht="15.75" customHeight="1" x14ac:dyDescent="0.3">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row>
    <row r="262" spans="1:31" ht="15.75" customHeight="1" x14ac:dyDescent="0.3">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row>
    <row r="263" spans="1:31" ht="15.75" customHeight="1" x14ac:dyDescent="0.3">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row>
    <row r="264" spans="1:31" ht="15.75" customHeight="1" x14ac:dyDescent="0.3">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row>
    <row r="265" spans="1:31" ht="15.75" customHeight="1" x14ac:dyDescent="0.3">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row>
    <row r="266" spans="1:31" ht="15.75" customHeight="1" x14ac:dyDescent="0.3">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row>
    <row r="267" spans="1:31" ht="15.75" customHeight="1" x14ac:dyDescent="0.3">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row>
    <row r="268" spans="1:31" ht="15.75" customHeight="1" x14ac:dyDescent="0.3">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row>
    <row r="269" spans="1:31" ht="15.75" customHeight="1" x14ac:dyDescent="0.3">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row>
    <row r="270" spans="1:31" ht="15.75" customHeight="1" x14ac:dyDescent="0.3">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row>
    <row r="271" spans="1:31" ht="15.75" customHeight="1" x14ac:dyDescent="0.3">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row>
    <row r="272" spans="1:31" ht="15.75" customHeight="1" x14ac:dyDescent="0.3">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row>
    <row r="273" spans="1:31" ht="15.75" customHeight="1" x14ac:dyDescent="0.3">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row>
    <row r="274" spans="1:31" ht="15.75" customHeight="1" x14ac:dyDescent="0.3">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row>
    <row r="275" spans="1:31" ht="15.75" customHeight="1" x14ac:dyDescent="0.3">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row>
    <row r="276" spans="1:31" ht="15.75" customHeight="1" x14ac:dyDescent="0.3">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row>
    <row r="277" spans="1:31" ht="15.75" customHeight="1" x14ac:dyDescent="0.3">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row>
    <row r="278" spans="1:31" ht="15.75" customHeight="1" x14ac:dyDescent="0.3">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row>
    <row r="279" spans="1:31" ht="15.75" customHeight="1" x14ac:dyDescent="0.3">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row>
    <row r="280" spans="1:31" ht="15.75" customHeight="1" x14ac:dyDescent="0.3">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row>
    <row r="281" spans="1:31" ht="15.75" customHeight="1" x14ac:dyDescent="0.3">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row>
    <row r="282" spans="1:31" ht="15.75" customHeight="1" x14ac:dyDescent="0.3">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row>
    <row r="283" spans="1:31" ht="15.75" customHeight="1" x14ac:dyDescent="0.3">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row>
    <row r="284" spans="1:31" ht="15.75" customHeight="1" x14ac:dyDescent="0.3">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row>
    <row r="285" spans="1:31" ht="15.75" customHeight="1" x14ac:dyDescent="0.3">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row>
    <row r="286" spans="1:31" ht="15.75" customHeight="1" x14ac:dyDescent="0.3">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row>
    <row r="287" spans="1:31" ht="15.75" customHeight="1" x14ac:dyDescent="0.3">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row>
    <row r="288" spans="1:31" ht="15.75" customHeight="1" x14ac:dyDescent="0.3">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row>
    <row r="289" spans="1:31" ht="15.75" customHeight="1" x14ac:dyDescent="0.3">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row>
    <row r="290" spans="1:31" ht="15.75" customHeight="1" x14ac:dyDescent="0.3">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row>
    <row r="291" spans="1:31" ht="15.75" customHeight="1" x14ac:dyDescent="0.3">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row>
    <row r="292" spans="1:31" ht="15.75" customHeight="1" x14ac:dyDescent="0.3">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row>
    <row r="293" spans="1:31" ht="15.75" customHeight="1" x14ac:dyDescent="0.3">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row>
    <row r="294" spans="1:31" ht="15.75" customHeight="1" x14ac:dyDescent="0.3">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row>
    <row r="295" spans="1:31" ht="15.75" customHeight="1" x14ac:dyDescent="0.3">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row>
    <row r="296" spans="1:31" ht="15.75" customHeight="1" x14ac:dyDescent="0.3">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row>
    <row r="297" spans="1:31" ht="15.75" customHeight="1" x14ac:dyDescent="0.3">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row>
    <row r="298" spans="1:31" ht="15.75" customHeight="1" x14ac:dyDescent="0.3">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row>
    <row r="299" spans="1:31" ht="15.75" customHeight="1" x14ac:dyDescent="0.3">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row>
    <row r="300" spans="1:31" ht="15.75" customHeight="1" x14ac:dyDescent="0.3">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row>
    <row r="301" spans="1:31" ht="15.75" customHeight="1" x14ac:dyDescent="0.3">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row>
    <row r="302" spans="1:31" ht="15.75" customHeight="1" x14ac:dyDescent="0.3">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row>
    <row r="303" spans="1:31" ht="15.75" customHeight="1" x14ac:dyDescent="0.3">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row>
    <row r="304" spans="1:31" ht="15.75" customHeight="1" x14ac:dyDescent="0.3">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row>
    <row r="305" spans="1:31" ht="15.75" customHeight="1" x14ac:dyDescent="0.3">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row>
    <row r="306" spans="1:31" ht="15.75" customHeight="1" x14ac:dyDescent="0.3">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row>
    <row r="307" spans="1:31" ht="15.75" customHeight="1" x14ac:dyDescent="0.3">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row>
    <row r="308" spans="1:31" ht="15.75" customHeight="1" x14ac:dyDescent="0.3">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row>
    <row r="309" spans="1:31" ht="15.75" customHeight="1" x14ac:dyDescent="0.3">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row>
    <row r="310" spans="1:31" ht="15.75" customHeight="1" x14ac:dyDescent="0.3">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row>
    <row r="311" spans="1:31" ht="15.75" customHeight="1" x14ac:dyDescent="0.3">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row>
    <row r="312" spans="1:31" ht="15.75" customHeight="1" x14ac:dyDescent="0.3">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row>
    <row r="313" spans="1:31" ht="15.75" customHeight="1" x14ac:dyDescent="0.3">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row>
    <row r="314" spans="1:31" ht="15.75" customHeight="1" x14ac:dyDescent="0.3">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row>
    <row r="315" spans="1:31" ht="15.75" customHeight="1" x14ac:dyDescent="0.3">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row>
    <row r="316" spans="1:31" ht="15.75" customHeight="1" x14ac:dyDescent="0.3">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row>
    <row r="317" spans="1:31" ht="15.75" customHeight="1" x14ac:dyDescent="0.3">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row>
    <row r="318" spans="1:31" ht="15.75" customHeight="1" x14ac:dyDescent="0.3">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row>
    <row r="319" spans="1:31" ht="15.75" customHeight="1" x14ac:dyDescent="0.3">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row>
    <row r="320" spans="1:31" ht="15.75" customHeight="1" x14ac:dyDescent="0.3">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row>
    <row r="321" spans="1:31" ht="15.75" customHeight="1" x14ac:dyDescent="0.3">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row>
    <row r="322" spans="1:31" ht="15.75" customHeight="1" x14ac:dyDescent="0.3">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row>
    <row r="323" spans="1:31" ht="15.75" customHeight="1" x14ac:dyDescent="0.3">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row>
    <row r="324" spans="1:31" ht="15.75" customHeight="1" x14ac:dyDescent="0.3">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row>
    <row r="325" spans="1:31" ht="15.75" customHeight="1" x14ac:dyDescent="0.3">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row>
    <row r="326" spans="1:31" ht="15.75" customHeight="1" x14ac:dyDescent="0.3">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row>
    <row r="327" spans="1:31" ht="15.75" customHeight="1" x14ac:dyDescent="0.3">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row>
    <row r="328" spans="1:31" ht="15.75" customHeight="1" x14ac:dyDescent="0.3">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row>
    <row r="329" spans="1:31" ht="15.75" customHeight="1" x14ac:dyDescent="0.3">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row>
    <row r="330" spans="1:31" ht="15.75" customHeight="1" x14ac:dyDescent="0.3">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row>
    <row r="331" spans="1:31" ht="15.75" customHeight="1" x14ac:dyDescent="0.3">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row>
    <row r="332" spans="1:31" ht="15.75" customHeight="1" x14ac:dyDescent="0.3">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row>
    <row r="333" spans="1:31" ht="15.75" customHeight="1" x14ac:dyDescent="0.3">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row>
    <row r="334" spans="1:31" ht="15.75" customHeight="1" x14ac:dyDescent="0.3">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row>
    <row r="335" spans="1:31" ht="15.75" customHeight="1" x14ac:dyDescent="0.3">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row>
    <row r="336" spans="1:31" ht="15.75" customHeight="1" x14ac:dyDescent="0.3">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row>
    <row r="337" spans="1:31" ht="15.75" customHeight="1" x14ac:dyDescent="0.3">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row>
    <row r="338" spans="1:31" ht="15.75" customHeight="1" x14ac:dyDescent="0.3">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row>
    <row r="339" spans="1:31" ht="15.75" customHeight="1" x14ac:dyDescent="0.3">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row>
    <row r="340" spans="1:31" ht="15.75" customHeight="1" x14ac:dyDescent="0.3">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row>
    <row r="341" spans="1:31" ht="15.75" customHeight="1" x14ac:dyDescent="0.3">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row>
    <row r="342" spans="1:31" ht="15.75" customHeight="1" x14ac:dyDescent="0.3">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row>
    <row r="343" spans="1:31" ht="15.75" customHeight="1" x14ac:dyDescent="0.3">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row>
    <row r="344" spans="1:31" ht="15.75" customHeight="1" x14ac:dyDescent="0.3">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row>
    <row r="345" spans="1:31" ht="15.75" customHeight="1" x14ac:dyDescent="0.3">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row>
    <row r="346" spans="1:31" ht="15.75" customHeight="1" x14ac:dyDescent="0.3">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row>
    <row r="347" spans="1:31" ht="15.75" customHeight="1" x14ac:dyDescent="0.3">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row>
    <row r="348" spans="1:31" ht="15.75" customHeight="1" x14ac:dyDescent="0.3">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row>
    <row r="349" spans="1:31" ht="15.75" customHeight="1" x14ac:dyDescent="0.3">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row>
    <row r="350" spans="1:31" ht="15.75" customHeight="1" x14ac:dyDescent="0.3">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row>
    <row r="351" spans="1:31" ht="15.75" customHeight="1" x14ac:dyDescent="0.3">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row>
    <row r="352" spans="1:31" ht="15.75" customHeight="1" x14ac:dyDescent="0.3">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row>
    <row r="353" spans="1:31" ht="15.75" customHeight="1" x14ac:dyDescent="0.3">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row>
    <row r="354" spans="1:31" ht="15.75" customHeight="1" x14ac:dyDescent="0.3">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row>
    <row r="355" spans="1:31" ht="15.75" customHeight="1" x14ac:dyDescent="0.3">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row>
    <row r="356" spans="1:31" ht="15.75" customHeight="1" x14ac:dyDescent="0.3">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row>
    <row r="357" spans="1:31" ht="15.75" customHeight="1" x14ac:dyDescent="0.3">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row>
    <row r="358" spans="1:31" ht="15.75" customHeight="1" x14ac:dyDescent="0.3">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row>
    <row r="359" spans="1:31" ht="15.75" customHeight="1" x14ac:dyDescent="0.3">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row>
    <row r="360" spans="1:31" ht="15.75" customHeight="1" x14ac:dyDescent="0.3">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row>
    <row r="361" spans="1:31" ht="15.75" customHeight="1" x14ac:dyDescent="0.3">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row>
    <row r="362" spans="1:31" ht="15.75" customHeight="1" x14ac:dyDescent="0.3">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row>
    <row r="363" spans="1:31" ht="15.75" customHeight="1" x14ac:dyDescent="0.3">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row>
    <row r="364" spans="1:31" ht="15.75" customHeight="1" x14ac:dyDescent="0.3">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row>
    <row r="365" spans="1:31" ht="15.75" customHeight="1" x14ac:dyDescent="0.3">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row>
    <row r="366" spans="1:31" ht="15.75" customHeight="1" x14ac:dyDescent="0.3">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row>
    <row r="367" spans="1:31" ht="15.75" customHeight="1" x14ac:dyDescent="0.3">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row>
    <row r="368" spans="1:31" ht="15.75" customHeight="1" x14ac:dyDescent="0.3">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row>
    <row r="369" spans="1:31" ht="15.75" customHeight="1" x14ac:dyDescent="0.3">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row>
    <row r="370" spans="1:31" ht="15.75" customHeight="1" x14ac:dyDescent="0.3">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row>
    <row r="371" spans="1:31" ht="15.75" customHeight="1" x14ac:dyDescent="0.3">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row>
    <row r="372" spans="1:31" ht="15.75" customHeight="1" x14ac:dyDescent="0.3">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row>
    <row r="373" spans="1:31" ht="15.75" customHeight="1" x14ac:dyDescent="0.3">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row>
    <row r="374" spans="1:31" ht="15.75" customHeight="1" x14ac:dyDescent="0.3">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row>
    <row r="375" spans="1:31" ht="15.75" customHeight="1" x14ac:dyDescent="0.3">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row>
    <row r="376" spans="1:31" ht="15.75" customHeight="1" x14ac:dyDescent="0.3">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row>
    <row r="377" spans="1:31" ht="15.75" customHeight="1" x14ac:dyDescent="0.3">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row>
    <row r="378" spans="1:31" ht="15.75" customHeight="1" x14ac:dyDescent="0.3">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row>
    <row r="379" spans="1:31" ht="15.75" customHeight="1" x14ac:dyDescent="0.3">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row>
    <row r="380" spans="1:31" ht="15.75" customHeight="1" x14ac:dyDescent="0.3">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row>
    <row r="381" spans="1:31" ht="15.75" customHeight="1" x14ac:dyDescent="0.3">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row>
    <row r="382" spans="1:31" ht="15.75" customHeight="1" x14ac:dyDescent="0.3">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row>
    <row r="383" spans="1:31" ht="15.75" customHeight="1" x14ac:dyDescent="0.3">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row>
    <row r="384" spans="1:31" ht="15.75" customHeight="1" x14ac:dyDescent="0.3">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row>
    <row r="385" spans="1:31" ht="15.75" customHeight="1" x14ac:dyDescent="0.3">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row>
    <row r="386" spans="1:31" ht="15.75" customHeight="1" x14ac:dyDescent="0.3">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row>
    <row r="387" spans="1:31" ht="15.75" customHeight="1" x14ac:dyDescent="0.3">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row>
    <row r="388" spans="1:31" ht="15.75" customHeight="1" x14ac:dyDescent="0.3">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row>
    <row r="389" spans="1:31" ht="15.75" customHeight="1" x14ac:dyDescent="0.3">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row>
    <row r="390" spans="1:31" ht="15.75" customHeight="1" x14ac:dyDescent="0.3">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row>
    <row r="391" spans="1:31" ht="15.75" customHeight="1" x14ac:dyDescent="0.3">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row>
    <row r="392" spans="1:31" ht="15.75" customHeight="1" x14ac:dyDescent="0.3">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row>
    <row r="393" spans="1:31" ht="15.75" customHeight="1" x14ac:dyDescent="0.3">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row>
    <row r="394" spans="1:31" ht="15.75" customHeight="1" x14ac:dyDescent="0.3">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row>
    <row r="395" spans="1:31" ht="15.75" customHeight="1" x14ac:dyDescent="0.3">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row>
    <row r="396" spans="1:31" ht="15.75" customHeight="1" x14ac:dyDescent="0.3">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row>
    <row r="397" spans="1:31" ht="15.75" customHeight="1" x14ac:dyDescent="0.3">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row>
    <row r="398" spans="1:31" ht="15.75" customHeight="1" x14ac:dyDescent="0.3">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row>
    <row r="399" spans="1:31" ht="15.75" customHeight="1" x14ac:dyDescent="0.3">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row>
    <row r="400" spans="1:31" ht="15.75" customHeight="1" x14ac:dyDescent="0.3">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row>
    <row r="401" spans="1:31" ht="15.75" customHeight="1" x14ac:dyDescent="0.3">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row>
    <row r="402" spans="1:31" ht="15.75" customHeight="1" x14ac:dyDescent="0.3">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row>
    <row r="403" spans="1:31" ht="15.75" customHeight="1" x14ac:dyDescent="0.3">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row>
    <row r="404" spans="1:31" ht="15.75" customHeight="1" x14ac:dyDescent="0.3">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row>
    <row r="405" spans="1:31" ht="15.75" customHeight="1" x14ac:dyDescent="0.3">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row>
    <row r="406" spans="1:31" ht="15.75" customHeight="1" x14ac:dyDescent="0.3">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row>
    <row r="407" spans="1:31" ht="15.75" customHeight="1" x14ac:dyDescent="0.3">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row>
    <row r="408" spans="1:31" ht="15.75" customHeight="1" x14ac:dyDescent="0.3">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row>
    <row r="409" spans="1:31" ht="15.75" customHeight="1" x14ac:dyDescent="0.3">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row>
    <row r="410" spans="1:31" ht="15.75" customHeight="1" x14ac:dyDescent="0.3">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row>
    <row r="411" spans="1:31" ht="15.75" customHeight="1" x14ac:dyDescent="0.3">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row>
    <row r="412" spans="1:31" ht="15.75" customHeight="1" x14ac:dyDescent="0.3">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row>
    <row r="413" spans="1:31" ht="15.75" customHeight="1" x14ac:dyDescent="0.3">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row>
    <row r="414" spans="1:31" ht="15.75" customHeight="1" x14ac:dyDescent="0.3">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row>
    <row r="415" spans="1:31" ht="15.75" customHeight="1" x14ac:dyDescent="0.3">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row>
    <row r="416" spans="1:31" ht="15.75" customHeight="1" x14ac:dyDescent="0.3">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row>
    <row r="417" spans="1:31" ht="15.75" customHeight="1" x14ac:dyDescent="0.3">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row>
    <row r="418" spans="1:31" ht="15.75" customHeight="1" x14ac:dyDescent="0.3">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row>
    <row r="419" spans="1:31" ht="15.75" customHeight="1" x14ac:dyDescent="0.3">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row>
    <row r="420" spans="1:31" ht="15.75" customHeight="1" x14ac:dyDescent="0.3">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row>
    <row r="421" spans="1:31" ht="15.75" customHeight="1" x14ac:dyDescent="0.3">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row>
    <row r="422" spans="1:31" ht="15.75" customHeight="1" x14ac:dyDescent="0.3">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row>
    <row r="423" spans="1:31" ht="15.75" customHeight="1" x14ac:dyDescent="0.3">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row>
    <row r="424" spans="1:31" ht="15.75" customHeight="1" x14ac:dyDescent="0.3">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row>
    <row r="425" spans="1:31" ht="15.75" customHeight="1" x14ac:dyDescent="0.3">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row>
    <row r="426" spans="1:31" ht="15.75" customHeight="1" x14ac:dyDescent="0.3">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row>
    <row r="427" spans="1:31" ht="15.75" customHeight="1" x14ac:dyDescent="0.3">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row>
    <row r="428" spans="1:31" ht="15.75" customHeight="1" x14ac:dyDescent="0.3">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row>
    <row r="429" spans="1:31" ht="15.75" customHeight="1" x14ac:dyDescent="0.3">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row>
    <row r="430" spans="1:31" ht="15.75" customHeight="1" x14ac:dyDescent="0.3">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row>
    <row r="431" spans="1:31" ht="15.75" customHeight="1" x14ac:dyDescent="0.3">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row>
    <row r="432" spans="1:31" ht="15.75" customHeight="1" x14ac:dyDescent="0.3">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row>
    <row r="433" spans="1:31" ht="15.75" customHeight="1" x14ac:dyDescent="0.3">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row>
    <row r="434" spans="1:31" ht="15.75" customHeight="1" x14ac:dyDescent="0.3">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row>
    <row r="435" spans="1:31" ht="15.75" customHeight="1" x14ac:dyDescent="0.3">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row>
    <row r="436" spans="1:31" ht="15.75" customHeight="1" x14ac:dyDescent="0.3">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row>
    <row r="437" spans="1:31" ht="15.75" customHeight="1" x14ac:dyDescent="0.3">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row>
    <row r="438" spans="1:31" ht="15.75" customHeight="1" x14ac:dyDescent="0.3">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row>
    <row r="439" spans="1:31" ht="15.75" customHeight="1" x14ac:dyDescent="0.3">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row>
    <row r="440" spans="1:31" ht="15.75" customHeight="1" x14ac:dyDescent="0.3">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row>
    <row r="441" spans="1:31" ht="15.75" customHeight="1" x14ac:dyDescent="0.3">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row>
    <row r="442" spans="1:31" ht="15.75" customHeight="1" x14ac:dyDescent="0.3">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row>
    <row r="443" spans="1:31" ht="15.75" customHeight="1" x14ac:dyDescent="0.3">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row>
    <row r="444" spans="1:31" ht="15.75" customHeight="1" x14ac:dyDescent="0.3">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row>
    <row r="445" spans="1:31" ht="15.75" customHeight="1" x14ac:dyDescent="0.3">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row>
    <row r="446" spans="1:31" ht="15.75" customHeight="1" x14ac:dyDescent="0.3">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row>
    <row r="447" spans="1:31" ht="15.75" customHeight="1" x14ac:dyDescent="0.3">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row>
    <row r="448" spans="1:31" ht="15.75" customHeight="1" x14ac:dyDescent="0.3">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row>
    <row r="449" spans="1:31" ht="15.75" customHeight="1" x14ac:dyDescent="0.3">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row>
    <row r="450" spans="1:31" ht="15.75" customHeight="1" x14ac:dyDescent="0.3">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row>
    <row r="451" spans="1:31" ht="15.75" customHeight="1" x14ac:dyDescent="0.3">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row>
    <row r="452" spans="1:31" ht="15.75" customHeight="1" x14ac:dyDescent="0.3">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row>
    <row r="453" spans="1:31" ht="15.75" customHeight="1" x14ac:dyDescent="0.3">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row>
    <row r="454" spans="1:31" ht="15.75" customHeight="1" x14ac:dyDescent="0.3">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row>
    <row r="455" spans="1:31" ht="15.75" customHeight="1" x14ac:dyDescent="0.3">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row>
    <row r="456" spans="1:31" ht="15.75" customHeight="1" x14ac:dyDescent="0.3">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row>
    <row r="457" spans="1:31" ht="15.75" customHeight="1" x14ac:dyDescent="0.3">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row>
    <row r="458" spans="1:31" ht="15.75" customHeight="1" x14ac:dyDescent="0.3">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row>
    <row r="459" spans="1:31" ht="15.75" customHeight="1" x14ac:dyDescent="0.3">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row>
    <row r="460" spans="1:31" ht="15.75" customHeight="1" x14ac:dyDescent="0.3">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row>
    <row r="461" spans="1:31" ht="15.75" customHeight="1" x14ac:dyDescent="0.3">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row>
    <row r="462" spans="1:31" ht="15.75" customHeight="1" x14ac:dyDescent="0.3">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row>
    <row r="463" spans="1:31" ht="15.75" customHeight="1" x14ac:dyDescent="0.3">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row>
    <row r="464" spans="1:31" ht="15.75" customHeight="1" x14ac:dyDescent="0.3">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row>
    <row r="465" spans="1:31" ht="15.75" customHeight="1" x14ac:dyDescent="0.3">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row>
    <row r="466" spans="1:31" ht="15.75" customHeight="1" x14ac:dyDescent="0.3">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row>
    <row r="467" spans="1:31" ht="15.75" customHeight="1" x14ac:dyDescent="0.3">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row>
    <row r="468" spans="1:31" ht="15.75" customHeight="1" x14ac:dyDescent="0.3">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row>
    <row r="469" spans="1:31" ht="15.75" customHeight="1" x14ac:dyDescent="0.3">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row>
    <row r="470" spans="1:31" ht="15.75" customHeight="1" x14ac:dyDescent="0.3">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row>
    <row r="471" spans="1:31" ht="15.75" customHeight="1" x14ac:dyDescent="0.3">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row>
    <row r="472" spans="1:31" ht="15.75" customHeight="1" x14ac:dyDescent="0.3">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row>
    <row r="473" spans="1:31" ht="15.75" customHeight="1" x14ac:dyDescent="0.3">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row>
    <row r="474" spans="1:31" ht="15.75" customHeight="1" x14ac:dyDescent="0.3">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row>
    <row r="475" spans="1:31" ht="15.75" customHeight="1" x14ac:dyDescent="0.3">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row>
    <row r="476" spans="1:31" ht="15.75" customHeight="1" x14ac:dyDescent="0.3">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row>
    <row r="477" spans="1:31" ht="15.75" customHeight="1" x14ac:dyDescent="0.3">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row>
    <row r="478" spans="1:31" ht="15.75" customHeight="1" x14ac:dyDescent="0.3">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row>
    <row r="479" spans="1:31" ht="15.75" customHeight="1" x14ac:dyDescent="0.3">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row>
    <row r="480" spans="1:31" ht="15.75" customHeight="1" x14ac:dyDescent="0.3">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row>
    <row r="481" spans="1:31" ht="15.75" customHeight="1" x14ac:dyDescent="0.3">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row>
    <row r="482" spans="1:31" ht="15.75" customHeight="1" x14ac:dyDescent="0.3">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row>
    <row r="483" spans="1:31" ht="15.75" customHeight="1" x14ac:dyDescent="0.3">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row>
    <row r="484" spans="1:31" ht="15.75" customHeight="1" x14ac:dyDescent="0.3">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row>
    <row r="485" spans="1:31" ht="15.75" customHeight="1" x14ac:dyDescent="0.3">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row>
    <row r="486" spans="1:31" ht="15.75" customHeight="1" x14ac:dyDescent="0.3">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row>
    <row r="487" spans="1:31" ht="15.75" customHeight="1" x14ac:dyDescent="0.3">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row>
    <row r="488" spans="1:31" ht="15.75" customHeight="1" x14ac:dyDescent="0.3">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row>
    <row r="489" spans="1:31" ht="15.75" customHeight="1" x14ac:dyDescent="0.3">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row>
    <row r="490" spans="1:31" ht="15.75" customHeight="1" x14ac:dyDescent="0.3">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row>
    <row r="491" spans="1:31" ht="15.75" customHeight="1" x14ac:dyDescent="0.3">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row>
    <row r="492" spans="1:31" ht="15.75" customHeight="1" x14ac:dyDescent="0.3">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row>
    <row r="493" spans="1:31" ht="15.75" customHeight="1" x14ac:dyDescent="0.3">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row>
    <row r="494" spans="1:31" ht="15.75" customHeight="1" x14ac:dyDescent="0.3">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row>
    <row r="495" spans="1:31" ht="15.75" customHeight="1" x14ac:dyDescent="0.3">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row>
    <row r="496" spans="1:31" ht="15.75" customHeight="1" x14ac:dyDescent="0.3">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row>
    <row r="497" spans="1:31" ht="15.75" customHeight="1" x14ac:dyDescent="0.3">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row>
    <row r="498" spans="1:31" ht="15.75" customHeight="1" x14ac:dyDescent="0.3">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row>
    <row r="499" spans="1:31" ht="15.75" customHeight="1" x14ac:dyDescent="0.3">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row>
    <row r="500" spans="1:31" ht="15.75" customHeight="1" x14ac:dyDescent="0.3">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row>
    <row r="501" spans="1:31" ht="15.75" customHeight="1" x14ac:dyDescent="0.3">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row>
    <row r="502" spans="1:31" ht="15.75" customHeight="1" x14ac:dyDescent="0.3">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row>
    <row r="503" spans="1:31" ht="15.75" customHeight="1" x14ac:dyDescent="0.3">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row>
    <row r="504" spans="1:31" ht="15.75" customHeight="1" x14ac:dyDescent="0.3">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row>
    <row r="505" spans="1:31" ht="15.75" customHeight="1" x14ac:dyDescent="0.3">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row>
    <row r="506" spans="1:31" ht="15.75" customHeight="1" x14ac:dyDescent="0.3">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row>
    <row r="507" spans="1:31" ht="15.75" customHeight="1" x14ac:dyDescent="0.3">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row>
    <row r="508" spans="1:31" ht="15.75" customHeight="1" x14ac:dyDescent="0.3">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row>
    <row r="509" spans="1:31" ht="15.75" customHeight="1" x14ac:dyDescent="0.3">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row>
    <row r="510" spans="1:31" ht="15.75" customHeight="1" x14ac:dyDescent="0.3">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row>
    <row r="511" spans="1:31" ht="15.75" customHeight="1" x14ac:dyDescent="0.3">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row>
    <row r="512" spans="1:31" ht="15.75" customHeight="1" x14ac:dyDescent="0.3">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row>
    <row r="513" spans="1:31" ht="15.75" customHeight="1" x14ac:dyDescent="0.3">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row>
    <row r="514" spans="1:31" ht="15.75" customHeight="1" x14ac:dyDescent="0.3">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row>
    <row r="515" spans="1:31" ht="15.75" customHeight="1" x14ac:dyDescent="0.3">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row>
    <row r="516" spans="1:31" ht="15.75" customHeight="1" x14ac:dyDescent="0.3">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row>
    <row r="517" spans="1:31" ht="15.75" customHeight="1" x14ac:dyDescent="0.3">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row>
    <row r="518" spans="1:31" ht="15.75" customHeight="1" x14ac:dyDescent="0.3">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row>
    <row r="519" spans="1:31" ht="15.75" customHeight="1" x14ac:dyDescent="0.3">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row>
    <row r="520" spans="1:31" ht="15.75" customHeight="1" x14ac:dyDescent="0.3">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row>
    <row r="521" spans="1:31" ht="15.75" customHeight="1" x14ac:dyDescent="0.3">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row>
    <row r="522" spans="1:31" ht="15.75" customHeight="1" x14ac:dyDescent="0.3">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row>
    <row r="523" spans="1:31" ht="15.75" customHeight="1" x14ac:dyDescent="0.3">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row>
    <row r="524" spans="1:31" ht="15.75" customHeight="1" x14ac:dyDescent="0.3">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row>
    <row r="525" spans="1:31" ht="15.75" customHeight="1" x14ac:dyDescent="0.3">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row>
    <row r="526" spans="1:31" ht="15.75" customHeight="1" x14ac:dyDescent="0.3">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row>
    <row r="527" spans="1:31" ht="15.75" customHeight="1" x14ac:dyDescent="0.3">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row>
    <row r="528" spans="1:31" ht="15.75" customHeight="1" x14ac:dyDescent="0.3">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row>
    <row r="529" spans="1:31" ht="15.75" customHeight="1" x14ac:dyDescent="0.3">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row>
    <row r="530" spans="1:31" ht="15.75" customHeight="1" x14ac:dyDescent="0.3">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row>
    <row r="531" spans="1:31" ht="15.75" customHeight="1" x14ac:dyDescent="0.3">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row>
    <row r="532" spans="1:31" ht="15.75" customHeight="1" x14ac:dyDescent="0.3">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row>
    <row r="533" spans="1:31" ht="15.75" customHeight="1" x14ac:dyDescent="0.3">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row>
    <row r="534" spans="1:31" ht="15.75" customHeight="1" x14ac:dyDescent="0.3">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row>
    <row r="535" spans="1:31" ht="15.75" customHeight="1" x14ac:dyDescent="0.3">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row>
    <row r="536" spans="1:31" ht="15.75" customHeight="1" x14ac:dyDescent="0.3">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row>
    <row r="537" spans="1:31" ht="15.75" customHeight="1" x14ac:dyDescent="0.3">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row>
    <row r="538" spans="1:31" ht="15.75" customHeight="1" x14ac:dyDescent="0.3">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row>
    <row r="539" spans="1:31" ht="15.75" customHeight="1" x14ac:dyDescent="0.3">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row>
    <row r="540" spans="1:31" ht="15.75" customHeight="1" x14ac:dyDescent="0.3">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row>
    <row r="541" spans="1:31" ht="15.75" customHeight="1" x14ac:dyDescent="0.3">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row>
    <row r="542" spans="1:31" ht="15.75" customHeight="1" x14ac:dyDescent="0.3">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row>
    <row r="543" spans="1:31" ht="15.75" customHeight="1" x14ac:dyDescent="0.3">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row>
    <row r="544" spans="1:31" ht="15.75" customHeight="1" x14ac:dyDescent="0.3">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row>
    <row r="545" spans="1:31" ht="15.75" customHeight="1" x14ac:dyDescent="0.3">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row>
    <row r="546" spans="1:31" ht="15.75" customHeight="1" x14ac:dyDescent="0.3">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row>
    <row r="547" spans="1:31" ht="15.75" customHeight="1" x14ac:dyDescent="0.3">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row>
    <row r="548" spans="1:31" ht="15.75" customHeight="1" x14ac:dyDescent="0.3">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row>
    <row r="549" spans="1:31" ht="15.75" customHeight="1" x14ac:dyDescent="0.3">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row>
    <row r="550" spans="1:31" ht="15.75" customHeight="1" x14ac:dyDescent="0.3">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row>
    <row r="551" spans="1:31" ht="15.75" customHeight="1" x14ac:dyDescent="0.3">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row>
    <row r="552" spans="1:31" ht="15.75" customHeight="1" x14ac:dyDescent="0.3">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row>
    <row r="553" spans="1:31" ht="15.75" customHeight="1" x14ac:dyDescent="0.3">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row>
    <row r="554" spans="1:31" ht="15.75" customHeight="1" x14ac:dyDescent="0.3">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row>
    <row r="555" spans="1:31" ht="15.75" customHeight="1" x14ac:dyDescent="0.3">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row>
    <row r="556" spans="1:31" ht="15.75" customHeight="1" x14ac:dyDescent="0.3">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row>
    <row r="557" spans="1:31" ht="15.75" customHeight="1" x14ac:dyDescent="0.3">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row>
    <row r="558" spans="1:31" ht="15.75" customHeight="1" x14ac:dyDescent="0.3">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row>
    <row r="559" spans="1:31" ht="15.75" customHeight="1" x14ac:dyDescent="0.3">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row>
    <row r="560" spans="1:31" ht="15.75" customHeight="1" x14ac:dyDescent="0.3">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row>
    <row r="561" spans="1:31" ht="15.75" customHeight="1" x14ac:dyDescent="0.3">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row>
    <row r="562" spans="1:31" ht="15.75" customHeight="1" x14ac:dyDescent="0.3">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row>
    <row r="563" spans="1:31" ht="15.75" customHeight="1" x14ac:dyDescent="0.3">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row>
    <row r="564" spans="1:31" ht="15.75" customHeight="1" x14ac:dyDescent="0.3">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row>
    <row r="565" spans="1:31" ht="15.75" customHeight="1" x14ac:dyDescent="0.3">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row>
    <row r="566" spans="1:31" ht="15.75" customHeight="1" x14ac:dyDescent="0.3">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row>
    <row r="567" spans="1:31" ht="15.75" customHeight="1" x14ac:dyDescent="0.3">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row>
    <row r="568" spans="1:31" ht="15.75" customHeight="1" x14ac:dyDescent="0.3">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row>
    <row r="569" spans="1:31" ht="15.75" customHeight="1" x14ac:dyDescent="0.3">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row>
    <row r="570" spans="1:31" ht="15.75" customHeight="1" x14ac:dyDescent="0.3">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row>
    <row r="571" spans="1:31" ht="15.75" customHeight="1" x14ac:dyDescent="0.3">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row>
    <row r="572" spans="1:31" ht="15.75" customHeight="1" x14ac:dyDescent="0.3">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row>
    <row r="573" spans="1:31" ht="15.75" customHeight="1" x14ac:dyDescent="0.3">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row>
    <row r="574" spans="1:31" ht="15.75" customHeight="1" x14ac:dyDescent="0.3">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row>
    <row r="575" spans="1:31" ht="15.75" customHeight="1" x14ac:dyDescent="0.3">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row>
    <row r="576" spans="1:31" ht="15.75" customHeight="1" x14ac:dyDescent="0.3">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row>
    <row r="577" spans="1:31" ht="15.75" customHeight="1" x14ac:dyDescent="0.3">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row>
    <row r="578" spans="1:31" ht="15.75" customHeight="1" x14ac:dyDescent="0.3">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row>
    <row r="579" spans="1:31" ht="15.75" customHeight="1" x14ac:dyDescent="0.3">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row>
    <row r="580" spans="1:31" ht="15.75" customHeight="1" x14ac:dyDescent="0.3">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row>
    <row r="581" spans="1:31" ht="15.75" customHeight="1" x14ac:dyDescent="0.3">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row>
    <row r="582" spans="1:31" ht="15.75" customHeight="1" x14ac:dyDescent="0.3">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row>
    <row r="583" spans="1:31" ht="15.75" customHeight="1" x14ac:dyDescent="0.3">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row>
    <row r="584" spans="1:31" ht="15.75" customHeight="1" x14ac:dyDescent="0.3">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row>
    <row r="585" spans="1:31" ht="15.75" customHeight="1" x14ac:dyDescent="0.3">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row>
    <row r="586" spans="1:31" ht="15.75" customHeight="1" x14ac:dyDescent="0.3">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row>
    <row r="587" spans="1:31" ht="15.75" customHeight="1" x14ac:dyDescent="0.3">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row>
    <row r="588" spans="1:31" ht="15.75" customHeight="1" x14ac:dyDescent="0.3">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row>
    <row r="589" spans="1:31" ht="15.75" customHeight="1" x14ac:dyDescent="0.3">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row>
    <row r="590" spans="1:31" ht="15.75" customHeight="1" x14ac:dyDescent="0.3">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row>
    <row r="591" spans="1:31" ht="15.75" customHeight="1" x14ac:dyDescent="0.3">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row>
    <row r="592" spans="1:31" ht="15.75" customHeight="1" x14ac:dyDescent="0.3">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row>
    <row r="593" spans="1:31" ht="15.75" customHeight="1" x14ac:dyDescent="0.3">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row>
    <row r="594" spans="1:31" ht="15.75" customHeight="1" x14ac:dyDescent="0.3">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row>
    <row r="595" spans="1:31" ht="15.75" customHeight="1" x14ac:dyDescent="0.3">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row>
    <row r="596" spans="1:31" ht="15.75" customHeight="1" x14ac:dyDescent="0.3">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row>
    <row r="597" spans="1:31" ht="15.75" customHeight="1" x14ac:dyDescent="0.3">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row>
    <row r="598" spans="1:31" ht="15.75" customHeight="1" x14ac:dyDescent="0.3">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row>
    <row r="599" spans="1:31" ht="15.75" customHeight="1" x14ac:dyDescent="0.3">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row>
    <row r="600" spans="1:31" ht="15.75" customHeight="1" x14ac:dyDescent="0.3">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row>
    <row r="601" spans="1:31" ht="15.75" customHeight="1" x14ac:dyDescent="0.3">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row>
    <row r="602" spans="1:31" ht="15.75" customHeight="1" x14ac:dyDescent="0.3">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row>
    <row r="603" spans="1:31" ht="15.75" customHeight="1" x14ac:dyDescent="0.3">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row>
    <row r="604" spans="1:31" ht="15.75" customHeight="1" x14ac:dyDescent="0.3">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row>
    <row r="605" spans="1:31" ht="15.75" customHeight="1" x14ac:dyDescent="0.3">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row>
    <row r="606" spans="1:31" ht="15.75" customHeight="1" x14ac:dyDescent="0.3">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row>
    <row r="607" spans="1:31" ht="15.75" customHeight="1" x14ac:dyDescent="0.3">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row>
    <row r="608" spans="1:31" ht="15.75" customHeight="1" x14ac:dyDescent="0.3">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row>
    <row r="609" spans="1:31" ht="15.75" customHeight="1" x14ac:dyDescent="0.3">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row>
    <row r="610" spans="1:31" ht="15.75" customHeight="1" x14ac:dyDescent="0.3">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row>
    <row r="611" spans="1:31" ht="15.75" customHeight="1" x14ac:dyDescent="0.3">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row>
    <row r="612" spans="1:31" ht="15.75" customHeight="1" x14ac:dyDescent="0.3">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row>
    <row r="613" spans="1:31" ht="15.75" customHeight="1" x14ac:dyDescent="0.3">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row>
    <row r="614" spans="1:31" ht="15.75" customHeight="1" x14ac:dyDescent="0.3">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row>
    <row r="615" spans="1:31" ht="15.75" customHeight="1" x14ac:dyDescent="0.3">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row>
    <row r="616" spans="1:31" ht="15.75" customHeight="1" x14ac:dyDescent="0.3">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row>
    <row r="617" spans="1:31" ht="15.75" customHeight="1" x14ac:dyDescent="0.3">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row>
    <row r="618" spans="1:31" ht="15.75" customHeight="1" x14ac:dyDescent="0.3">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row>
    <row r="619" spans="1:31" ht="15.75" customHeight="1" x14ac:dyDescent="0.3">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row>
    <row r="620" spans="1:31" ht="15.75" customHeight="1" x14ac:dyDescent="0.3">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row>
    <row r="621" spans="1:31" ht="15.75" customHeight="1" x14ac:dyDescent="0.3">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row>
    <row r="622" spans="1:31" ht="15.75" customHeight="1" x14ac:dyDescent="0.3">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row>
    <row r="623" spans="1:31" ht="15.75" customHeight="1" x14ac:dyDescent="0.3">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row>
    <row r="624" spans="1:31" ht="15.75" customHeight="1" x14ac:dyDescent="0.3">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row>
    <row r="625" spans="1:31" ht="15.75" customHeight="1" x14ac:dyDescent="0.3">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row>
    <row r="626" spans="1:31" ht="15.75" customHeight="1" x14ac:dyDescent="0.3">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row>
    <row r="627" spans="1:31" ht="15.75" customHeight="1" x14ac:dyDescent="0.3">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row>
    <row r="628" spans="1:31" ht="15.75" customHeight="1" x14ac:dyDescent="0.3">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row>
    <row r="629" spans="1:31" ht="15.75" customHeight="1" x14ac:dyDescent="0.3">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row>
    <row r="630" spans="1:31" ht="15.75" customHeight="1" x14ac:dyDescent="0.3">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row>
    <row r="631" spans="1:31" ht="15.75" customHeight="1" x14ac:dyDescent="0.3">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row>
    <row r="632" spans="1:31" ht="15.75" customHeight="1" x14ac:dyDescent="0.3">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row>
    <row r="633" spans="1:31" ht="15.75" customHeight="1" x14ac:dyDescent="0.3">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row>
    <row r="634" spans="1:31" ht="15.75" customHeight="1" x14ac:dyDescent="0.3">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row>
    <row r="635" spans="1:31" ht="15.75" customHeight="1" x14ac:dyDescent="0.3">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row>
    <row r="636" spans="1:31" ht="15.75" customHeight="1" x14ac:dyDescent="0.3">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row>
    <row r="637" spans="1:31" ht="15.75" customHeight="1" x14ac:dyDescent="0.3">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row>
    <row r="638" spans="1:31" ht="15.75" customHeight="1" x14ac:dyDescent="0.3">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row>
    <row r="639" spans="1:31" ht="15.75" customHeight="1" x14ac:dyDescent="0.3">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row>
    <row r="640" spans="1:31" ht="15.75" customHeight="1" x14ac:dyDescent="0.3">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row>
    <row r="641" spans="1:31" ht="15.75" customHeight="1" x14ac:dyDescent="0.3">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row>
    <row r="642" spans="1:31" ht="15.75" customHeight="1" x14ac:dyDescent="0.3">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row>
    <row r="643" spans="1:31" ht="15.75" customHeight="1" x14ac:dyDescent="0.3">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row>
    <row r="644" spans="1:31" ht="15.75" customHeight="1" x14ac:dyDescent="0.3">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row>
    <row r="645" spans="1:31" ht="15.75" customHeight="1" x14ac:dyDescent="0.3">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row>
    <row r="646" spans="1:31" ht="15.75" customHeight="1" x14ac:dyDescent="0.3">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row>
    <row r="647" spans="1:31" ht="15.75" customHeight="1" x14ac:dyDescent="0.3">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row>
    <row r="648" spans="1:31" ht="15.75" customHeight="1" x14ac:dyDescent="0.3">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row>
    <row r="649" spans="1:31" ht="15.75" customHeight="1" x14ac:dyDescent="0.3">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row>
    <row r="650" spans="1:31" ht="15.75" customHeight="1" x14ac:dyDescent="0.3">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row>
    <row r="651" spans="1:31" ht="15.75" customHeight="1" x14ac:dyDescent="0.3">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row>
    <row r="652" spans="1:31" ht="15.75" customHeight="1" x14ac:dyDescent="0.3">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row>
    <row r="653" spans="1:31" ht="15.75" customHeight="1" x14ac:dyDescent="0.3">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row>
    <row r="654" spans="1:31" ht="15.75" customHeight="1" x14ac:dyDescent="0.3">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row>
    <row r="655" spans="1:31" ht="15.75" customHeight="1" x14ac:dyDescent="0.3">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row>
    <row r="656" spans="1:31" ht="15.75" customHeight="1" x14ac:dyDescent="0.3">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row>
    <row r="657" spans="1:31" ht="15.75" customHeight="1" x14ac:dyDescent="0.3">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row>
    <row r="658" spans="1:31" ht="15.75" customHeight="1" x14ac:dyDescent="0.3">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row>
    <row r="659" spans="1:31" ht="15.75" customHeight="1" x14ac:dyDescent="0.3">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row>
    <row r="660" spans="1:31" ht="15.75" customHeight="1" x14ac:dyDescent="0.3">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row>
    <row r="661" spans="1:31" ht="15.75" customHeight="1" x14ac:dyDescent="0.3">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row>
    <row r="662" spans="1:31" ht="15.75" customHeight="1" x14ac:dyDescent="0.3">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row>
    <row r="663" spans="1:31" ht="15.75" customHeight="1" x14ac:dyDescent="0.3">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row>
    <row r="664" spans="1:31" ht="15.75" customHeight="1" x14ac:dyDescent="0.3">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row>
    <row r="665" spans="1:31" ht="15.75" customHeight="1" x14ac:dyDescent="0.3">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row>
    <row r="666" spans="1:31" ht="15.75" customHeight="1" x14ac:dyDescent="0.3">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row>
    <row r="667" spans="1:31" ht="15.75" customHeight="1" x14ac:dyDescent="0.3">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row>
    <row r="668" spans="1:31" ht="15.75" customHeight="1" x14ac:dyDescent="0.3">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row>
    <row r="669" spans="1:31" ht="15.75" customHeight="1" x14ac:dyDescent="0.3">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row>
    <row r="670" spans="1:31" ht="15.75" customHeight="1" x14ac:dyDescent="0.3">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row>
    <row r="671" spans="1:31" ht="15.75" customHeight="1" x14ac:dyDescent="0.3">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row>
    <row r="672" spans="1:31" ht="15.75" customHeight="1" x14ac:dyDescent="0.3">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row>
    <row r="673" spans="1:31" ht="15.75" customHeight="1" x14ac:dyDescent="0.3">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row>
    <row r="674" spans="1:31" ht="15.75" customHeight="1" x14ac:dyDescent="0.3">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row>
    <row r="675" spans="1:31" ht="15.75" customHeight="1" x14ac:dyDescent="0.3">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row>
    <row r="676" spans="1:31" ht="15.75" customHeight="1" x14ac:dyDescent="0.3">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row>
    <row r="677" spans="1:31" ht="15.75" customHeight="1" x14ac:dyDescent="0.3">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row>
    <row r="678" spans="1:31" ht="15.75" customHeight="1" x14ac:dyDescent="0.3">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row>
    <row r="679" spans="1:31" ht="15.75" customHeight="1" x14ac:dyDescent="0.3">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row>
    <row r="680" spans="1:31" ht="15.75" customHeight="1" x14ac:dyDescent="0.3">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row>
    <row r="681" spans="1:31" ht="15.75" customHeight="1" x14ac:dyDescent="0.3">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row>
    <row r="682" spans="1:31" ht="15.75" customHeight="1" x14ac:dyDescent="0.3">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row>
    <row r="683" spans="1:31" ht="15.75" customHeight="1" x14ac:dyDescent="0.3">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row>
    <row r="684" spans="1:31" ht="15.75" customHeight="1" x14ac:dyDescent="0.3">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row>
    <row r="685" spans="1:31" ht="15.75" customHeight="1" x14ac:dyDescent="0.3">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row>
    <row r="686" spans="1:31" ht="15.75" customHeight="1" x14ac:dyDescent="0.3">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row>
    <row r="687" spans="1:31" ht="15.75" customHeight="1" x14ac:dyDescent="0.3">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row>
    <row r="688" spans="1:31" ht="15.75" customHeight="1" x14ac:dyDescent="0.3">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row>
    <row r="689" spans="1:31" ht="15.75" customHeight="1" x14ac:dyDescent="0.3">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row>
    <row r="690" spans="1:31" ht="15.75" customHeight="1" x14ac:dyDescent="0.3">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row>
    <row r="691" spans="1:31" ht="15.75" customHeight="1" x14ac:dyDescent="0.3">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row>
    <row r="692" spans="1:31" ht="15.75" customHeight="1" x14ac:dyDescent="0.3">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row>
    <row r="693" spans="1:31" ht="15.75" customHeight="1" x14ac:dyDescent="0.3">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row>
    <row r="694" spans="1:31" ht="15.75" customHeight="1" x14ac:dyDescent="0.3">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row>
    <row r="695" spans="1:31" ht="15.75" customHeight="1" x14ac:dyDescent="0.3">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row>
    <row r="696" spans="1:31" ht="15.75" customHeight="1" x14ac:dyDescent="0.3">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row>
    <row r="697" spans="1:31" ht="15.75" customHeight="1" x14ac:dyDescent="0.3">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row>
    <row r="698" spans="1:31" ht="15.75" customHeight="1" x14ac:dyDescent="0.3">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row>
    <row r="699" spans="1:31" ht="15.75" customHeight="1" x14ac:dyDescent="0.3">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row>
    <row r="700" spans="1:31" ht="15.75" customHeight="1" x14ac:dyDescent="0.3">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row>
    <row r="701" spans="1:31" ht="15.75" customHeight="1" x14ac:dyDescent="0.3">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row>
    <row r="702" spans="1:31" ht="15.75" customHeight="1" x14ac:dyDescent="0.3">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row>
    <row r="703" spans="1:31" ht="15.75" customHeight="1" x14ac:dyDescent="0.3">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row>
    <row r="704" spans="1:31" ht="15.75" customHeight="1" x14ac:dyDescent="0.3">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row>
    <row r="705" spans="1:31" ht="15.75" customHeight="1" x14ac:dyDescent="0.3">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row>
    <row r="706" spans="1:31" ht="15.75" customHeight="1" x14ac:dyDescent="0.3">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row>
    <row r="707" spans="1:31" ht="15.75" customHeight="1" x14ac:dyDescent="0.3">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row>
    <row r="708" spans="1:31" ht="15.75" customHeight="1" x14ac:dyDescent="0.3">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row>
    <row r="709" spans="1:31" ht="15.75" customHeight="1" x14ac:dyDescent="0.3">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row>
    <row r="710" spans="1:31" ht="15.75" customHeight="1" x14ac:dyDescent="0.3">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row>
    <row r="711" spans="1:31" ht="15.75" customHeight="1" x14ac:dyDescent="0.3">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row>
    <row r="712" spans="1:31" ht="15.75" customHeight="1" x14ac:dyDescent="0.3">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row>
    <row r="713" spans="1:31" ht="15.75" customHeight="1" x14ac:dyDescent="0.3">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row>
    <row r="714" spans="1:31" ht="15.75" customHeight="1" x14ac:dyDescent="0.3">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row>
    <row r="715" spans="1:31" ht="15.75" customHeight="1" x14ac:dyDescent="0.3">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row>
    <row r="716" spans="1:31" ht="15.75" customHeight="1" x14ac:dyDescent="0.3">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row>
    <row r="717" spans="1:31" ht="15.75" customHeight="1" x14ac:dyDescent="0.3">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row>
    <row r="718" spans="1:31" ht="15.75" customHeight="1" x14ac:dyDescent="0.3">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row>
    <row r="719" spans="1:31" ht="15.75" customHeight="1" x14ac:dyDescent="0.3">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row>
    <row r="720" spans="1:31" ht="15.75" customHeight="1" x14ac:dyDescent="0.3">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row>
    <row r="721" spans="1:31" ht="15.75" customHeight="1" x14ac:dyDescent="0.3">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row>
    <row r="722" spans="1:31" ht="15.75" customHeight="1" x14ac:dyDescent="0.3">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row>
    <row r="723" spans="1:31" ht="15.75" customHeight="1" x14ac:dyDescent="0.3">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row>
    <row r="724" spans="1:31" ht="15.75" customHeight="1" x14ac:dyDescent="0.3">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row>
    <row r="725" spans="1:31" ht="15.75" customHeight="1" x14ac:dyDescent="0.3">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row>
    <row r="726" spans="1:31" ht="15.75" customHeight="1" x14ac:dyDescent="0.3">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row>
    <row r="727" spans="1:31" ht="15.75" customHeight="1" x14ac:dyDescent="0.3">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row>
    <row r="728" spans="1:31" ht="15.75" customHeight="1" x14ac:dyDescent="0.3">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row>
    <row r="729" spans="1:31" ht="15.75" customHeight="1" x14ac:dyDescent="0.3">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row>
    <row r="730" spans="1:31" ht="15.75" customHeight="1" x14ac:dyDescent="0.3">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row>
    <row r="731" spans="1:31" ht="15.75" customHeight="1" x14ac:dyDescent="0.3">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row>
    <row r="732" spans="1:31" ht="15.75" customHeight="1" x14ac:dyDescent="0.3">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row>
    <row r="733" spans="1:31" ht="15.75" customHeight="1" x14ac:dyDescent="0.3">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row>
    <row r="734" spans="1:31" ht="15.75" customHeight="1" x14ac:dyDescent="0.3">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row>
    <row r="735" spans="1:31" ht="15.75" customHeight="1" x14ac:dyDescent="0.3">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row>
    <row r="736" spans="1:31" ht="15.75" customHeight="1" x14ac:dyDescent="0.3">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row>
    <row r="737" spans="1:31" ht="15.75" customHeight="1" x14ac:dyDescent="0.3">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row>
    <row r="738" spans="1:31" ht="15.75" customHeight="1" x14ac:dyDescent="0.3">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row>
    <row r="739" spans="1:31" ht="15.75" customHeight="1" x14ac:dyDescent="0.3">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row>
    <row r="740" spans="1:31" ht="15.75" customHeight="1" x14ac:dyDescent="0.3">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row>
    <row r="741" spans="1:31" ht="15.75" customHeight="1" x14ac:dyDescent="0.3">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row>
    <row r="742" spans="1:31" ht="15.75" customHeight="1" x14ac:dyDescent="0.3">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row>
    <row r="743" spans="1:31" ht="15.75" customHeight="1" x14ac:dyDescent="0.3">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row>
    <row r="744" spans="1:31" ht="15.75" customHeight="1" x14ac:dyDescent="0.3">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row>
    <row r="745" spans="1:31" ht="15.75" customHeight="1" x14ac:dyDescent="0.3">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row>
    <row r="746" spans="1:31" ht="15.75" customHeight="1" x14ac:dyDescent="0.3">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row>
    <row r="747" spans="1:31" ht="15.75" customHeight="1" x14ac:dyDescent="0.3">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row>
    <row r="748" spans="1:31" ht="15.75" customHeight="1" x14ac:dyDescent="0.3">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row>
    <row r="749" spans="1:31" ht="15.75" customHeight="1" x14ac:dyDescent="0.3">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row>
    <row r="750" spans="1:31" ht="15.75" customHeight="1" x14ac:dyDescent="0.3">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row>
    <row r="751" spans="1:31" ht="15.75" customHeight="1" x14ac:dyDescent="0.3">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row>
    <row r="752" spans="1:31" ht="15.75" customHeight="1" x14ac:dyDescent="0.3">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row>
    <row r="753" spans="1:31" ht="15.75" customHeight="1" x14ac:dyDescent="0.3">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row>
    <row r="754" spans="1:31" ht="15.75" customHeight="1" x14ac:dyDescent="0.3">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row>
    <row r="755" spans="1:31" ht="15.75" customHeight="1" x14ac:dyDescent="0.3">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row>
    <row r="756" spans="1:31" ht="15.75" customHeight="1" x14ac:dyDescent="0.3">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row>
    <row r="757" spans="1:31" ht="15.75" customHeight="1" x14ac:dyDescent="0.3">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row>
    <row r="758" spans="1:31" ht="15.75" customHeight="1" x14ac:dyDescent="0.3">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row>
    <row r="759" spans="1:31" ht="15.75" customHeight="1" x14ac:dyDescent="0.3">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row>
    <row r="760" spans="1:31" ht="15.75" customHeight="1" x14ac:dyDescent="0.3">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row>
    <row r="761" spans="1:31" ht="15.75" customHeight="1" x14ac:dyDescent="0.3">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row>
    <row r="762" spans="1:31" ht="15.75" customHeight="1" x14ac:dyDescent="0.3">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row>
    <row r="763" spans="1:31" ht="15.75" customHeight="1" x14ac:dyDescent="0.3">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row>
    <row r="764" spans="1:31" ht="15.75" customHeight="1" x14ac:dyDescent="0.3">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row>
    <row r="765" spans="1:31" ht="15.75" customHeight="1" x14ac:dyDescent="0.3">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row>
    <row r="766" spans="1:31" ht="15.75" customHeight="1" x14ac:dyDescent="0.3">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row>
    <row r="767" spans="1:31" ht="15.75" customHeight="1" x14ac:dyDescent="0.3">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row>
    <row r="768" spans="1:31" ht="15.75" customHeight="1" x14ac:dyDescent="0.3">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row>
    <row r="769" spans="1:31" ht="15.75" customHeight="1" x14ac:dyDescent="0.3">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row>
    <row r="770" spans="1:31" ht="15.75" customHeight="1" x14ac:dyDescent="0.3">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row>
    <row r="771" spans="1:31" ht="15.75" customHeight="1" x14ac:dyDescent="0.3">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row>
    <row r="772" spans="1:31" ht="15.75" customHeight="1" x14ac:dyDescent="0.3">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row>
    <row r="773" spans="1:31" ht="15.75" customHeight="1" x14ac:dyDescent="0.3">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row>
    <row r="774" spans="1:31" ht="15.75" customHeight="1" x14ac:dyDescent="0.3">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row>
    <row r="775" spans="1:31" ht="15.75" customHeight="1" x14ac:dyDescent="0.3">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row>
    <row r="776" spans="1:31" ht="15.75" customHeight="1" x14ac:dyDescent="0.3">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row>
    <row r="777" spans="1:31" ht="15.75" customHeight="1" x14ac:dyDescent="0.3">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row>
    <row r="778" spans="1:31" ht="15.75" customHeight="1" x14ac:dyDescent="0.3">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row>
    <row r="779" spans="1:31" ht="15.75" customHeight="1" x14ac:dyDescent="0.3">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row>
    <row r="780" spans="1:31" ht="15.75" customHeight="1" x14ac:dyDescent="0.3">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row>
    <row r="781" spans="1:31" ht="15.75" customHeight="1" x14ac:dyDescent="0.3">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row>
    <row r="782" spans="1:31" ht="15.75" customHeight="1" x14ac:dyDescent="0.3">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row>
    <row r="783" spans="1:31" ht="15.75" customHeight="1" x14ac:dyDescent="0.3">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row>
    <row r="784" spans="1:31" ht="15.75" customHeight="1" x14ac:dyDescent="0.3">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row>
    <row r="785" spans="1:31" ht="15.75" customHeight="1" x14ac:dyDescent="0.3">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row>
    <row r="786" spans="1:31" ht="15.75" customHeight="1" x14ac:dyDescent="0.3">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row>
    <row r="787" spans="1:31" ht="15.75" customHeight="1" x14ac:dyDescent="0.3">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row>
    <row r="788" spans="1:31" ht="15.75" customHeight="1" x14ac:dyDescent="0.3">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row>
    <row r="789" spans="1:31" ht="15.75" customHeight="1" x14ac:dyDescent="0.3">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row>
    <row r="790" spans="1:31" ht="15.75" customHeight="1" x14ac:dyDescent="0.3">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row>
    <row r="791" spans="1:31" ht="15.75" customHeight="1" x14ac:dyDescent="0.3">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row>
    <row r="792" spans="1:31" ht="15.75" customHeight="1" x14ac:dyDescent="0.3">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row>
    <row r="793" spans="1:31" ht="15.75" customHeight="1" x14ac:dyDescent="0.3">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row>
    <row r="794" spans="1:31" ht="15.75" customHeight="1" x14ac:dyDescent="0.3">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row>
    <row r="795" spans="1:31" ht="15.75" customHeight="1" x14ac:dyDescent="0.3">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row>
    <row r="796" spans="1:31" ht="15.75" customHeight="1" x14ac:dyDescent="0.3">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row>
    <row r="797" spans="1:31" ht="15.75" customHeight="1" x14ac:dyDescent="0.3">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row>
    <row r="798" spans="1:31" ht="15.75" customHeight="1" x14ac:dyDescent="0.3">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row>
    <row r="799" spans="1:31" ht="15.75" customHeight="1" x14ac:dyDescent="0.3">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row>
    <row r="800" spans="1:31" ht="15.75" customHeight="1" x14ac:dyDescent="0.3">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row>
    <row r="801" spans="1:31" ht="15.75" customHeight="1" x14ac:dyDescent="0.3">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row>
    <row r="802" spans="1:31" ht="15.75" customHeight="1" x14ac:dyDescent="0.3">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row>
    <row r="803" spans="1:31" ht="15.75" customHeight="1" x14ac:dyDescent="0.3">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row>
    <row r="804" spans="1:31" ht="15.75" customHeight="1" x14ac:dyDescent="0.3">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row>
    <row r="805" spans="1:31" ht="15.75" customHeight="1" x14ac:dyDescent="0.3">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row>
    <row r="806" spans="1:31" ht="15.75" customHeight="1" x14ac:dyDescent="0.3">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row>
    <row r="807" spans="1:31" ht="15.75" customHeight="1" x14ac:dyDescent="0.3">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row>
    <row r="808" spans="1:31" ht="15.75" customHeight="1" x14ac:dyDescent="0.3">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row>
    <row r="809" spans="1:31" ht="15.75" customHeight="1" x14ac:dyDescent="0.3">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row>
    <row r="810" spans="1:31" ht="15.75" customHeight="1" x14ac:dyDescent="0.3">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row>
    <row r="811" spans="1:31" ht="15.75" customHeight="1" x14ac:dyDescent="0.3">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row>
    <row r="812" spans="1:31" ht="15.75" customHeight="1" x14ac:dyDescent="0.3">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row>
    <row r="813" spans="1:31" ht="15.75" customHeight="1" x14ac:dyDescent="0.3">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row>
    <row r="814" spans="1:31" ht="15.75" customHeight="1" x14ac:dyDescent="0.3">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row>
    <row r="815" spans="1:31" ht="15.75" customHeight="1" x14ac:dyDescent="0.3">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row>
    <row r="816" spans="1:31" ht="15.75" customHeight="1" x14ac:dyDescent="0.3">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row>
    <row r="817" spans="1:31" ht="15.75" customHeight="1" x14ac:dyDescent="0.3">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row>
    <row r="818" spans="1:31" ht="15.75" customHeight="1" x14ac:dyDescent="0.3">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row>
    <row r="819" spans="1:31" ht="15.75" customHeight="1" x14ac:dyDescent="0.3">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row>
    <row r="820" spans="1:31" ht="15.75" customHeight="1" x14ac:dyDescent="0.3">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row>
    <row r="821" spans="1:31" ht="15.75" customHeight="1" x14ac:dyDescent="0.3">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row>
    <row r="822" spans="1:31" ht="15.75" customHeight="1" x14ac:dyDescent="0.3">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row>
    <row r="823" spans="1:31" ht="15.75" customHeight="1" x14ac:dyDescent="0.3">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row>
    <row r="824" spans="1:31" ht="15.75" customHeight="1" x14ac:dyDescent="0.3">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row>
    <row r="825" spans="1:31" ht="15.75" customHeight="1" x14ac:dyDescent="0.3">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row>
    <row r="826" spans="1:31" ht="15.75" customHeight="1" x14ac:dyDescent="0.3">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row>
    <row r="827" spans="1:31" ht="15.75" customHeight="1" x14ac:dyDescent="0.3">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row>
    <row r="828" spans="1:31" ht="15.75" customHeight="1" x14ac:dyDescent="0.3">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row>
    <row r="829" spans="1:31" ht="15.75" customHeight="1" x14ac:dyDescent="0.3">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row>
    <row r="830" spans="1:31" ht="15.75" customHeight="1" x14ac:dyDescent="0.3">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row>
    <row r="831" spans="1:31" ht="15.75" customHeight="1" x14ac:dyDescent="0.3">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row>
    <row r="832" spans="1:31" ht="15.75" customHeight="1" x14ac:dyDescent="0.3">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row>
    <row r="833" spans="1:31" ht="15.75" customHeight="1" x14ac:dyDescent="0.3">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row>
    <row r="834" spans="1:31" ht="15.75" customHeight="1" x14ac:dyDescent="0.3">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row>
    <row r="835" spans="1:31" ht="15.75" customHeight="1" x14ac:dyDescent="0.3">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row>
    <row r="836" spans="1:31" ht="15.75" customHeight="1" x14ac:dyDescent="0.3">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row>
    <row r="837" spans="1:31" ht="15.75" customHeight="1" x14ac:dyDescent="0.3">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row>
    <row r="838" spans="1:31" ht="15.75" customHeight="1" x14ac:dyDescent="0.3">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row>
    <row r="839" spans="1:31" ht="15.75" customHeight="1" x14ac:dyDescent="0.3">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row>
    <row r="840" spans="1:31" ht="15.75" customHeight="1" x14ac:dyDescent="0.3">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row>
    <row r="841" spans="1:31" ht="15.75" customHeight="1" x14ac:dyDescent="0.3">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row>
    <row r="842" spans="1:31" ht="15.75" customHeight="1" x14ac:dyDescent="0.3">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row>
    <row r="843" spans="1:31" ht="15.75" customHeight="1" x14ac:dyDescent="0.3">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row>
    <row r="844" spans="1:31" ht="15.75" customHeight="1" x14ac:dyDescent="0.3">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row>
    <row r="845" spans="1:31" ht="15.75" customHeight="1" x14ac:dyDescent="0.3">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row>
    <row r="846" spans="1:31" ht="15.75" customHeight="1" x14ac:dyDescent="0.3">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row>
    <row r="847" spans="1:31" ht="15.75" customHeight="1" x14ac:dyDescent="0.3">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row>
    <row r="848" spans="1:31" ht="15.75" customHeight="1" x14ac:dyDescent="0.3">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row>
    <row r="849" spans="1:31" ht="15.75" customHeight="1" x14ac:dyDescent="0.3">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row>
    <row r="850" spans="1:31" ht="15.75" customHeight="1" x14ac:dyDescent="0.3">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row>
    <row r="851" spans="1:31" ht="15.75" customHeight="1" x14ac:dyDescent="0.3">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row>
    <row r="852" spans="1:31" ht="15.75" customHeight="1" x14ac:dyDescent="0.3">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row>
    <row r="853" spans="1:31" ht="15.75" customHeight="1" x14ac:dyDescent="0.3">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row>
    <row r="854" spans="1:31" ht="15.75" customHeight="1" x14ac:dyDescent="0.3">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row>
    <row r="855" spans="1:31" ht="15.75" customHeight="1" x14ac:dyDescent="0.3">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row>
    <row r="856" spans="1:31" ht="15.75" customHeight="1" x14ac:dyDescent="0.3">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row>
    <row r="857" spans="1:31" ht="15.75" customHeight="1" x14ac:dyDescent="0.3">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row>
    <row r="858" spans="1:31" ht="15.75" customHeight="1" x14ac:dyDescent="0.3">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row>
    <row r="859" spans="1:31" ht="15.75" customHeight="1" x14ac:dyDescent="0.3">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row>
    <row r="860" spans="1:31" ht="15.75" customHeight="1" x14ac:dyDescent="0.3">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row>
    <row r="861" spans="1:31" ht="15.75" customHeight="1" x14ac:dyDescent="0.3">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row>
    <row r="862" spans="1:31" ht="15.75" customHeight="1" x14ac:dyDescent="0.3">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row>
    <row r="863" spans="1:31" ht="15.75" customHeight="1" x14ac:dyDescent="0.3">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row>
    <row r="864" spans="1:31" ht="15.75" customHeight="1" x14ac:dyDescent="0.3">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row>
    <row r="865" spans="1:31" ht="15.75" customHeight="1" x14ac:dyDescent="0.3">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row>
    <row r="866" spans="1:31" ht="15.75" customHeight="1" x14ac:dyDescent="0.3">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row>
    <row r="867" spans="1:31" ht="15.75" customHeight="1" x14ac:dyDescent="0.3">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row>
    <row r="868" spans="1:31" ht="15.75" customHeight="1" x14ac:dyDescent="0.3">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row>
    <row r="869" spans="1:31" ht="15.75" customHeight="1" x14ac:dyDescent="0.3">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row>
    <row r="870" spans="1:31" ht="15.75" customHeight="1" x14ac:dyDescent="0.3">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row>
    <row r="871" spans="1:31" ht="15.75" customHeight="1" x14ac:dyDescent="0.3">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row>
    <row r="872" spans="1:31" ht="15.75" customHeight="1" x14ac:dyDescent="0.3">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row>
    <row r="873" spans="1:31" ht="15.75" customHeight="1" x14ac:dyDescent="0.3">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row>
    <row r="874" spans="1:31" ht="15.75" customHeight="1" x14ac:dyDescent="0.3">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row>
    <row r="875" spans="1:31" ht="15.75" customHeight="1" x14ac:dyDescent="0.3">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row>
    <row r="876" spans="1:31" ht="15.75" customHeight="1" x14ac:dyDescent="0.3">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row>
    <row r="877" spans="1:31" ht="15.75" customHeight="1" x14ac:dyDescent="0.3">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row>
    <row r="878" spans="1:31" ht="15.75" customHeight="1" x14ac:dyDescent="0.3">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row>
    <row r="879" spans="1:31" ht="15.75" customHeight="1" x14ac:dyDescent="0.3">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row>
  </sheetData>
  <mergeCells count="17">
    <mergeCell ref="A73:D73"/>
    <mergeCell ref="J55:K55"/>
    <mergeCell ref="M55:N55"/>
    <mergeCell ref="P55:Q55"/>
    <mergeCell ref="S55:T55"/>
    <mergeCell ref="G9:J9"/>
    <mergeCell ref="T30:AA30"/>
    <mergeCell ref="Y56:Z56"/>
    <mergeCell ref="J56:K56"/>
    <mergeCell ref="M56:N56"/>
    <mergeCell ref="U56:V56"/>
    <mergeCell ref="W56:X56"/>
    <mergeCell ref="P56:Q56"/>
    <mergeCell ref="S56:T56"/>
    <mergeCell ref="U55:V55"/>
    <mergeCell ref="W55:X55"/>
    <mergeCell ref="Y55:Z55"/>
  </mergeCells>
  <pageMargins left="0.7" right="0.7" top="0.75" bottom="0.75" header="0" footer="0"/>
  <pageSetup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Balance Social</vt:lpstr>
      <vt:lpstr>Información General L</vt:lpstr>
      <vt:lpstr>P1.Administracion Democratica L</vt:lpstr>
      <vt:lpstr>P2.Adhesion Voluntaria D</vt:lpstr>
      <vt:lpstr>P3.Participacion Economica D</vt:lpstr>
      <vt:lpstr>P4.Formacion e Informacion D</vt:lpstr>
      <vt:lpstr>P5.Autonomia,autodeterminacion</vt:lpstr>
      <vt:lpstr>P6.Servicio a la comunidad </vt:lpstr>
      <vt:lpstr>P7.Espiritu de Solidaridad </vt:lpstr>
      <vt:lpstr>Segundo nivel</vt:lpstr>
      <vt:lpstr>Vigiladas</vt:lpstr>
      <vt:lpstr>Listas Desplegables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Maria Diaz Oliveros</dc:creator>
  <cp:lastModifiedBy>Usuario de Windows</cp:lastModifiedBy>
  <dcterms:created xsi:type="dcterms:W3CDTF">2018-06-07T18:43:16Z</dcterms:created>
  <dcterms:modified xsi:type="dcterms:W3CDTF">2020-07-08T05:18:40Z</dcterms:modified>
</cp:coreProperties>
</file>